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065" yWindow="105" windowWidth="19020" windowHeight="13725"/>
  </bookViews>
  <sheets>
    <sheet name="A-問1～問3" sheetId="1" r:id="rId1"/>
    <sheet name="A-問4～問9" sheetId="6" r:id="rId2"/>
    <sheet name="A-問10" sheetId="5" r:id="rId3"/>
    <sheet name="B-問1～問8" sheetId="7" r:id="rId4"/>
    <sheet name="B-問9" sheetId="8" r:id="rId5"/>
    <sheet name="C-問1～問2,問4" sheetId="9" r:id="rId6"/>
    <sheet name="C-問3" sheetId="10" r:id="rId7"/>
  </sheets>
  <definedNames>
    <definedName name="_xlnm._FilterDatabase" localSheetId="0" hidden="1">'A-問1～問3'!#REF!</definedName>
    <definedName name="_xlnm._FilterDatabase" localSheetId="2" hidden="1">'A-問10'!#REF!</definedName>
    <definedName name="_xlnm._FilterDatabase" localSheetId="1" hidden="1">'A-問4～問9'!#REF!</definedName>
    <definedName name="_xlnm._FilterDatabase" localSheetId="3" hidden="1">'B-問1～問8'!#REF!</definedName>
    <definedName name="_xlnm._FilterDatabase" localSheetId="4" hidden="1">'B-問9'!#REF!</definedName>
    <definedName name="_xlnm._FilterDatabase" localSheetId="5" hidden="1">'C-問1～問2,問4'!#REF!</definedName>
    <definedName name="_xlnm._FilterDatabase" localSheetId="6" hidden="1">'C-問3'!#REF!</definedName>
    <definedName name="_xlnm.Print_Area" localSheetId="2">'A-問10'!$A$1:$AA$440</definedName>
  </definedNames>
  <calcPr calcId="145621"/>
</workbook>
</file>

<file path=xl/calcChain.xml><?xml version="1.0" encoding="utf-8"?>
<calcChain xmlns="http://schemas.openxmlformats.org/spreadsheetml/2006/main">
  <c r="O242" i="9" l="1"/>
  <c r="N242" i="9"/>
  <c r="M242" i="9"/>
  <c r="L242" i="9"/>
  <c r="P241" i="9"/>
  <c r="P240" i="9"/>
  <c r="P239" i="9"/>
  <c r="P238" i="9"/>
  <c r="P237" i="9"/>
  <c r="P236" i="9"/>
  <c r="P235" i="9"/>
  <c r="P234" i="9"/>
  <c r="P233" i="9"/>
  <c r="P242" i="9" s="1"/>
  <c r="S232" i="9"/>
  <c r="R232" i="9"/>
  <c r="Q232" i="9"/>
  <c r="P232" i="9"/>
  <c r="S883" i="10"/>
  <c r="S882" i="10"/>
  <c r="S881" i="10"/>
  <c r="S880" i="10"/>
  <c r="S879" i="10"/>
  <c r="S878" i="10"/>
  <c r="S877" i="10"/>
  <c r="S876" i="10"/>
  <c r="S875" i="10"/>
  <c r="S874" i="10"/>
  <c r="S873" i="10"/>
  <c r="S872" i="10"/>
  <c r="S884" i="10" s="1"/>
  <c r="R883" i="10"/>
  <c r="R882" i="10"/>
  <c r="R881" i="10"/>
  <c r="R880" i="10"/>
  <c r="R879" i="10"/>
  <c r="R878" i="10"/>
  <c r="R877" i="10"/>
  <c r="R876" i="10"/>
  <c r="R875" i="10"/>
  <c r="R874" i="10"/>
  <c r="R873" i="10"/>
  <c r="R872" i="10"/>
  <c r="R884" i="10" s="1"/>
  <c r="Q883" i="10"/>
  <c r="Q882" i="10"/>
  <c r="Q881" i="10"/>
  <c r="Q880" i="10"/>
  <c r="Q879" i="10"/>
  <c r="Q878" i="10"/>
  <c r="Q877" i="10"/>
  <c r="Q876" i="10"/>
  <c r="Q875" i="10"/>
  <c r="Q874" i="10"/>
  <c r="Q873" i="10"/>
  <c r="Q872" i="10"/>
  <c r="Q884" i="10" s="1"/>
  <c r="P883" i="10"/>
  <c r="P874" i="10"/>
  <c r="P875" i="10"/>
  <c r="P876" i="10"/>
  <c r="P877" i="10"/>
  <c r="P884" i="10" s="1"/>
  <c r="P878" i="10"/>
  <c r="P879" i="10"/>
  <c r="P880" i="10"/>
  <c r="P881" i="10"/>
  <c r="P882" i="10"/>
  <c r="P873" i="10"/>
  <c r="P872" i="10"/>
  <c r="S906" i="10"/>
  <c r="S905" i="10"/>
  <c r="S904" i="10"/>
  <c r="S903" i="10"/>
  <c r="S902" i="10"/>
  <c r="S901" i="10"/>
  <c r="S900" i="10"/>
  <c r="S899" i="10"/>
  <c r="S898" i="10"/>
  <c r="S897" i="10"/>
  <c r="S896" i="10"/>
  <c r="S895" i="10"/>
  <c r="S907" i="10" s="1"/>
  <c r="R906" i="10"/>
  <c r="R905" i="10"/>
  <c r="R904" i="10"/>
  <c r="R903" i="10"/>
  <c r="R902" i="10"/>
  <c r="R901" i="10"/>
  <c r="R900" i="10"/>
  <c r="R899" i="10"/>
  <c r="R898" i="10"/>
  <c r="R897" i="10"/>
  <c r="R896" i="10"/>
  <c r="R895" i="10"/>
  <c r="R907" i="10" s="1"/>
  <c r="Q906" i="10"/>
  <c r="Q905" i="10"/>
  <c r="Q904" i="10"/>
  <c r="Q903" i="10"/>
  <c r="Q902" i="10"/>
  <c r="Q901" i="10"/>
  <c r="Q900" i="10"/>
  <c r="Q899" i="10"/>
  <c r="Q898" i="10"/>
  <c r="Q897" i="10"/>
  <c r="Q896" i="10"/>
  <c r="Q895" i="10"/>
  <c r="Q907" i="10" s="1"/>
  <c r="P906" i="10"/>
  <c r="P897" i="10"/>
  <c r="P898" i="10"/>
  <c r="P899" i="10"/>
  <c r="P900" i="10"/>
  <c r="P907" i="10" s="1"/>
  <c r="P901" i="10"/>
  <c r="P902" i="10"/>
  <c r="P903" i="10"/>
  <c r="P904" i="10"/>
  <c r="P905" i="10"/>
  <c r="P896" i="10"/>
  <c r="P895" i="10"/>
  <c r="O907" i="10"/>
  <c r="N907" i="10"/>
  <c r="M907" i="10"/>
  <c r="L907" i="10"/>
  <c r="S894" i="10"/>
  <c r="R894" i="10"/>
  <c r="Q894" i="10"/>
  <c r="P894" i="10"/>
  <c r="O884" i="10"/>
  <c r="N884" i="10"/>
  <c r="M884" i="10"/>
  <c r="L884" i="10"/>
  <c r="S871" i="10"/>
  <c r="R871" i="10"/>
  <c r="Q871" i="10"/>
  <c r="P871" i="10"/>
  <c r="O1292" i="10"/>
  <c r="K1292" i="10"/>
  <c r="G1292" i="10"/>
  <c r="I1291" i="10"/>
  <c r="O1290" i="10"/>
  <c r="G1290" i="10"/>
  <c r="M1289" i="10"/>
  <c r="I1289" i="10"/>
  <c r="G1288" i="10"/>
  <c r="M1287" i="10"/>
  <c r="G1286" i="10"/>
  <c r="I1283" i="10"/>
  <c r="O1282" i="10"/>
  <c r="G1282" i="10"/>
  <c r="I1281" i="10"/>
  <c r="G1280" i="10"/>
  <c r="M1279" i="10"/>
  <c r="G1278" i="10"/>
  <c r="G1277" i="10"/>
  <c r="N1274" i="10"/>
  <c r="J1274" i="10"/>
  <c r="L1271" i="10"/>
  <c r="H1271" i="10"/>
  <c r="L1269" i="10"/>
  <c r="J1268" i="10"/>
  <c r="N1266" i="10"/>
  <c r="J1266" i="10"/>
  <c r="H1265" i="10"/>
  <c r="N1264" i="10"/>
  <c r="L1263" i="10"/>
  <c r="H1263" i="10"/>
  <c r="L1261" i="10"/>
  <c r="P1259" i="10"/>
  <c r="G1293" i="10" s="1"/>
  <c r="P1258" i="10"/>
  <c r="P1257" i="10"/>
  <c r="G1291" i="10" s="1"/>
  <c r="P1256" i="10"/>
  <c r="P1255" i="10"/>
  <c r="G1289" i="10" s="1"/>
  <c r="P1254" i="10"/>
  <c r="P1253" i="10"/>
  <c r="G1287" i="10" s="1"/>
  <c r="P1252" i="10"/>
  <c r="P1251" i="10"/>
  <c r="G1285" i="10" s="1"/>
  <c r="P1250" i="10"/>
  <c r="G1284" i="10" s="1"/>
  <c r="P1249" i="10"/>
  <c r="G1283" i="10" s="1"/>
  <c r="P1248" i="10"/>
  <c r="P1247" i="10"/>
  <c r="G1281" i="10" s="1"/>
  <c r="P1246" i="10"/>
  <c r="P1245" i="10"/>
  <c r="G1279" i="10" s="1"/>
  <c r="P1244" i="10"/>
  <c r="P1242" i="10"/>
  <c r="G1276" i="10" s="1"/>
  <c r="P1241" i="10"/>
  <c r="G1275" i="10" s="1"/>
  <c r="H1275" i="10" s="1"/>
  <c r="P1240" i="10"/>
  <c r="G1274" i="10" s="1"/>
  <c r="P1239" i="10"/>
  <c r="G1273" i="10" s="1"/>
  <c r="P1238" i="10"/>
  <c r="G1272" i="10" s="1"/>
  <c r="P1237" i="10"/>
  <c r="G1271" i="10" s="1"/>
  <c r="P1236" i="10"/>
  <c r="G1270" i="10" s="1"/>
  <c r="P1235" i="10"/>
  <c r="G1269" i="10" s="1"/>
  <c r="P1234" i="10"/>
  <c r="G1268" i="10" s="1"/>
  <c r="P1233" i="10"/>
  <c r="G1267" i="10" s="1"/>
  <c r="H1267" i="10" s="1"/>
  <c r="P1232" i="10"/>
  <c r="G1266" i="10" s="1"/>
  <c r="P1231" i="10"/>
  <c r="G1265" i="10" s="1"/>
  <c r="P1230" i="10"/>
  <c r="G1264" i="10" s="1"/>
  <c r="P1229" i="10"/>
  <c r="G1263" i="10" s="1"/>
  <c r="P1228" i="10"/>
  <c r="G1262" i="10" s="1"/>
  <c r="P1227" i="10"/>
  <c r="G1261" i="10" s="1"/>
  <c r="P1226" i="10"/>
  <c r="G1260" i="10" s="1"/>
  <c r="L1221" i="10"/>
  <c r="I1221" i="10"/>
  <c r="K1220" i="10"/>
  <c r="M1219" i="10"/>
  <c r="O1218" i="10"/>
  <c r="G1218" i="10"/>
  <c r="J1217" i="10"/>
  <c r="I1217" i="10"/>
  <c r="N1215" i="10"/>
  <c r="M1215" i="10"/>
  <c r="G1214" i="10"/>
  <c r="J1213" i="10"/>
  <c r="I1213" i="10"/>
  <c r="K1212" i="10"/>
  <c r="M1211" i="10"/>
  <c r="O1210" i="10"/>
  <c r="G1210" i="10"/>
  <c r="J1209" i="10"/>
  <c r="I1209" i="10"/>
  <c r="N1207" i="10"/>
  <c r="M1207" i="10"/>
  <c r="G1206" i="10"/>
  <c r="J1205" i="10"/>
  <c r="I1205" i="10"/>
  <c r="M1203" i="10"/>
  <c r="G1202" i="10"/>
  <c r="L1201" i="10"/>
  <c r="I1201" i="10"/>
  <c r="H1201" i="10"/>
  <c r="K1200" i="10"/>
  <c r="O1198" i="10"/>
  <c r="G1198" i="10"/>
  <c r="L1197" i="10"/>
  <c r="I1197" i="10"/>
  <c r="H1197" i="10"/>
  <c r="J1196" i="10"/>
  <c r="G1195" i="10"/>
  <c r="M1194" i="10"/>
  <c r="J1194" i="10"/>
  <c r="I1194" i="10"/>
  <c r="L1193" i="10"/>
  <c r="K1193" i="10"/>
  <c r="G1193" i="10"/>
  <c r="M1192" i="10"/>
  <c r="M1190" i="10"/>
  <c r="J1190" i="10"/>
  <c r="I1190" i="10"/>
  <c r="G1189" i="10"/>
  <c r="M1188" i="10"/>
  <c r="L1188" i="10"/>
  <c r="P1187" i="10"/>
  <c r="G1221" i="10" s="1"/>
  <c r="P1186" i="10"/>
  <c r="G1220" i="10" s="1"/>
  <c r="P1185" i="10"/>
  <c r="G1219" i="10" s="1"/>
  <c r="P1184" i="10"/>
  <c r="P1183" i="10"/>
  <c r="G1217" i="10" s="1"/>
  <c r="P1182" i="10"/>
  <c r="G1216" i="10" s="1"/>
  <c r="P1181" i="10"/>
  <c r="G1215" i="10" s="1"/>
  <c r="P1180" i="10"/>
  <c r="P1179" i="10"/>
  <c r="G1213" i="10" s="1"/>
  <c r="P1178" i="10"/>
  <c r="G1212" i="10" s="1"/>
  <c r="P1177" i="10"/>
  <c r="G1211" i="10" s="1"/>
  <c r="P1176" i="10"/>
  <c r="P1175" i="10"/>
  <c r="G1209" i="10" s="1"/>
  <c r="P1174" i="10"/>
  <c r="G1208" i="10" s="1"/>
  <c r="P1173" i="10"/>
  <c r="G1207" i="10" s="1"/>
  <c r="P1172" i="10"/>
  <c r="P1171" i="10"/>
  <c r="G1205" i="10" s="1"/>
  <c r="P1170" i="10"/>
  <c r="G1204" i="10" s="1"/>
  <c r="K1204" i="10" s="1"/>
  <c r="P1169" i="10"/>
  <c r="G1203" i="10" s="1"/>
  <c r="P1167" i="10"/>
  <c r="G1201" i="10" s="1"/>
  <c r="P1166" i="10"/>
  <c r="G1200" i="10" s="1"/>
  <c r="P1165" i="10"/>
  <c r="G1199" i="10" s="1"/>
  <c r="P1164" i="10"/>
  <c r="P1163" i="10"/>
  <c r="G1197" i="10" s="1"/>
  <c r="P1162" i="10"/>
  <c r="G1196" i="10" s="1"/>
  <c r="P1161" i="10"/>
  <c r="P1160" i="10"/>
  <c r="G1194" i="10" s="1"/>
  <c r="P1159" i="10"/>
  <c r="P1158" i="10"/>
  <c r="G1192" i="10" s="1"/>
  <c r="P1157" i="10"/>
  <c r="G1191" i="10" s="1"/>
  <c r="P1156" i="10"/>
  <c r="G1190" i="10" s="1"/>
  <c r="P1154" i="10"/>
  <c r="G1188" i="10" s="1"/>
  <c r="N1149" i="10"/>
  <c r="G1149" i="10"/>
  <c r="I1148" i="10"/>
  <c r="H1148" i="10"/>
  <c r="N1147" i="10"/>
  <c r="K1147" i="10"/>
  <c r="J1147" i="10"/>
  <c r="G1147" i="10"/>
  <c r="N1145" i="10"/>
  <c r="G1145" i="10"/>
  <c r="I1144" i="10"/>
  <c r="H1144" i="10"/>
  <c r="N1143" i="10"/>
  <c r="K1143" i="10"/>
  <c r="J1143" i="10"/>
  <c r="G1143" i="10"/>
  <c r="N1141" i="10"/>
  <c r="G1141" i="10"/>
  <c r="I1140" i="10"/>
  <c r="H1140" i="10"/>
  <c r="N1139" i="10"/>
  <c r="K1139" i="10"/>
  <c r="J1139" i="10"/>
  <c r="G1139" i="10"/>
  <c r="N1137" i="10"/>
  <c r="G1137" i="10"/>
  <c r="I1136" i="10"/>
  <c r="H1136" i="10"/>
  <c r="N1135" i="10"/>
  <c r="K1135" i="10"/>
  <c r="J1135" i="10"/>
  <c r="G1135" i="10"/>
  <c r="L1134" i="10"/>
  <c r="N1133" i="10"/>
  <c r="G1133" i="10"/>
  <c r="I1132" i="10"/>
  <c r="H1132" i="10"/>
  <c r="N1131" i="10"/>
  <c r="K1131" i="10"/>
  <c r="J1131" i="10"/>
  <c r="G1131" i="10"/>
  <c r="G1130" i="10"/>
  <c r="G1129" i="10"/>
  <c r="O1128" i="10"/>
  <c r="G1128" i="10"/>
  <c r="M1127" i="10"/>
  <c r="L1127" i="10"/>
  <c r="I1127" i="10"/>
  <c r="K1126" i="10"/>
  <c r="M1125" i="10"/>
  <c r="G1124" i="10"/>
  <c r="M1123" i="10"/>
  <c r="L1123" i="10"/>
  <c r="I1123" i="10"/>
  <c r="K1122" i="10"/>
  <c r="M1121" i="10"/>
  <c r="O1120" i="10"/>
  <c r="G1120" i="10"/>
  <c r="M1119" i="10"/>
  <c r="L1119" i="10"/>
  <c r="I1119" i="10"/>
  <c r="G1117" i="10"/>
  <c r="N1116" i="10"/>
  <c r="M1116" i="10"/>
  <c r="J1116" i="10"/>
  <c r="I1116" i="10"/>
  <c r="G1116" i="10"/>
  <c r="L1116" i="10" s="1"/>
  <c r="P1115" i="10"/>
  <c r="P1114" i="10"/>
  <c r="G1148" i="10" s="1"/>
  <c r="P1113" i="10"/>
  <c r="P1112" i="10"/>
  <c r="G1146" i="10" s="1"/>
  <c r="P1111" i="10"/>
  <c r="P1110" i="10"/>
  <c r="G1144" i="10" s="1"/>
  <c r="P1109" i="10"/>
  <c r="P1108" i="10"/>
  <c r="G1142" i="10" s="1"/>
  <c r="P1107" i="10"/>
  <c r="P1106" i="10"/>
  <c r="G1140" i="10" s="1"/>
  <c r="P1105" i="10"/>
  <c r="P1104" i="10"/>
  <c r="G1138" i="10" s="1"/>
  <c r="P1103" i="10"/>
  <c r="P1102" i="10"/>
  <c r="G1136" i="10" s="1"/>
  <c r="P1101" i="10"/>
  <c r="P1100" i="10"/>
  <c r="G1134" i="10" s="1"/>
  <c r="P1099" i="10"/>
  <c r="P1098" i="10"/>
  <c r="G1132" i="10" s="1"/>
  <c r="P1097" i="10"/>
  <c r="P1094" i="10"/>
  <c r="P1093" i="10"/>
  <c r="G1127" i="10" s="1"/>
  <c r="P1092" i="10"/>
  <c r="G1126" i="10" s="1"/>
  <c r="P1091" i="10"/>
  <c r="G1125" i="10" s="1"/>
  <c r="P1090" i="10"/>
  <c r="P1089" i="10"/>
  <c r="G1123" i="10" s="1"/>
  <c r="P1088" i="10"/>
  <c r="G1122" i="10" s="1"/>
  <c r="P1087" i="10"/>
  <c r="G1121" i="10" s="1"/>
  <c r="P1086" i="10"/>
  <c r="P1085" i="10"/>
  <c r="G1119" i="10" s="1"/>
  <c r="P1084" i="10"/>
  <c r="G1118" i="10" s="1"/>
  <c r="P1082" i="10"/>
  <c r="O1077" i="10"/>
  <c r="G1077" i="10"/>
  <c r="K1075" i="10"/>
  <c r="M1074" i="10"/>
  <c r="I1074" i="10"/>
  <c r="H1074" i="10"/>
  <c r="O1073" i="10"/>
  <c r="G1071" i="10"/>
  <c r="N1070" i="10"/>
  <c r="M1070" i="10"/>
  <c r="L1070" i="10"/>
  <c r="I1070" i="10"/>
  <c r="H1070" i="10"/>
  <c r="K1069" i="10"/>
  <c r="G1069" i="10"/>
  <c r="O1067" i="10"/>
  <c r="J1067" i="10"/>
  <c r="N1066" i="10"/>
  <c r="L1066" i="10"/>
  <c r="J1066" i="10"/>
  <c r="I1066" i="10"/>
  <c r="L1062" i="10"/>
  <c r="H1062" i="10"/>
  <c r="N1061" i="10"/>
  <c r="J1061" i="10"/>
  <c r="G1061" i="10"/>
  <c r="M1061" i="10" s="1"/>
  <c r="N1059" i="10"/>
  <c r="J1059" i="10"/>
  <c r="H1058" i="10"/>
  <c r="N1057" i="10"/>
  <c r="J1057" i="10"/>
  <c r="G1057" i="10"/>
  <c r="M1057" i="10" s="1"/>
  <c r="L1056" i="10"/>
  <c r="J1055" i="10"/>
  <c r="N1053" i="10"/>
  <c r="J1053" i="10"/>
  <c r="G1053" i="10"/>
  <c r="M1053" i="10" s="1"/>
  <c r="H1052" i="10"/>
  <c r="G1051" i="10"/>
  <c r="I1050" i="10"/>
  <c r="H1050" i="10"/>
  <c r="K1049" i="10"/>
  <c r="J1049" i="10"/>
  <c r="G1049" i="10"/>
  <c r="N1049" i="10" s="1"/>
  <c r="M1048" i="10"/>
  <c r="L1048" i="10"/>
  <c r="G1047" i="10"/>
  <c r="M1046" i="10"/>
  <c r="I1046" i="10"/>
  <c r="H1046" i="10"/>
  <c r="K1045" i="10"/>
  <c r="J1045" i="10"/>
  <c r="G1045" i="10"/>
  <c r="N1045" i="10" s="1"/>
  <c r="M1044" i="10"/>
  <c r="L1044" i="10"/>
  <c r="P1043" i="10"/>
  <c r="P1042" i="10"/>
  <c r="G1076" i="10" s="1"/>
  <c r="P1041" i="10"/>
  <c r="G1075" i="10" s="1"/>
  <c r="P1040" i="10"/>
  <c r="G1074" i="10" s="1"/>
  <c r="P1039" i="10"/>
  <c r="G1073" i="10" s="1"/>
  <c r="P1038" i="10"/>
  <c r="G1072" i="10" s="1"/>
  <c r="P1037" i="10"/>
  <c r="P1036" i="10"/>
  <c r="G1070" i="10" s="1"/>
  <c r="P1035" i="10"/>
  <c r="P1034" i="10"/>
  <c r="G1068" i="10" s="1"/>
  <c r="P1033" i="10"/>
  <c r="G1067" i="10" s="1"/>
  <c r="P1032" i="10"/>
  <c r="G1066" i="10" s="1"/>
  <c r="P1031" i="10"/>
  <c r="G1065" i="10" s="1"/>
  <c r="P1030" i="10"/>
  <c r="G1064" i="10" s="1"/>
  <c r="P1029" i="10"/>
  <c r="G1063" i="10" s="1"/>
  <c r="P1028" i="10"/>
  <c r="G1062" i="10" s="1"/>
  <c r="P1027" i="10"/>
  <c r="P1026" i="10"/>
  <c r="G1060" i="10" s="1"/>
  <c r="P1025" i="10"/>
  <c r="G1059" i="10" s="1"/>
  <c r="P1024" i="10"/>
  <c r="G1058" i="10" s="1"/>
  <c r="P1023" i="10"/>
  <c r="P1022" i="10"/>
  <c r="G1056" i="10" s="1"/>
  <c r="P1021" i="10"/>
  <c r="G1055" i="10" s="1"/>
  <c r="N1055" i="10" s="1"/>
  <c r="P1020" i="10"/>
  <c r="G1054" i="10" s="1"/>
  <c r="P1019" i="10"/>
  <c r="P1018" i="10"/>
  <c r="G1052" i="10" s="1"/>
  <c r="P1017" i="10"/>
  <c r="P1016" i="10"/>
  <c r="G1050" i="10" s="1"/>
  <c r="P1015" i="10"/>
  <c r="P1014" i="10"/>
  <c r="G1048" i="10" s="1"/>
  <c r="P1013" i="10"/>
  <c r="P1012" i="10"/>
  <c r="G1046" i="10" s="1"/>
  <c r="P1011" i="10"/>
  <c r="P1010" i="10"/>
  <c r="G1044" i="10" s="1"/>
  <c r="O1005" i="10"/>
  <c r="N1005" i="10"/>
  <c r="M1005" i="10"/>
  <c r="L1005" i="10"/>
  <c r="S1004" i="10"/>
  <c r="R1004" i="10"/>
  <c r="Q1004" i="10"/>
  <c r="P1004" i="10"/>
  <c r="S1003" i="10"/>
  <c r="R1003" i="10"/>
  <c r="Q1003" i="10"/>
  <c r="P1003" i="10"/>
  <c r="S1002" i="10"/>
  <c r="R1002" i="10"/>
  <c r="Q1002" i="10"/>
  <c r="P1002" i="10"/>
  <c r="S1001" i="10"/>
  <c r="R1001" i="10"/>
  <c r="Q1001" i="10"/>
  <c r="P1001" i="10"/>
  <c r="S1000" i="10"/>
  <c r="R1000" i="10"/>
  <c r="Q1000" i="10"/>
  <c r="P1000" i="10"/>
  <c r="S999" i="10"/>
  <c r="R999" i="10"/>
  <c r="Q999" i="10"/>
  <c r="P999" i="10"/>
  <c r="S998" i="10"/>
  <c r="R998" i="10"/>
  <c r="Q998" i="10"/>
  <c r="P998" i="10"/>
  <c r="S997" i="10"/>
  <c r="R997" i="10"/>
  <c r="Q997" i="10"/>
  <c r="P997" i="10"/>
  <c r="S996" i="10"/>
  <c r="R996" i="10"/>
  <c r="Q996" i="10"/>
  <c r="P996" i="10"/>
  <c r="S995" i="10"/>
  <c r="R995" i="10"/>
  <c r="Q995" i="10"/>
  <c r="P995" i="10"/>
  <c r="S994" i="10"/>
  <c r="R994" i="10"/>
  <c r="Q994" i="10"/>
  <c r="P994" i="10"/>
  <c r="S993" i="10"/>
  <c r="R993" i="10"/>
  <c r="Q993" i="10"/>
  <c r="P993" i="10"/>
  <c r="S992" i="10"/>
  <c r="R992" i="10"/>
  <c r="Q992" i="10"/>
  <c r="P992" i="10"/>
  <c r="S991" i="10"/>
  <c r="R991" i="10"/>
  <c r="Q991" i="10"/>
  <c r="P991" i="10"/>
  <c r="S990" i="10"/>
  <c r="R990" i="10"/>
  <c r="Q990" i="10"/>
  <c r="P990" i="10"/>
  <c r="S989" i="10"/>
  <c r="R989" i="10"/>
  <c r="Q989" i="10"/>
  <c r="P989" i="10"/>
  <c r="S988" i="10"/>
  <c r="R988" i="10"/>
  <c r="Q988" i="10"/>
  <c r="P988" i="10"/>
  <c r="S987" i="10"/>
  <c r="R987" i="10"/>
  <c r="Q987" i="10"/>
  <c r="P987" i="10"/>
  <c r="S986" i="10"/>
  <c r="R986" i="10"/>
  <c r="Q986" i="10"/>
  <c r="P986" i="10"/>
  <c r="S985" i="10"/>
  <c r="R985" i="10"/>
  <c r="Q985" i="10"/>
  <c r="P985" i="10"/>
  <c r="S984" i="10"/>
  <c r="R984" i="10"/>
  <c r="Q984" i="10"/>
  <c r="P984" i="10"/>
  <c r="S983" i="10"/>
  <c r="R983" i="10"/>
  <c r="Q983" i="10"/>
  <c r="P983" i="10"/>
  <c r="S982" i="10"/>
  <c r="R982" i="10"/>
  <c r="Q982" i="10"/>
  <c r="P982" i="10"/>
  <c r="S981" i="10"/>
  <c r="R981" i="10"/>
  <c r="Q981" i="10"/>
  <c r="P981" i="10"/>
  <c r="S980" i="10"/>
  <c r="R980" i="10"/>
  <c r="Q980" i="10"/>
  <c r="P980" i="10"/>
  <c r="S979" i="10"/>
  <c r="R979" i="10"/>
  <c r="Q979" i="10"/>
  <c r="P979" i="10"/>
  <c r="S978" i="10"/>
  <c r="R978" i="10"/>
  <c r="Q978" i="10"/>
  <c r="P978" i="10"/>
  <c r="S977" i="10"/>
  <c r="R977" i="10"/>
  <c r="Q977" i="10"/>
  <c r="P977" i="10"/>
  <c r="S976" i="10"/>
  <c r="R976" i="10"/>
  <c r="Q976" i="10"/>
  <c r="P976" i="10"/>
  <c r="S975" i="10"/>
  <c r="R975" i="10"/>
  <c r="Q975" i="10"/>
  <c r="P975" i="10"/>
  <c r="S974" i="10"/>
  <c r="R974" i="10"/>
  <c r="Q974" i="10"/>
  <c r="P974" i="10"/>
  <c r="S973" i="10"/>
  <c r="R973" i="10"/>
  <c r="Q973" i="10"/>
  <c r="P973" i="10"/>
  <c r="S972" i="10"/>
  <c r="R972" i="10"/>
  <c r="Q972" i="10"/>
  <c r="P972" i="10"/>
  <c r="S971" i="10"/>
  <c r="S1005" i="10" s="1"/>
  <c r="R971" i="10"/>
  <c r="R1005" i="10" s="1"/>
  <c r="Q971" i="10"/>
  <c r="Q1005" i="10" s="1"/>
  <c r="P971" i="10"/>
  <c r="P1005" i="10" s="1"/>
  <c r="AA963" i="10"/>
  <c r="V963" i="10"/>
  <c r="U963" i="10"/>
  <c r="T963" i="10"/>
  <c r="S963" i="10"/>
  <c r="R963" i="10"/>
  <c r="Q963" i="10"/>
  <c r="P963" i="10"/>
  <c r="O963" i="10"/>
  <c r="N963" i="10"/>
  <c r="M963" i="10"/>
  <c r="L963" i="10"/>
  <c r="K963" i="10"/>
  <c r="J963" i="10"/>
  <c r="I963" i="10"/>
  <c r="H963" i="10"/>
  <c r="G963" i="10"/>
  <c r="AD962" i="10"/>
  <c r="AA962" i="10"/>
  <c r="V962" i="10"/>
  <c r="U962" i="10"/>
  <c r="T962" i="10"/>
  <c r="S962" i="10"/>
  <c r="R962" i="10"/>
  <c r="Q962" i="10"/>
  <c r="P962" i="10"/>
  <c r="O962" i="10"/>
  <c r="N962" i="10"/>
  <c r="M962" i="10"/>
  <c r="L962" i="10"/>
  <c r="K962" i="10"/>
  <c r="J962" i="10"/>
  <c r="I962" i="10"/>
  <c r="H962" i="10"/>
  <c r="G962" i="10"/>
  <c r="AA961" i="10"/>
  <c r="V961" i="10"/>
  <c r="U961" i="10"/>
  <c r="T961" i="10"/>
  <c r="S961" i="10"/>
  <c r="R961" i="10"/>
  <c r="Q961" i="10"/>
  <c r="P961" i="10"/>
  <c r="O961" i="10"/>
  <c r="N961" i="10"/>
  <c r="M961" i="10"/>
  <c r="L961" i="10"/>
  <c r="K961" i="10"/>
  <c r="J961" i="10"/>
  <c r="I961" i="10"/>
  <c r="H961" i="10"/>
  <c r="G961" i="10"/>
  <c r="AC960" i="10"/>
  <c r="V960" i="10"/>
  <c r="U960" i="10"/>
  <c r="T960" i="10"/>
  <c r="S960" i="10"/>
  <c r="R960" i="10"/>
  <c r="Q960" i="10"/>
  <c r="P960" i="10"/>
  <c r="O960" i="10"/>
  <c r="N960" i="10"/>
  <c r="M960" i="10"/>
  <c r="L960" i="10"/>
  <c r="K960" i="10"/>
  <c r="J960" i="10"/>
  <c r="I960" i="10"/>
  <c r="H960" i="10"/>
  <c r="G960" i="10"/>
  <c r="AA959" i="10"/>
  <c r="Z959" i="10"/>
  <c r="V959" i="10"/>
  <c r="U959" i="10"/>
  <c r="T959" i="10"/>
  <c r="S959" i="10"/>
  <c r="R959" i="10"/>
  <c r="Q959" i="10"/>
  <c r="P959" i="10"/>
  <c r="O959" i="10"/>
  <c r="N959" i="10"/>
  <c r="M959" i="10"/>
  <c r="L959" i="10"/>
  <c r="K959" i="10"/>
  <c r="J959" i="10"/>
  <c r="I959" i="10"/>
  <c r="H959" i="10"/>
  <c r="G959" i="10"/>
  <c r="AD958" i="10"/>
  <c r="Y958" i="10"/>
  <c r="W958" i="10"/>
  <c r="V958" i="10"/>
  <c r="U958" i="10"/>
  <c r="T958" i="10"/>
  <c r="T964" i="10" s="1"/>
  <c r="S958" i="10"/>
  <c r="S964" i="10" s="1"/>
  <c r="R958" i="10"/>
  <c r="Q958" i="10"/>
  <c r="P958" i="10"/>
  <c r="P964" i="10" s="1"/>
  <c r="O958" i="10"/>
  <c r="O964" i="10" s="1"/>
  <c r="N958" i="10"/>
  <c r="M958" i="10"/>
  <c r="L958" i="10"/>
  <c r="L964" i="10" s="1"/>
  <c r="K958" i="10"/>
  <c r="K964" i="10" s="1"/>
  <c r="J958" i="10"/>
  <c r="I958" i="10"/>
  <c r="H958" i="10"/>
  <c r="H964" i="10" s="1"/>
  <c r="G958" i="10"/>
  <c r="G964" i="10" s="1"/>
  <c r="V953" i="10"/>
  <c r="U953" i="10"/>
  <c r="T953" i="10"/>
  <c r="S953" i="10"/>
  <c r="R953" i="10"/>
  <c r="Q953" i="10"/>
  <c r="P953" i="10"/>
  <c r="O953" i="10"/>
  <c r="N953" i="10"/>
  <c r="M953" i="10"/>
  <c r="L953" i="10"/>
  <c r="K953" i="10"/>
  <c r="J953" i="10"/>
  <c r="I953" i="10"/>
  <c r="H953" i="10"/>
  <c r="G953" i="10"/>
  <c r="AD952" i="10"/>
  <c r="AC952" i="10"/>
  <c r="AB952" i="10"/>
  <c r="AA952" i="10"/>
  <c r="Z952" i="10"/>
  <c r="Y952" i="10"/>
  <c r="X952" i="10"/>
  <c r="W952" i="10"/>
  <c r="AD951" i="10"/>
  <c r="AD963" i="10" s="1"/>
  <c r="AC951" i="10"/>
  <c r="AC963" i="10" s="1"/>
  <c r="AB951" i="10"/>
  <c r="AB963" i="10" s="1"/>
  <c r="AA951" i="10"/>
  <c r="Z951" i="10"/>
  <c r="Z963" i="10" s="1"/>
  <c r="Y951" i="10"/>
  <c r="Y963" i="10" s="1"/>
  <c r="X951" i="10"/>
  <c r="X963" i="10" s="1"/>
  <c r="W951" i="10"/>
  <c r="W963" i="10" s="1"/>
  <c r="AD950" i="10"/>
  <c r="AC950" i="10"/>
  <c r="AB950" i="10"/>
  <c r="AA950" i="10"/>
  <c r="Z950" i="10"/>
  <c r="Y950" i="10"/>
  <c r="X950" i="10"/>
  <c r="W950" i="10"/>
  <c r="AD949" i="10"/>
  <c r="AC949" i="10"/>
  <c r="AB949" i="10"/>
  <c r="AA949" i="10"/>
  <c r="Z949" i="10"/>
  <c r="Y949" i="10"/>
  <c r="X949" i="10"/>
  <c r="W949" i="10"/>
  <c r="AD948" i="10"/>
  <c r="AC948" i="10"/>
  <c r="AB948" i="10"/>
  <c r="AA948" i="10"/>
  <c r="Z948" i="10"/>
  <c r="Y948" i="10"/>
  <c r="X948" i="10"/>
  <c r="W948" i="10"/>
  <c r="AD947" i="10"/>
  <c r="AC947" i="10"/>
  <c r="AB947" i="10"/>
  <c r="AA947" i="10"/>
  <c r="Z947" i="10"/>
  <c r="Y947" i="10"/>
  <c r="X947" i="10"/>
  <c r="W947" i="10"/>
  <c r="AD946" i="10"/>
  <c r="AC946" i="10"/>
  <c r="AB946" i="10"/>
  <c r="AA946" i="10"/>
  <c r="Z946" i="10"/>
  <c r="Y946" i="10"/>
  <c r="X946" i="10"/>
  <c r="W946" i="10"/>
  <c r="AD945" i="10"/>
  <c r="AC945" i="10"/>
  <c r="AC962" i="10" s="1"/>
  <c r="AB945" i="10"/>
  <c r="AB962" i="10" s="1"/>
  <c r="AA945" i="10"/>
  <c r="Z945" i="10"/>
  <c r="Z962" i="10" s="1"/>
  <c r="Y945" i="10"/>
  <c r="Y962" i="10" s="1"/>
  <c r="X945" i="10"/>
  <c r="X962" i="10" s="1"/>
  <c r="W945" i="10"/>
  <c r="W962" i="10" s="1"/>
  <c r="AD944" i="10"/>
  <c r="AC944" i="10"/>
  <c r="AB944" i="10"/>
  <c r="AA944" i="10"/>
  <c r="Z944" i="10"/>
  <c r="Y944" i="10"/>
  <c r="X944" i="10"/>
  <c r="W944" i="10"/>
  <c r="AD943" i="10"/>
  <c r="AC943" i="10"/>
  <c r="AB943" i="10"/>
  <c r="AA943" i="10"/>
  <c r="Z943" i="10"/>
  <c r="Y943" i="10"/>
  <c r="X943" i="10"/>
  <c r="W943" i="10"/>
  <c r="AD942" i="10"/>
  <c r="AC942" i="10"/>
  <c r="AB942" i="10"/>
  <c r="AA942" i="10"/>
  <c r="Z942" i="10"/>
  <c r="Y942" i="10"/>
  <c r="X942" i="10"/>
  <c r="W942" i="10"/>
  <c r="AD941" i="10"/>
  <c r="AD961" i="10" s="1"/>
  <c r="AC941" i="10"/>
  <c r="AB941" i="10"/>
  <c r="AA941" i="10"/>
  <c r="Z941" i="10"/>
  <c r="Y941" i="10"/>
  <c r="X941" i="10"/>
  <c r="W941" i="10"/>
  <c r="AC940" i="10"/>
  <c r="AB940" i="10"/>
  <c r="AA940" i="10"/>
  <c r="Z940" i="10"/>
  <c r="Y940" i="10"/>
  <c r="X940" i="10"/>
  <c r="W940" i="10"/>
  <c r="AD939" i="10"/>
  <c r="AC939" i="10"/>
  <c r="AB939" i="10"/>
  <c r="AA939" i="10"/>
  <c r="Z939" i="10"/>
  <c r="Y939" i="10"/>
  <c r="X939" i="10"/>
  <c r="W939" i="10"/>
  <c r="AD938" i="10"/>
  <c r="AC938" i="10"/>
  <c r="AB938" i="10"/>
  <c r="AA938" i="10"/>
  <c r="Z938" i="10"/>
  <c r="Y938" i="10"/>
  <c r="X938" i="10"/>
  <c r="W938" i="10"/>
  <c r="AD937" i="10"/>
  <c r="AC937" i="10"/>
  <c r="AB937" i="10"/>
  <c r="AB961" i="10" s="1"/>
  <c r="AA937" i="10"/>
  <c r="Z937" i="10"/>
  <c r="Y937" i="10"/>
  <c r="X937" i="10"/>
  <c r="X961" i="10" s="1"/>
  <c r="W937" i="10"/>
  <c r="W961" i="10" s="1"/>
  <c r="AB936" i="10"/>
  <c r="AA936" i="10"/>
  <c r="Z936" i="10"/>
  <c r="Y936" i="10"/>
  <c r="X936" i="10"/>
  <c r="W936" i="10"/>
  <c r="AD935" i="10"/>
  <c r="AC935" i="10"/>
  <c r="AB935" i="10"/>
  <c r="AA935" i="10"/>
  <c r="Z935" i="10"/>
  <c r="Y935" i="10"/>
  <c r="X935" i="10"/>
  <c r="W935" i="10"/>
  <c r="AD934" i="10"/>
  <c r="AC934" i="10"/>
  <c r="AB934" i="10"/>
  <c r="AA934" i="10"/>
  <c r="Z934" i="10"/>
  <c r="Z953" i="10" s="1"/>
  <c r="Y934" i="10"/>
  <c r="X934" i="10"/>
  <c r="W934" i="10"/>
  <c r="AD933" i="10"/>
  <c r="AC933" i="10"/>
  <c r="X933" i="10"/>
  <c r="W933" i="10"/>
  <c r="W960" i="10" s="1"/>
  <c r="AD932" i="10"/>
  <c r="AD960" i="10" s="1"/>
  <c r="AC932" i="10"/>
  <c r="AB932" i="10"/>
  <c r="AA932" i="10"/>
  <c r="AA953" i="10" s="1"/>
  <c r="X932" i="10"/>
  <c r="W932" i="10"/>
  <c r="AD931" i="10"/>
  <c r="AC931" i="10"/>
  <c r="AB931" i="10"/>
  <c r="AB960" i="10" s="1"/>
  <c r="AA931" i="10"/>
  <c r="Z931" i="10"/>
  <c r="Y931" i="10"/>
  <c r="Y960" i="10" s="1"/>
  <c r="X931" i="10"/>
  <c r="X960" i="10" s="1"/>
  <c r="W931" i="10"/>
  <c r="AD930" i="10"/>
  <c r="AC930" i="10"/>
  <c r="AB930" i="10"/>
  <c r="AA930" i="10"/>
  <c r="Z930" i="10"/>
  <c r="Y930" i="10"/>
  <c r="X930" i="10"/>
  <c r="W930" i="10"/>
  <c r="AD929" i="10"/>
  <c r="AC929" i="10"/>
  <c r="AB929" i="10"/>
  <c r="AA929" i="10"/>
  <c r="Z929" i="10"/>
  <c r="Y929" i="10"/>
  <c r="X929" i="10"/>
  <c r="W929" i="10"/>
  <c r="AD928" i="10"/>
  <c r="AC928" i="10"/>
  <c r="AB928" i="10"/>
  <c r="AA928" i="10"/>
  <c r="Z928" i="10"/>
  <c r="Y928" i="10"/>
  <c r="X928" i="10"/>
  <c r="W928" i="10"/>
  <c r="AD927" i="10"/>
  <c r="AC927" i="10"/>
  <c r="AB927" i="10"/>
  <c r="AA927" i="10"/>
  <c r="Z927" i="10"/>
  <c r="Y927" i="10"/>
  <c r="X927" i="10"/>
  <c r="W927" i="10"/>
  <c r="AD926" i="10"/>
  <c r="AC926" i="10"/>
  <c r="AB926" i="10"/>
  <c r="AA926" i="10"/>
  <c r="Z926" i="10"/>
  <c r="Y926" i="10"/>
  <c r="X926" i="10"/>
  <c r="W926" i="10"/>
  <c r="AD925" i="10"/>
  <c r="AC925" i="10"/>
  <c r="AB925" i="10"/>
  <c r="AA925" i="10"/>
  <c r="Z925" i="10"/>
  <c r="Y925" i="10"/>
  <c r="X925" i="10"/>
  <c r="W925" i="10"/>
  <c r="AD924" i="10"/>
  <c r="AC924" i="10"/>
  <c r="AB924" i="10"/>
  <c r="AA924" i="10"/>
  <c r="Z924" i="10"/>
  <c r="Y924" i="10"/>
  <c r="X924" i="10"/>
  <c r="W924" i="10"/>
  <c r="AD923" i="10"/>
  <c r="AC923" i="10"/>
  <c r="AB923" i="10"/>
  <c r="AA923" i="10"/>
  <c r="Z923" i="10"/>
  <c r="Y923" i="10"/>
  <c r="X923" i="10"/>
  <c r="W923" i="10"/>
  <c r="AD922" i="10"/>
  <c r="AD959" i="10" s="1"/>
  <c r="AC922" i="10"/>
  <c r="AC959" i="10" s="1"/>
  <c r="AB922" i="10"/>
  <c r="AB959" i="10" s="1"/>
  <c r="AA922" i="10"/>
  <c r="Z922" i="10"/>
  <c r="Y922" i="10"/>
  <c r="Y959" i="10" s="1"/>
  <c r="X922" i="10"/>
  <c r="X959" i="10" s="1"/>
  <c r="W922" i="10"/>
  <c r="W959" i="10" s="1"/>
  <c r="AD921" i="10"/>
  <c r="AC921" i="10"/>
  <c r="AB921" i="10"/>
  <c r="AA921" i="10"/>
  <c r="Z921" i="10"/>
  <c r="Y921" i="10"/>
  <c r="X921" i="10"/>
  <c r="W921" i="10"/>
  <c r="AD920" i="10"/>
  <c r="AC920" i="10"/>
  <c r="X920" i="10"/>
  <c r="W920" i="10"/>
  <c r="AD919" i="10"/>
  <c r="AC919" i="10"/>
  <c r="AB919" i="10"/>
  <c r="AA919" i="10"/>
  <c r="AA958" i="10" s="1"/>
  <c r="Z919" i="10"/>
  <c r="Z958" i="10" s="1"/>
  <c r="Y919" i="10"/>
  <c r="X919" i="10"/>
  <c r="W919" i="10"/>
  <c r="R866" i="10"/>
  <c r="M851" i="10"/>
  <c r="T842" i="10"/>
  <c r="H866" i="10" s="1"/>
  <c r="O866" i="10" s="1"/>
  <c r="T841" i="10"/>
  <c r="H865" i="10" s="1"/>
  <c r="T840" i="10"/>
  <c r="H864" i="10" s="1"/>
  <c r="T839" i="10"/>
  <c r="H863" i="10" s="1"/>
  <c r="T838" i="10"/>
  <c r="H862" i="10" s="1"/>
  <c r="S862" i="10" s="1"/>
  <c r="T837" i="10"/>
  <c r="H861" i="10" s="1"/>
  <c r="T836" i="10"/>
  <c r="H860" i="10" s="1"/>
  <c r="T835" i="10"/>
  <c r="H859" i="10" s="1"/>
  <c r="T834" i="10"/>
  <c r="H858" i="10" s="1"/>
  <c r="O858" i="10" s="1"/>
  <c r="T833" i="10"/>
  <c r="H857" i="10" s="1"/>
  <c r="L857" i="10" s="1"/>
  <c r="T832" i="10"/>
  <c r="H856" i="10" s="1"/>
  <c r="T831" i="10"/>
  <c r="H855" i="10" s="1"/>
  <c r="T830" i="10"/>
  <c r="H854" i="10" s="1"/>
  <c r="K854" i="10" s="1"/>
  <c r="T829" i="10"/>
  <c r="H853" i="10" s="1"/>
  <c r="S853" i="10" s="1"/>
  <c r="T828" i="10"/>
  <c r="H852" i="10" s="1"/>
  <c r="T827" i="10"/>
  <c r="H851" i="10" s="1"/>
  <c r="T826" i="10"/>
  <c r="H850" i="10" s="1"/>
  <c r="R850" i="10" s="1"/>
  <c r="T825" i="10"/>
  <c r="H849" i="10" s="1"/>
  <c r="T824" i="10"/>
  <c r="H848" i="10" s="1"/>
  <c r="T823" i="10"/>
  <c r="H847" i="10" s="1"/>
  <c r="T822" i="10"/>
  <c r="H846" i="10" s="1"/>
  <c r="S846" i="10" s="1"/>
  <c r="T821" i="10"/>
  <c r="H845" i="10" s="1"/>
  <c r="T820" i="10"/>
  <c r="H844" i="10" s="1"/>
  <c r="P844" i="10" s="1"/>
  <c r="T819" i="10"/>
  <c r="H843" i="10" s="1"/>
  <c r="T790" i="10"/>
  <c r="H814" i="10" s="1"/>
  <c r="S814" i="10" s="1"/>
  <c r="T789" i="10"/>
  <c r="H813" i="10" s="1"/>
  <c r="L813" i="10" s="1"/>
  <c r="T788" i="10"/>
  <c r="H812" i="10" s="1"/>
  <c r="T787" i="10"/>
  <c r="H811" i="10" s="1"/>
  <c r="I811" i="10" s="1"/>
  <c r="T786" i="10"/>
  <c r="H810" i="10" s="1"/>
  <c r="O810" i="10" s="1"/>
  <c r="T785" i="10"/>
  <c r="H809" i="10" s="1"/>
  <c r="T784" i="10"/>
  <c r="H808" i="10" s="1"/>
  <c r="T783" i="10"/>
  <c r="H807" i="10" s="1"/>
  <c r="M807" i="10" s="1"/>
  <c r="T782" i="10"/>
  <c r="H806" i="10" s="1"/>
  <c r="S806" i="10" s="1"/>
  <c r="T781" i="10"/>
  <c r="H805" i="10" s="1"/>
  <c r="T780" i="10"/>
  <c r="H804" i="10" s="1"/>
  <c r="L804" i="10" s="1"/>
  <c r="T779" i="10"/>
  <c r="H803" i="10" s="1"/>
  <c r="Q803" i="10" s="1"/>
  <c r="T778" i="10"/>
  <c r="H802" i="10" s="1"/>
  <c r="O802" i="10" s="1"/>
  <c r="T777" i="10"/>
  <c r="H801" i="10" s="1"/>
  <c r="T776" i="10"/>
  <c r="H800" i="10" s="1"/>
  <c r="M800" i="10" s="1"/>
  <c r="T775" i="10"/>
  <c r="H799" i="10" s="1"/>
  <c r="Q799" i="10" s="1"/>
  <c r="T774" i="10"/>
  <c r="H798" i="10" s="1"/>
  <c r="T773" i="10"/>
  <c r="H797" i="10" s="1"/>
  <c r="T772" i="10"/>
  <c r="H796" i="10" s="1"/>
  <c r="T771" i="10"/>
  <c r="H795" i="10" s="1"/>
  <c r="O795" i="10" s="1"/>
  <c r="T770" i="10"/>
  <c r="H794" i="10" s="1"/>
  <c r="K794" i="10" s="1"/>
  <c r="T769" i="10"/>
  <c r="H793" i="10" s="1"/>
  <c r="S793" i="10" s="1"/>
  <c r="T768" i="10"/>
  <c r="H792" i="10" s="1"/>
  <c r="T767" i="10"/>
  <c r="H791" i="10" s="1"/>
  <c r="N761" i="10"/>
  <c r="M749" i="10"/>
  <c r="G746" i="10"/>
  <c r="G744" i="10"/>
  <c r="U728" i="10"/>
  <c r="G762" i="10" s="1"/>
  <c r="U727" i="10"/>
  <c r="G761" i="10" s="1"/>
  <c r="M761" i="10" s="1"/>
  <c r="U726" i="10"/>
  <c r="G760" i="10" s="1"/>
  <c r="M760" i="10" s="1"/>
  <c r="U725" i="10"/>
  <c r="G759" i="10" s="1"/>
  <c r="U724" i="10"/>
  <c r="G758" i="10" s="1"/>
  <c r="U723" i="10"/>
  <c r="G757" i="10" s="1"/>
  <c r="J757" i="10" s="1"/>
  <c r="U722" i="10"/>
  <c r="G756" i="10" s="1"/>
  <c r="Q756" i="10" s="1"/>
  <c r="U721" i="10"/>
  <c r="G755" i="10" s="1"/>
  <c r="K755" i="10" s="1"/>
  <c r="U720" i="10"/>
  <c r="G754" i="10" s="1"/>
  <c r="U719" i="10"/>
  <c r="G753" i="10" s="1"/>
  <c r="I753" i="10" s="1"/>
  <c r="U718" i="10"/>
  <c r="G752" i="10" s="1"/>
  <c r="P752" i="10" s="1"/>
  <c r="U717" i="10"/>
  <c r="G751" i="10" s="1"/>
  <c r="U716" i="10"/>
  <c r="G750" i="10" s="1"/>
  <c r="U715" i="10"/>
  <c r="G749" i="10" s="1"/>
  <c r="R749" i="10" s="1"/>
  <c r="U714" i="10"/>
  <c r="G748" i="10" s="1"/>
  <c r="U713" i="10"/>
  <c r="G747" i="10" s="1"/>
  <c r="S747" i="10" s="1"/>
  <c r="U711" i="10"/>
  <c r="G745" i="10" s="1"/>
  <c r="U710" i="10"/>
  <c r="U709" i="10"/>
  <c r="G743" i="10" s="1"/>
  <c r="U708" i="10"/>
  <c r="G742" i="10" s="1"/>
  <c r="K742" i="10" s="1"/>
  <c r="U707" i="10"/>
  <c r="G741" i="10" s="1"/>
  <c r="U706" i="10"/>
  <c r="G740" i="10" s="1"/>
  <c r="U705" i="10"/>
  <c r="G739" i="10" s="1"/>
  <c r="L739" i="10" s="1"/>
  <c r="U704" i="10"/>
  <c r="G738" i="10" s="1"/>
  <c r="U703" i="10"/>
  <c r="G737" i="10" s="1"/>
  <c r="T737" i="10" s="1"/>
  <c r="U702" i="10"/>
  <c r="G736" i="10" s="1"/>
  <c r="I736" i="10" s="1"/>
  <c r="U701" i="10"/>
  <c r="G735" i="10" s="1"/>
  <c r="I735" i="10" s="1"/>
  <c r="U700" i="10"/>
  <c r="G734" i="10" s="1"/>
  <c r="U699" i="10"/>
  <c r="G733" i="10" s="1"/>
  <c r="U698" i="10"/>
  <c r="G732" i="10" s="1"/>
  <c r="S732" i="10" s="1"/>
  <c r="U697" i="10"/>
  <c r="G731" i="10" s="1"/>
  <c r="U696" i="10"/>
  <c r="G730" i="10" s="1"/>
  <c r="I730" i="10" s="1"/>
  <c r="U695" i="10"/>
  <c r="G729" i="10" s="1"/>
  <c r="R729" i="10" s="1"/>
  <c r="M685" i="10"/>
  <c r="G671" i="10"/>
  <c r="G658" i="10"/>
  <c r="U656" i="10"/>
  <c r="G690" i="10" s="1"/>
  <c r="N690" i="10" s="1"/>
  <c r="U655" i="10"/>
  <c r="G689" i="10" s="1"/>
  <c r="U654" i="10"/>
  <c r="G688" i="10" s="1"/>
  <c r="U653" i="10"/>
  <c r="G687" i="10" s="1"/>
  <c r="O687" i="10" s="1"/>
  <c r="U652" i="10"/>
  <c r="G686" i="10" s="1"/>
  <c r="H686" i="10" s="1"/>
  <c r="U651" i="10"/>
  <c r="G685" i="10" s="1"/>
  <c r="U650" i="10"/>
  <c r="G684" i="10" s="1"/>
  <c r="U649" i="10"/>
  <c r="G683" i="10" s="1"/>
  <c r="U648" i="10"/>
  <c r="G682" i="10" s="1"/>
  <c r="T682" i="10" s="1"/>
  <c r="U647" i="10"/>
  <c r="G681" i="10" s="1"/>
  <c r="J681" i="10" s="1"/>
  <c r="U646" i="10"/>
  <c r="G680" i="10" s="1"/>
  <c r="U645" i="10"/>
  <c r="G679" i="10" s="1"/>
  <c r="U644" i="10"/>
  <c r="G678" i="10" s="1"/>
  <c r="R678" i="10" s="1"/>
  <c r="U643" i="10"/>
  <c r="G677" i="10" s="1"/>
  <c r="K677" i="10" s="1"/>
  <c r="U642" i="10"/>
  <c r="G676" i="10" s="1"/>
  <c r="U641" i="10"/>
  <c r="G675" i="10" s="1"/>
  <c r="M675" i="10" s="1"/>
  <c r="U640" i="10"/>
  <c r="G674" i="10" s="1"/>
  <c r="U639" i="10"/>
  <c r="G673" i="10" s="1"/>
  <c r="R673" i="10" s="1"/>
  <c r="U638" i="10"/>
  <c r="G672" i="10" s="1"/>
  <c r="U636" i="10"/>
  <c r="G670" i="10" s="1"/>
  <c r="Q670" i="10" s="1"/>
  <c r="U635" i="10"/>
  <c r="G669" i="10" s="1"/>
  <c r="T669" i="10" s="1"/>
  <c r="U634" i="10"/>
  <c r="G668" i="10" s="1"/>
  <c r="U633" i="10"/>
  <c r="G667" i="10" s="1"/>
  <c r="U632" i="10"/>
  <c r="G666" i="10" s="1"/>
  <c r="R666" i="10" s="1"/>
  <c r="U631" i="10"/>
  <c r="G665" i="10" s="1"/>
  <c r="P665" i="10" s="1"/>
  <c r="U630" i="10"/>
  <c r="G664" i="10" s="1"/>
  <c r="J664" i="10" s="1"/>
  <c r="U629" i="10"/>
  <c r="G663" i="10" s="1"/>
  <c r="U628" i="10"/>
  <c r="G662" i="10" s="1"/>
  <c r="T662" i="10" s="1"/>
  <c r="U627" i="10"/>
  <c r="G661" i="10" s="1"/>
  <c r="M661" i="10" s="1"/>
  <c r="U626" i="10"/>
  <c r="G660" i="10" s="1"/>
  <c r="T660" i="10" s="1"/>
  <c r="U625" i="10"/>
  <c r="G659" i="10" s="1"/>
  <c r="U623" i="10"/>
  <c r="G657" i="10" s="1"/>
  <c r="R657" i="10" s="1"/>
  <c r="G599" i="10"/>
  <c r="G598" i="10"/>
  <c r="K596" i="10"/>
  <c r="G586" i="10"/>
  <c r="U584" i="10"/>
  <c r="G618" i="10" s="1"/>
  <c r="J618" i="10" s="1"/>
  <c r="U583" i="10"/>
  <c r="G617" i="10" s="1"/>
  <c r="P617" i="10" s="1"/>
  <c r="U582" i="10"/>
  <c r="G616" i="10" s="1"/>
  <c r="P616" i="10" s="1"/>
  <c r="U581" i="10"/>
  <c r="G615" i="10" s="1"/>
  <c r="U580" i="10"/>
  <c r="G614" i="10" s="1"/>
  <c r="U579" i="10"/>
  <c r="G613" i="10" s="1"/>
  <c r="L613" i="10" s="1"/>
  <c r="U578" i="10"/>
  <c r="G612" i="10" s="1"/>
  <c r="U577" i="10"/>
  <c r="G611" i="10" s="1"/>
  <c r="U576" i="10"/>
  <c r="G610" i="10" s="1"/>
  <c r="Q610" i="10" s="1"/>
  <c r="U575" i="10"/>
  <c r="G609" i="10" s="1"/>
  <c r="I609" i="10" s="1"/>
  <c r="U574" i="10"/>
  <c r="G608" i="10" s="1"/>
  <c r="P608" i="10" s="1"/>
  <c r="U573" i="10"/>
  <c r="G607" i="10" s="1"/>
  <c r="U572" i="10"/>
  <c r="G606" i="10" s="1"/>
  <c r="U571" i="10"/>
  <c r="G605" i="10" s="1"/>
  <c r="U570" i="10"/>
  <c r="G604" i="10" s="1"/>
  <c r="U569" i="10"/>
  <c r="G603" i="10" s="1"/>
  <c r="U568" i="10"/>
  <c r="G602" i="10" s="1"/>
  <c r="J602" i="10" s="1"/>
  <c r="U567" i="10"/>
  <c r="G601" i="10" s="1"/>
  <c r="H601" i="10" s="1"/>
  <c r="U566" i="10"/>
  <c r="G600" i="10" s="1"/>
  <c r="U563" i="10"/>
  <c r="G597" i="10" s="1"/>
  <c r="U562" i="10"/>
  <c r="G596" i="10" s="1"/>
  <c r="L596" i="10" s="1"/>
  <c r="U561" i="10"/>
  <c r="G595" i="10" s="1"/>
  <c r="U560" i="10"/>
  <c r="G594" i="10" s="1"/>
  <c r="U559" i="10"/>
  <c r="G593" i="10" s="1"/>
  <c r="U558" i="10"/>
  <c r="G592" i="10" s="1"/>
  <c r="U557" i="10"/>
  <c r="G591" i="10" s="1"/>
  <c r="U556" i="10"/>
  <c r="G590" i="10" s="1"/>
  <c r="U555" i="10"/>
  <c r="G589" i="10" s="1"/>
  <c r="L589" i="10" s="1"/>
  <c r="U554" i="10"/>
  <c r="G588" i="10" s="1"/>
  <c r="L588" i="10" s="1"/>
  <c r="U553" i="10"/>
  <c r="G587" i="10" s="1"/>
  <c r="U551" i="10"/>
  <c r="G585" i="10" s="1"/>
  <c r="R585" i="10" s="1"/>
  <c r="K533" i="10"/>
  <c r="U512" i="10"/>
  <c r="G546" i="10" s="1"/>
  <c r="H546" i="10" s="1"/>
  <c r="U511" i="10"/>
  <c r="G545" i="10" s="1"/>
  <c r="U510" i="10"/>
  <c r="G544" i="10" s="1"/>
  <c r="U509" i="10"/>
  <c r="G543" i="10" s="1"/>
  <c r="U508" i="10"/>
  <c r="G542" i="10" s="1"/>
  <c r="T542" i="10" s="1"/>
  <c r="U507" i="10"/>
  <c r="G541" i="10" s="1"/>
  <c r="U506" i="10"/>
  <c r="G540" i="10" s="1"/>
  <c r="K540" i="10" s="1"/>
  <c r="U505" i="10"/>
  <c r="G539" i="10" s="1"/>
  <c r="R539" i="10" s="1"/>
  <c r="U504" i="10"/>
  <c r="G538" i="10" s="1"/>
  <c r="Q538" i="10" s="1"/>
  <c r="U503" i="10"/>
  <c r="G537" i="10" s="1"/>
  <c r="U502" i="10"/>
  <c r="G536" i="10" s="1"/>
  <c r="R536" i="10" s="1"/>
  <c r="U501" i="10"/>
  <c r="G535" i="10" s="1"/>
  <c r="M535" i="10" s="1"/>
  <c r="U500" i="10"/>
  <c r="G534" i="10" s="1"/>
  <c r="U499" i="10"/>
  <c r="G533" i="10" s="1"/>
  <c r="U498" i="10"/>
  <c r="G532" i="10" s="1"/>
  <c r="J532" i="10" s="1"/>
  <c r="U497" i="10"/>
  <c r="G531" i="10" s="1"/>
  <c r="T531" i="10" s="1"/>
  <c r="U496" i="10"/>
  <c r="G530" i="10" s="1"/>
  <c r="U495" i="10"/>
  <c r="G529" i="10" s="1"/>
  <c r="U494" i="10"/>
  <c r="G528" i="10" s="1"/>
  <c r="Q528" i="10" s="1"/>
  <c r="U493" i="10"/>
  <c r="G527" i="10" s="1"/>
  <c r="P527" i="10" s="1"/>
  <c r="U492" i="10"/>
  <c r="G526" i="10" s="1"/>
  <c r="T526" i="10" s="1"/>
  <c r="U491" i="10"/>
  <c r="G525" i="10" s="1"/>
  <c r="N525" i="10" s="1"/>
  <c r="U490" i="10"/>
  <c r="G524" i="10" s="1"/>
  <c r="U489" i="10"/>
  <c r="G523" i="10" s="1"/>
  <c r="L523" i="10" s="1"/>
  <c r="U488" i="10"/>
  <c r="G522" i="10" s="1"/>
  <c r="P522" i="10" s="1"/>
  <c r="U487" i="10"/>
  <c r="G521" i="10" s="1"/>
  <c r="U486" i="10"/>
  <c r="G520" i="10" s="1"/>
  <c r="M520" i="10" s="1"/>
  <c r="U485" i="10"/>
  <c r="G519" i="10" s="1"/>
  <c r="H519" i="10" s="1"/>
  <c r="U484" i="10"/>
  <c r="G518" i="10" s="1"/>
  <c r="K518" i="10" s="1"/>
  <c r="U483" i="10"/>
  <c r="G517" i="10" s="1"/>
  <c r="U482" i="10"/>
  <c r="G516" i="10" s="1"/>
  <c r="O516" i="10" s="1"/>
  <c r="U481" i="10"/>
  <c r="G515" i="10" s="1"/>
  <c r="N515" i="10" s="1"/>
  <c r="U480" i="10"/>
  <c r="G514" i="10" s="1"/>
  <c r="S514" i="10" s="1"/>
  <c r="U479" i="10"/>
  <c r="G513" i="10" s="1"/>
  <c r="L513" i="10" s="1"/>
  <c r="O474" i="10"/>
  <c r="N474" i="10"/>
  <c r="M474" i="10"/>
  <c r="L474" i="10"/>
  <c r="S473" i="10"/>
  <c r="R473" i="10"/>
  <c r="Q473" i="10"/>
  <c r="P473" i="10"/>
  <c r="S472" i="10"/>
  <c r="R472" i="10"/>
  <c r="Q472" i="10"/>
  <c r="P472" i="10"/>
  <c r="S471" i="10"/>
  <c r="R471" i="10"/>
  <c r="Q471" i="10"/>
  <c r="P471" i="10"/>
  <c r="S470" i="10"/>
  <c r="R470" i="10"/>
  <c r="Q470" i="10"/>
  <c r="P470" i="10"/>
  <c r="S469" i="10"/>
  <c r="R469" i="10"/>
  <c r="Q469" i="10"/>
  <c r="P469" i="10"/>
  <c r="S468" i="10"/>
  <c r="R468" i="10"/>
  <c r="Q468" i="10"/>
  <c r="P468" i="10"/>
  <c r="S467" i="10"/>
  <c r="R467" i="10"/>
  <c r="Q467" i="10"/>
  <c r="P467" i="10"/>
  <c r="S466" i="10"/>
  <c r="R466" i="10"/>
  <c r="Q466" i="10"/>
  <c r="P466" i="10"/>
  <c r="S465" i="10"/>
  <c r="R465" i="10"/>
  <c r="Q465" i="10"/>
  <c r="P465" i="10"/>
  <c r="S464" i="10"/>
  <c r="R464" i="10"/>
  <c r="Q464" i="10"/>
  <c r="P464" i="10"/>
  <c r="S463" i="10"/>
  <c r="R463" i="10"/>
  <c r="Q463" i="10"/>
  <c r="P463" i="10"/>
  <c r="S462" i="10"/>
  <c r="R462" i="10"/>
  <c r="Q462" i="10"/>
  <c r="P462" i="10"/>
  <c r="S461" i="10"/>
  <c r="R461" i="10"/>
  <c r="Q461" i="10"/>
  <c r="P461" i="10"/>
  <c r="S460" i="10"/>
  <c r="R460" i="10"/>
  <c r="Q460" i="10"/>
  <c r="P460" i="10"/>
  <c r="S459" i="10"/>
  <c r="R459" i="10"/>
  <c r="Q459" i="10"/>
  <c r="P459" i="10"/>
  <c r="S458" i="10"/>
  <c r="R458" i="10"/>
  <c r="Q458" i="10"/>
  <c r="P458" i="10"/>
  <c r="S457" i="10"/>
  <c r="R457" i="10"/>
  <c r="Q457" i="10"/>
  <c r="P457" i="10"/>
  <c r="S456" i="10"/>
  <c r="R456" i="10"/>
  <c r="Q456" i="10"/>
  <c r="P456" i="10"/>
  <c r="S455" i="10"/>
  <c r="R455" i="10"/>
  <c r="Q455" i="10"/>
  <c r="P455" i="10"/>
  <c r="S454" i="10"/>
  <c r="R454" i="10"/>
  <c r="Q454" i="10"/>
  <c r="P454" i="10"/>
  <c r="S453" i="10"/>
  <c r="R453" i="10"/>
  <c r="Q453" i="10"/>
  <c r="P453" i="10"/>
  <c r="S452" i="10"/>
  <c r="R452" i="10"/>
  <c r="Q452" i="10"/>
  <c r="P452" i="10"/>
  <c r="S451" i="10"/>
  <c r="R451" i="10"/>
  <c r="Q451" i="10"/>
  <c r="P451" i="10"/>
  <c r="S450" i="10"/>
  <c r="R450" i="10"/>
  <c r="Q450" i="10"/>
  <c r="P450" i="10"/>
  <c r="S449" i="10"/>
  <c r="R449" i="10"/>
  <c r="Q449" i="10"/>
  <c r="P449" i="10"/>
  <c r="S448" i="10"/>
  <c r="R448" i="10"/>
  <c r="Q448" i="10"/>
  <c r="P448" i="10"/>
  <c r="S447" i="10"/>
  <c r="R447" i="10"/>
  <c r="Q447" i="10"/>
  <c r="P447" i="10"/>
  <c r="S446" i="10"/>
  <c r="R446" i="10"/>
  <c r="Q446" i="10"/>
  <c r="P446" i="10"/>
  <c r="S445" i="10"/>
  <c r="R445" i="10"/>
  <c r="Q445" i="10"/>
  <c r="P445" i="10"/>
  <c r="S444" i="10"/>
  <c r="R444" i="10"/>
  <c r="Q444" i="10"/>
  <c r="P444" i="10"/>
  <c r="S443" i="10"/>
  <c r="R443" i="10"/>
  <c r="Q443" i="10"/>
  <c r="P443" i="10"/>
  <c r="S442" i="10"/>
  <c r="R442" i="10"/>
  <c r="Q442" i="10"/>
  <c r="P442" i="10"/>
  <c r="S441" i="10"/>
  <c r="R441" i="10"/>
  <c r="Q441" i="10"/>
  <c r="P441" i="10"/>
  <c r="S440" i="10"/>
  <c r="S474" i="10" s="1"/>
  <c r="R440" i="10"/>
  <c r="R474" i="10" s="1"/>
  <c r="Q440" i="10"/>
  <c r="Q474" i="10" s="1"/>
  <c r="P440" i="10"/>
  <c r="P474" i="10" s="1"/>
  <c r="Q431" i="10"/>
  <c r="Q420" i="10"/>
  <c r="G417" i="10"/>
  <c r="G411" i="10"/>
  <c r="G400" i="10"/>
  <c r="U399" i="10"/>
  <c r="G433" i="10" s="1"/>
  <c r="S433" i="10" s="1"/>
  <c r="U398" i="10"/>
  <c r="G432" i="10" s="1"/>
  <c r="U397" i="10"/>
  <c r="G431" i="10" s="1"/>
  <c r="J431" i="10" s="1"/>
  <c r="U396" i="10"/>
  <c r="G430" i="10" s="1"/>
  <c r="J430" i="10" s="1"/>
  <c r="U395" i="10"/>
  <c r="G429" i="10" s="1"/>
  <c r="O429" i="10" s="1"/>
  <c r="U394" i="10"/>
  <c r="G428" i="10" s="1"/>
  <c r="N428" i="10" s="1"/>
  <c r="U393" i="10"/>
  <c r="G427" i="10" s="1"/>
  <c r="U392" i="10"/>
  <c r="G426" i="10" s="1"/>
  <c r="Q426" i="10" s="1"/>
  <c r="U391" i="10"/>
  <c r="G425" i="10" s="1"/>
  <c r="U390" i="10"/>
  <c r="G424" i="10" s="1"/>
  <c r="N424" i="10" s="1"/>
  <c r="U389" i="10"/>
  <c r="G423" i="10" s="1"/>
  <c r="U388" i="10"/>
  <c r="G422" i="10" s="1"/>
  <c r="Q422" i="10" s="1"/>
  <c r="U387" i="10"/>
  <c r="G421" i="10" s="1"/>
  <c r="N421" i="10" s="1"/>
  <c r="U386" i="10"/>
  <c r="G420" i="10" s="1"/>
  <c r="N420" i="10" s="1"/>
  <c r="U385" i="10"/>
  <c r="G419" i="10" s="1"/>
  <c r="M419" i="10" s="1"/>
  <c r="U384" i="10"/>
  <c r="G418" i="10" s="1"/>
  <c r="S418" i="10" s="1"/>
  <c r="U382" i="10"/>
  <c r="G416" i="10" s="1"/>
  <c r="U381" i="10"/>
  <c r="G415" i="10" s="1"/>
  <c r="S415" i="10" s="1"/>
  <c r="U380" i="10"/>
  <c r="G414" i="10" s="1"/>
  <c r="M414" i="10" s="1"/>
  <c r="U379" i="10"/>
  <c r="G413" i="10" s="1"/>
  <c r="Q413" i="10" s="1"/>
  <c r="U378" i="10"/>
  <c r="G412" i="10" s="1"/>
  <c r="U377" i="10"/>
  <c r="U376" i="10"/>
  <c r="G410" i="10" s="1"/>
  <c r="Q410" i="10" s="1"/>
  <c r="U375" i="10"/>
  <c r="G409" i="10" s="1"/>
  <c r="M409" i="10" s="1"/>
  <c r="U374" i="10"/>
  <c r="G408" i="10" s="1"/>
  <c r="U373" i="10"/>
  <c r="G407" i="10" s="1"/>
  <c r="U372" i="10"/>
  <c r="G406" i="10" s="1"/>
  <c r="M406" i="10" s="1"/>
  <c r="U371" i="10"/>
  <c r="G405" i="10" s="1"/>
  <c r="Q405" i="10" s="1"/>
  <c r="U370" i="10"/>
  <c r="G404" i="10" s="1"/>
  <c r="U369" i="10"/>
  <c r="G403" i="10" s="1"/>
  <c r="O403" i="10" s="1"/>
  <c r="U368" i="10"/>
  <c r="G402" i="10" s="1"/>
  <c r="Q402" i="10" s="1"/>
  <c r="U367" i="10"/>
  <c r="G401" i="10" s="1"/>
  <c r="M401" i="10" s="1"/>
  <c r="U366" i="10"/>
  <c r="N348" i="10"/>
  <c r="G342" i="10"/>
  <c r="G334" i="10"/>
  <c r="N334" i="10" s="1"/>
  <c r="G329" i="10"/>
  <c r="U327" i="10"/>
  <c r="G361" i="10" s="1"/>
  <c r="U326" i="10"/>
  <c r="G360" i="10" s="1"/>
  <c r="N360" i="10" s="1"/>
  <c r="U325" i="10"/>
  <c r="G359" i="10" s="1"/>
  <c r="U324" i="10"/>
  <c r="G358" i="10" s="1"/>
  <c r="U323" i="10"/>
  <c r="G357" i="10" s="1"/>
  <c r="K357" i="10" s="1"/>
  <c r="U322" i="10"/>
  <c r="G356" i="10" s="1"/>
  <c r="N356" i="10" s="1"/>
  <c r="U321" i="10"/>
  <c r="G355" i="10" s="1"/>
  <c r="U320" i="10"/>
  <c r="G354" i="10" s="1"/>
  <c r="T354" i="10" s="1"/>
  <c r="U319" i="10"/>
  <c r="G353" i="10" s="1"/>
  <c r="U318" i="10"/>
  <c r="G352" i="10" s="1"/>
  <c r="N352" i="10" s="1"/>
  <c r="U317" i="10"/>
  <c r="G351" i="10" s="1"/>
  <c r="U316" i="10"/>
  <c r="G350" i="10" s="1"/>
  <c r="U315" i="10"/>
  <c r="G349" i="10" s="1"/>
  <c r="U314" i="10"/>
  <c r="G348" i="10" s="1"/>
  <c r="U313" i="10"/>
  <c r="G347" i="10" s="1"/>
  <c r="U312" i="10"/>
  <c r="G346" i="10" s="1"/>
  <c r="U311" i="10"/>
  <c r="G345" i="10" s="1"/>
  <c r="O345" i="10" s="1"/>
  <c r="U310" i="10"/>
  <c r="G344" i="10" s="1"/>
  <c r="N344" i="10" s="1"/>
  <c r="U309" i="10"/>
  <c r="G343" i="10" s="1"/>
  <c r="U307" i="10"/>
  <c r="G341" i="10" s="1"/>
  <c r="U306" i="10"/>
  <c r="G340" i="10" s="1"/>
  <c r="U305" i="10"/>
  <c r="G339" i="10" s="1"/>
  <c r="L339" i="10" s="1"/>
  <c r="U304" i="10"/>
  <c r="G338" i="10" s="1"/>
  <c r="U303" i="10"/>
  <c r="G337" i="10" s="1"/>
  <c r="U302" i="10"/>
  <c r="G336" i="10" s="1"/>
  <c r="U301" i="10"/>
  <c r="G335" i="10" s="1"/>
  <c r="O335" i="10" s="1"/>
  <c r="U300" i="10"/>
  <c r="U299" i="10"/>
  <c r="G333" i="10" s="1"/>
  <c r="N333" i="10" s="1"/>
  <c r="U298" i="10"/>
  <c r="G332" i="10" s="1"/>
  <c r="M332" i="10" s="1"/>
  <c r="U297" i="10"/>
  <c r="G331" i="10" s="1"/>
  <c r="U296" i="10"/>
  <c r="G330" i="10" s="1"/>
  <c r="U294" i="10"/>
  <c r="G328" i="10" s="1"/>
  <c r="R328" i="10" s="1"/>
  <c r="G270" i="10"/>
  <c r="G269" i="10"/>
  <c r="G257" i="10"/>
  <c r="U255" i="10"/>
  <c r="G289" i="10" s="1"/>
  <c r="I289" i="10" s="1"/>
  <c r="U254" i="10"/>
  <c r="G288" i="10" s="1"/>
  <c r="Q288" i="10" s="1"/>
  <c r="U253" i="10"/>
  <c r="G287" i="10" s="1"/>
  <c r="U252" i="10"/>
  <c r="G286" i="10" s="1"/>
  <c r="N286" i="10" s="1"/>
  <c r="U251" i="10"/>
  <c r="G285" i="10" s="1"/>
  <c r="U250" i="10"/>
  <c r="G284" i="10" s="1"/>
  <c r="P284" i="10" s="1"/>
  <c r="U249" i="10"/>
  <c r="G283" i="10" s="1"/>
  <c r="U248" i="10"/>
  <c r="G282" i="10" s="1"/>
  <c r="R282" i="10" s="1"/>
  <c r="U247" i="10"/>
  <c r="G281" i="10" s="1"/>
  <c r="Q281" i="10" s="1"/>
  <c r="U246" i="10"/>
  <c r="G280" i="10" s="1"/>
  <c r="L280" i="10" s="1"/>
  <c r="U245" i="10"/>
  <c r="G279" i="10" s="1"/>
  <c r="O279" i="10" s="1"/>
  <c r="U244" i="10"/>
  <c r="G278" i="10" s="1"/>
  <c r="N278" i="10" s="1"/>
  <c r="U243" i="10"/>
  <c r="G277" i="10" s="1"/>
  <c r="M277" i="10" s="1"/>
  <c r="U242" i="10"/>
  <c r="G276" i="10" s="1"/>
  <c r="M276" i="10" s="1"/>
  <c r="U241" i="10"/>
  <c r="G275" i="10" s="1"/>
  <c r="U240" i="10"/>
  <c r="G274" i="10" s="1"/>
  <c r="R274" i="10" s="1"/>
  <c r="U239" i="10"/>
  <c r="G273" i="10" s="1"/>
  <c r="I273" i="10" s="1"/>
  <c r="U238" i="10"/>
  <c r="G272" i="10" s="1"/>
  <c r="T272" i="10" s="1"/>
  <c r="U237" i="10"/>
  <c r="G271" i="10" s="1"/>
  <c r="U234" i="10"/>
  <c r="G268" i="10" s="1"/>
  <c r="T268" i="10" s="1"/>
  <c r="U233" i="10"/>
  <c r="G267" i="10" s="1"/>
  <c r="S267" i="10" s="1"/>
  <c r="U232" i="10"/>
  <c r="G266" i="10" s="1"/>
  <c r="U231" i="10"/>
  <c r="G265" i="10" s="1"/>
  <c r="R265" i="10" s="1"/>
  <c r="U230" i="10"/>
  <c r="G264" i="10" s="1"/>
  <c r="P264" i="10" s="1"/>
  <c r="U229" i="10"/>
  <c r="G263" i="10" s="1"/>
  <c r="U228" i="10"/>
  <c r="G262" i="10" s="1"/>
  <c r="N262" i="10" s="1"/>
  <c r="U227" i="10"/>
  <c r="G261" i="10" s="1"/>
  <c r="M261" i="10" s="1"/>
  <c r="U226" i="10"/>
  <c r="G260" i="10" s="1"/>
  <c r="L260" i="10" s="1"/>
  <c r="U225" i="10"/>
  <c r="G259" i="10" s="1"/>
  <c r="U224" i="10"/>
  <c r="G258" i="10" s="1"/>
  <c r="P258" i="10" s="1"/>
  <c r="U222" i="10"/>
  <c r="G256" i="10" s="1"/>
  <c r="G214" i="10"/>
  <c r="Q214" i="10" s="1"/>
  <c r="U183" i="10"/>
  <c r="G217" i="10" s="1"/>
  <c r="J217" i="10" s="1"/>
  <c r="U182" i="10"/>
  <c r="G216" i="10" s="1"/>
  <c r="M216" i="10" s="1"/>
  <c r="U181" i="10"/>
  <c r="G215" i="10" s="1"/>
  <c r="U180" i="10"/>
  <c r="U179" i="10"/>
  <c r="G213" i="10" s="1"/>
  <c r="Q213" i="10" s="1"/>
  <c r="U178" i="10"/>
  <c r="G212" i="10" s="1"/>
  <c r="T212" i="10" s="1"/>
  <c r="U177" i="10"/>
  <c r="G211" i="10" s="1"/>
  <c r="T211" i="10" s="1"/>
  <c r="U176" i="10"/>
  <c r="G210" i="10" s="1"/>
  <c r="U175" i="10"/>
  <c r="G209" i="10" s="1"/>
  <c r="Q209" i="10" s="1"/>
  <c r="U174" i="10"/>
  <c r="G208" i="10" s="1"/>
  <c r="U173" i="10"/>
  <c r="G207" i="10" s="1"/>
  <c r="P207" i="10" s="1"/>
  <c r="U172" i="10"/>
  <c r="G206" i="10" s="1"/>
  <c r="S206" i="10" s="1"/>
  <c r="U171" i="10"/>
  <c r="G205" i="10" s="1"/>
  <c r="R205" i="10" s="1"/>
  <c r="U170" i="10"/>
  <c r="G204" i="10" s="1"/>
  <c r="U169" i="10"/>
  <c r="G203" i="10" s="1"/>
  <c r="U168" i="10"/>
  <c r="G202" i="10" s="1"/>
  <c r="U167" i="10"/>
  <c r="G201" i="10" s="1"/>
  <c r="P201" i="10" s="1"/>
  <c r="U166" i="10"/>
  <c r="G200" i="10" s="1"/>
  <c r="T200" i="10" s="1"/>
  <c r="U165" i="10"/>
  <c r="G199" i="10" s="1"/>
  <c r="U164" i="10"/>
  <c r="G198" i="10" s="1"/>
  <c r="Q198" i="10" s="1"/>
  <c r="U163" i="10"/>
  <c r="G197" i="10" s="1"/>
  <c r="Q197" i="10" s="1"/>
  <c r="U162" i="10"/>
  <c r="G196" i="10" s="1"/>
  <c r="P196" i="10" s="1"/>
  <c r="U161" i="10"/>
  <c r="G195" i="10" s="1"/>
  <c r="S195" i="10" s="1"/>
  <c r="U160" i="10"/>
  <c r="G194" i="10" s="1"/>
  <c r="U159" i="10"/>
  <c r="G193" i="10" s="1"/>
  <c r="L193" i="10" s="1"/>
  <c r="U158" i="10"/>
  <c r="G192" i="10" s="1"/>
  <c r="U157" i="10"/>
  <c r="G191" i="10" s="1"/>
  <c r="U156" i="10"/>
  <c r="G190" i="10" s="1"/>
  <c r="U155" i="10"/>
  <c r="G189" i="10" s="1"/>
  <c r="U154" i="10"/>
  <c r="G188" i="10" s="1"/>
  <c r="M188" i="10" s="1"/>
  <c r="U153" i="10"/>
  <c r="G187" i="10" s="1"/>
  <c r="U152" i="10"/>
  <c r="G186" i="10" s="1"/>
  <c r="U151" i="10"/>
  <c r="G185" i="10" s="1"/>
  <c r="U150" i="10"/>
  <c r="G184" i="10" s="1"/>
  <c r="Q184" i="10" s="1"/>
  <c r="O145" i="10"/>
  <c r="N145" i="10"/>
  <c r="M145" i="10"/>
  <c r="L145" i="10"/>
  <c r="S144" i="10"/>
  <c r="R144" i="10"/>
  <c r="Q144" i="10"/>
  <c r="P144" i="10"/>
  <c r="S143" i="10"/>
  <c r="R143" i="10"/>
  <c r="Q143" i="10"/>
  <c r="P143" i="10"/>
  <c r="S142" i="10"/>
  <c r="R142" i="10"/>
  <c r="Q142" i="10"/>
  <c r="P142" i="10"/>
  <c r="S141" i="10"/>
  <c r="R141" i="10"/>
  <c r="Q141" i="10"/>
  <c r="P141" i="10"/>
  <c r="S140" i="10"/>
  <c r="R140" i="10"/>
  <c r="Q140" i="10"/>
  <c r="P140" i="10"/>
  <c r="S139" i="10"/>
  <c r="R139" i="10"/>
  <c r="Q139" i="10"/>
  <c r="P139" i="10"/>
  <c r="S138" i="10"/>
  <c r="R138" i="10"/>
  <c r="Q138" i="10"/>
  <c r="P138" i="10"/>
  <c r="S137" i="10"/>
  <c r="R137" i="10"/>
  <c r="Q137" i="10"/>
  <c r="P137" i="10"/>
  <c r="S136" i="10"/>
  <c r="R136" i="10"/>
  <c r="Q136" i="10"/>
  <c r="P136" i="10"/>
  <c r="S135" i="10"/>
  <c r="R135" i="10"/>
  <c r="Q135" i="10"/>
  <c r="P135" i="10"/>
  <c r="S134" i="10"/>
  <c r="R134" i="10"/>
  <c r="Q134" i="10"/>
  <c r="P134" i="10"/>
  <c r="S133" i="10"/>
  <c r="R133" i="10"/>
  <c r="Q133" i="10"/>
  <c r="P133" i="10"/>
  <c r="S132" i="10"/>
  <c r="R132" i="10"/>
  <c r="Q132" i="10"/>
  <c r="P132" i="10"/>
  <c r="S131" i="10"/>
  <c r="R131" i="10"/>
  <c r="Q131" i="10"/>
  <c r="P131" i="10"/>
  <c r="S130" i="10"/>
  <c r="R130" i="10"/>
  <c r="Q130" i="10"/>
  <c r="P130" i="10"/>
  <c r="S129" i="10"/>
  <c r="R129" i="10"/>
  <c r="Q129" i="10"/>
  <c r="P129" i="10"/>
  <c r="S128" i="10"/>
  <c r="R128" i="10"/>
  <c r="Q128" i="10"/>
  <c r="P128" i="10"/>
  <c r="S127" i="10"/>
  <c r="R127" i="10"/>
  <c r="Q127" i="10"/>
  <c r="P127" i="10"/>
  <c r="S126" i="10"/>
  <c r="R126" i="10"/>
  <c r="Q126" i="10"/>
  <c r="P126" i="10"/>
  <c r="S125" i="10"/>
  <c r="R125" i="10"/>
  <c r="Q125" i="10"/>
  <c r="P125" i="10"/>
  <c r="S124" i="10"/>
  <c r="R124" i="10"/>
  <c r="Q124" i="10"/>
  <c r="P124" i="10"/>
  <c r="S123" i="10"/>
  <c r="R123" i="10"/>
  <c r="Q123" i="10"/>
  <c r="P123" i="10"/>
  <c r="S122" i="10"/>
  <c r="R122" i="10"/>
  <c r="Q122" i="10"/>
  <c r="P122" i="10"/>
  <c r="S121" i="10"/>
  <c r="R121" i="10"/>
  <c r="Q121" i="10"/>
  <c r="P121" i="10"/>
  <c r="S120" i="10"/>
  <c r="R120" i="10"/>
  <c r="Q120" i="10"/>
  <c r="P120" i="10"/>
  <c r="S119" i="10"/>
  <c r="R119" i="10"/>
  <c r="Q119" i="10"/>
  <c r="P119" i="10"/>
  <c r="S118" i="10"/>
  <c r="R118" i="10"/>
  <c r="Q118" i="10"/>
  <c r="P118" i="10"/>
  <c r="S117" i="10"/>
  <c r="R117" i="10"/>
  <c r="Q117" i="10"/>
  <c r="P117" i="10"/>
  <c r="S116" i="10"/>
  <c r="R116" i="10"/>
  <c r="Q116" i="10"/>
  <c r="P116" i="10"/>
  <c r="S115" i="10"/>
  <c r="R115" i="10"/>
  <c r="Q115" i="10"/>
  <c r="P115" i="10"/>
  <c r="S114" i="10"/>
  <c r="R114" i="10"/>
  <c r="Q114" i="10"/>
  <c r="P114" i="10"/>
  <c r="S113" i="10"/>
  <c r="R113" i="10"/>
  <c r="Q113" i="10"/>
  <c r="P113" i="10"/>
  <c r="S112" i="10"/>
  <c r="R112" i="10"/>
  <c r="Q112" i="10"/>
  <c r="P112" i="10"/>
  <c r="S111" i="10"/>
  <c r="S145" i="10" s="1"/>
  <c r="R111" i="10"/>
  <c r="R145" i="10" s="1"/>
  <c r="Q111" i="10"/>
  <c r="Q145" i="10" s="1"/>
  <c r="P111" i="10"/>
  <c r="P145" i="10" s="1"/>
  <c r="M100" i="10"/>
  <c r="E104" i="10" s="1"/>
  <c r="M99" i="10"/>
  <c r="E103" i="10" s="1"/>
  <c r="I103" i="10" s="1"/>
  <c r="M98" i="10"/>
  <c r="E102" i="10" s="1"/>
  <c r="M97" i="10"/>
  <c r="E101" i="10" s="1"/>
  <c r="M90" i="10"/>
  <c r="E94" i="10" s="1"/>
  <c r="M89" i="10"/>
  <c r="E93" i="10" s="1"/>
  <c r="F93" i="10" s="1"/>
  <c r="M88" i="10"/>
  <c r="E92" i="10" s="1"/>
  <c r="I92" i="10" s="1"/>
  <c r="M87" i="10"/>
  <c r="E91" i="10" s="1"/>
  <c r="K79" i="10"/>
  <c r="E83" i="10" s="1"/>
  <c r="I83" i="10" s="1"/>
  <c r="K78" i="10"/>
  <c r="E82" i="10" s="1"/>
  <c r="I82" i="10" s="1"/>
  <c r="K77" i="10"/>
  <c r="E81" i="10" s="1"/>
  <c r="K76" i="10"/>
  <c r="E80" i="10" s="1"/>
  <c r="K69" i="10"/>
  <c r="E73" i="10" s="1"/>
  <c r="K68" i="10"/>
  <c r="E72" i="10" s="1"/>
  <c r="I72" i="10" s="1"/>
  <c r="K67" i="10"/>
  <c r="E71" i="10" s="1"/>
  <c r="I71" i="10" s="1"/>
  <c r="K66" i="10"/>
  <c r="E70" i="10" s="1"/>
  <c r="K58" i="10"/>
  <c r="E62" i="10" s="1"/>
  <c r="G62" i="10" s="1"/>
  <c r="K57" i="10"/>
  <c r="E61" i="10" s="1"/>
  <c r="I61" i="10" s="1"/>
  <c r="K56" i="10"/>
  <c r="E60" i="10" s="1"/>
  <c r="K55" i="10"/>
  <c r="E59" i="10" s="1"/>
  <c r="H50" i="10"/>
  <c r="K48" i="10"/>
  <c r="E52" i="10" s="1"/>
  <c r="K47" i="10"/>
  <c r="E51" i="10" s="1"/>
  <c r="K46" i="10"/>
  <c r="E50" i="10" s="1"/>
  <c r="K45" i="10"/>
  <c r="E49" i="10" s="1"/>
  <c r="K38" i="10"/>
  <c r="L37" i="10"/>
  <c r="E41" i="10" s="1"/>
  <c r="L36" i="10"/>
  <c r="E40" i="10" s="1"/>
  <c r="K40" i="10" s="1"/>
  <c r="L35" i="10"/>
  <c r="E39" i="10" s="1"/>
  <c r="L34" i="10"/>
  <c r="E38" i="10" s="1"/>
  <c r="G31" i="10"/>
  <c r="K28" i="10"/>
  <c r="L27" i="10"/>
  <c r="E31" i="10" s="1"/>
  <c r="L26" i="10"/>
  <c r="E30" i="10" s="1"/>
  <c r="K30" i="10" s="1"/>
  <c r="L25" i="10"/>
  <c r="E29" i="10" s="1"/>
  <c r="K29" i="10" s="1"/>
  <c r="L24" i="10"/>
  <c r="E28" i="10" s="1"/>
  <c r="K17" i="10"/>
  <c r="J17" i="10"/>
  <c r="G17" i="10"/>
  <c r="L16" i="10"/>
  <c r="E20" i="10" s="1"/>
  <c r="G20" i="10" s="1"/>
  <c r="L15" i="10"/>
  <c r="E19" i="10" s="1"/>
  <c r="K19" i="10" s="1"/>
  <c r="L14" i="10"/>
  <c r="E18" i="10" s="1"/>
  <c r="L13" i="10"/>
  <c r="E17" i="10" s="1"/>
  <c r="L6" i="10"/>
  <c r="E10" i="10" s="1"/>
  <c r="L5" i="10"/>
  <c r="E9" i="10" s="1"/>
  <c r="L4" i="10"/>
  <c r="E8" i="10" s="1"/>
  <c r="L3" i="10"/>
  <c r="E7" i="10" s="1"/>
  <c r="P297" i="9"/>
  <c r="P296" i="9"/>
  <c r="P295" i="9"/>
  <c r="P294" i="9"/>
  <c r="P293" i="9"/>
  <c r="P292" i="9"/>
  <c r="P282" i="9"/>
  <c r="P281" i="9"/>
  <c r="P280" i="9"/>
  <c r="P279" i="9"/>
  <c r="P278" i="9"/>
  <c r="P277" i="9"/>
  <c r="I274" i="9"/>
  <c r="L274" i="9" s="1"/>
  <c r="I273" i="9"/>
  <c r="L273" i="9" s="1"/>
  <c r="I272" i="9"/>
  <c r="L272" i="9" s="1"/>
  <c r="I271" i="9"/>
  <c r="L271" i="9" s="1"/>
  <c r="I270" i="9"/>
  <c r="L270" i="9" s="1"/>
  <c r="I269" i="9"/>
  <c r="L269" i="9" s="1"/>
  <c r="P268" i="9"/>
  <c r="P267" i="9"/>
  <c r="P266" i="9"/>
  <c r="P265" i="9"/>
  <c r="P264" i="9"/>
  <c r="P263" i="9"/>
  <c r="P254" i="9"/>
  <c r="P253" i="9"/>
  <c r="P252" i="9"/>
  <c r="P251" i="9"/>
  <c r="P250" i="9"/>
  <c r="P249" i="9"/>
  <c r="O221" i="9"/>
  <c r="N221" i="9"/>
  <c r="M221" i="9"/>
  <c r="L221" i="9"/>
  <c r="P213" i="9"/>
  <c r="P219" i="9" s="1"/>
  <c r="O204" i="9"/>
  <c r="N204" i="9"/>
  <c r="M204" i="9"/>
  <c r="L204" i="9"/>
  <c r="P194" i="9"/>
  <c r="O185" i="9"/>
  <c r="N185" i="9"/>
  <c r="M185" i="9"/>
  <c r="L185" i="9"/>
  <c r="P177" i="9"/>
  <c r="P202" i="9" s="1"/>
  <c r="O168" i="9"/>
  <c r="N168" i="9"/>
  <c r="M168" i="9"/>
  <c r="L168" i="9"/>
  <c r="P161" i="9"/>
  <c r="P167" i="9" s="1"/>
  <c r="O156" i="9"/>
  <c r="N156" i="9"/>
  <c r="M156" i="9"/>
  <c r="L156" i="9"/>
  <c r="P152" i="9"/>
  <c r="P154" i="9" s="1"/>
  <c r="F146" i="9"/>
  <c r="Q146" i="9" s="1"/>
  <c r="F144" i="9"/>
  <c r="Q144" i="9" s="1"/>
  <c r="F142" i="9"/>
  <c r="Q142" i="9" s="1"/>
  <c r="S140" i="9"/>
  <c r="S139" i="9"/>
  <c r="S138" i="9"/>
  <c r="S137" i="9"/>
  <c r="S136" i="9"/>
  <c r="S135" i="9"/>
  <c r="S134" i="9"/>
  <c r="S124" i="9"/>
  <c r="S123" i="9"/>
  <c r="S122" i="9"/>
  <c r="S121" i="9"/>
  <c r="S120" i="9"/>
  <c r="S119" i="9"/>
  <c r="S118" i="9"/>
  <c r="F115" i="9"/>
  <c r="Q115" i="9" s="1"/>
  <c r="F113" i="9"/>
  <c r="Q113" i="9" s="1"/>
  <c r="F111" i="9"/>
  <c r="Q111" i="9" s="1"/>
  <c r="F109" i="9"/>
  <c r="Q109" i="9" s="1"/>
  <c r="S108" i="9"/>
  <c r="S107" i="9"/>
  <c r="S106" i="9"/>
  <c r="S105" i="9"/>
  <c r="S104" i="9"/>
  <c r="S103" i="9"/>
  <c r="S102" i="9"/>
  <c r="F97" i="9"/>
  <c r="P97" i="9" s="1"/>
  <c r="F95" i="9"/>
  <c r="P95" i="9" s="1"/>
  <c r="F93" i="9"/>
  <c r="P93" i="9" s="1"/>
  <c r="S91" i="9"/>
  <c r="S90" i="9"/>
  <c r="S89" i="9"/>
  <c r="S88" i="9"/>
  <c r="S87" i="9"/>
  <c r="S86" i="9"/>
  <c r="S85" i="9"/>
  <c r="O80" i="9"/>
  <c r="N80" i="9"/>
  <c r="M80" i="9"/>
  <c r="L80" i="9"/>
  <c r="Q71" i="9"/>
  <c r="Q77" i="9" s="1"/>
  <c r="P71" i="9"/>
  <c r="P79" i="9" s="1"/>
  <c r="L66" i="9"/>
  <c r="M64" i="9"/>
  <c r="M61" i="9"/>
  <c r="M63" i="9" s="1"/>
  <c r="L56" i="9"/>
  <c r="O43" i="9"/>
  <c r="N43" i="9"/>
  <c r="M43" i="9"/>
  <c r="L43" i="9"/>
  <c r="O25" i="9"/>
  <c r="I302" i="9" s="1"/>
  <c r="N25" i="9"/>
  <c r="I288" i="9" s="1"/>
  <c r="M25" i="9"/>
  <c r="Q34" i="9" s="1"/>
  <c r="L25" i="9"/>
  <c r="F98" i="9" s="1"/>
  <c r="S16" i="9"/>
  <c r="S20" i="9" s="1"/>
  <c r="R16" i="9"/>
  <c r="R23" i="9" s="1"/>
  <c r="Q16" i="9"/>
  <c r="Q24" i="9" s="1"/>
  <c r="P16" i="9"/>
  <c r="P24" i="9" s="1"/>
  <c r="O11" i="9"/>
  <c r="N11" i="9"/>
  <c r="M11" i="9"/>
  <c r="L11" i="9"/>
  <c r="S5" i="9"/>
  <c r="S8" i="9" s="1"/>
  <c r="R5" i="9"/>
  <c r="R10" i="9" s="1"/>
  <c r="Q5" i="9"/>
  <c r="Q10" i="9" s="1"/>
  <c r="P5" i="9"/>
  <c r="P10" i="9" s="1"/>
  <c r="I93" i="9" l="1"/>
  <c r="I95" i="9"/>
  <c r="I97" i="9"/>
  <c r="M93" i="9"/>
  <c r="M95" i="9"/>
  <c r="M97" i="9"/>
  <c r="Q93" i="9"/>
  <c r="Q95" i="9"/>
  <c r="Q97" i="9"/>
  <c r="L331" i="10"/>
  <c r="S331" i="10"/>
  <c r="H10" i="10"/>
  <c r="I10" i="10"/>
  <c r="I526" i="10"/>
  <c r="K810" i="10"/>
  <c r="H216" i="10"/>
  <c r="I402" i="10"/>
  <c r="R414" i="10"/>
  <c r="S424" i="10"/>
  <c r="R515" i="10"/>
  <c r="T527" i="10"/>
  <c r="L535" i="10"/>
  <c r="S657" i="10"/>
  <c r="I662" i="10"/>
  <c r="S675" i="10"/>
  <c r="O686" i="10"/>
  <c r="T749" i="10"/>
  <c r="L794" i="10"/>
  <c r="N854" i="10"/>
  <c r="Q188" i="10"/>
  <c r="N261" i="10"/>
  <c r="R406" i="10"/>
  <c r="Q519" i="10"/>
  <c r="I531" i="10"/>
  <c r="I539" i="10"/>
  <c r="H666" i="10"/>
  <c r="P687" i="10"/>
  <c r="M739" i="10"/>
  <c r="M753" i="10"/>
  <c r="N802" i="10"/>
  <c r="K846" i="10"/>
  <c r="R858" i="10"/>
  <c r="F61" i="10"/>
  <c r="I265" i="10"/>
  <c r="Q333" i="10"/>
  <c r="T419" i="10"/>
  <c r="P523" i="10"/>
  <c r="O532" i="10"/>
  <c r="L670" i="10"/>
  <c r="I742" i="10"/>
  <c r="L747" i="10"/>
  <c r="M757" i="10"/>
  <c r="J807" i="10"/>
  <c r="J850" i="10"/>
  <c r="K862" i="10"/>
  <c r="I52" i="10"/>
  <c r="H52" i="10"/>
  <c r="G52" i="10"/>
  <c r="R330" i="10"/>
  <c r="J330" i="10"/>
  <c r="N330" i="10"/>
  <c r="S330" i="10"/>
  <c r="K330" i="10"/>
  <c r="N338" i="10"/>
  <c r="K338" i="10"/>
  <c r="S338" i="10"/>
  <c r="J338" i="10"/>
  <c r="R338" i="10"/>
  <c r="I41" i="10"/>
  <c r="K41" i="10"/>
  <c r="F41" i="10"/>
  <c r="J41" i="10"/>
  <c r="G41" i="10"/>
  <c r="N190" i="10"/>
  <c r="K190" i="10"/>
  <c r="J190" i="10"/>
  <c r="S190" i="10"/>
  <c r="N194" i="10"/>
  <c r="S194" i="10"/>
  <c r="I194" i="10"/>
  <c r="K202" i="10"/>
  <c r="J202" i="10"/>
  <c r="Q202" i="10"/>
  <c r="O202" i="10"/>
  <c r="N210" i="10"/>
  <c r="M210" i="10"/>
  <c r="I210" i="10"/>
  <c r="S210" i="10"/>
  <c r="P256" i="10"/>
  <c r="K256" i="10"/>
  <c r="I94" i="10"/>
  <c r="K94" i="10"/>
  <c r="F94" i="10"/>
  <c r="G94" i="10"/>
  <c r="I104" i="10"/>
  <c r="K104" i="10"/>
  <c r="F104" i="10"/>
  <c r="G104" i="10"/>
  <c r="N266" i="10"/>
  <c r="K266" i="10"/>
  <c r="S266" i="10"/>
  <c r="J266" i="10"/>
  <c r="R266" i="10"/>
  <c r="O517" i="10"/>
  <c r="K517" i="10"/>
  <c r="T517" i="10"/>
  <c r="J517" i="10"/>
  <c r="P517" i="10"/>
  <c r="K537" i="10"/>
  <c r="S537" i="10"/>
  <c r="J537" i="10"/>
  <c r="P537" i="10"/>
  <c r="H537" i="10"/>
  <c r="O537" i="10"/>
  <c r="S541" i="10"/>
  <c r="L541" i="10"/>
  <c r="K541" i="10"/>
  <c r="T541" i="10"/>
  <c r="O615" i="10"/>
  <c r="N615" i="10"/>
  <c r="I201" i="10"/>
  <c r="H209" i="10"/>
  <c r="L272" i="10"/>
  <c r="T284" i="10"/>
  <c r="H336" i="10"/>
  <c r="Q336" i="10"/>
  <c r="P336" i="10"/>
  <c r="T408" i="10"/>
  <c r="L408" i="10"/>
  <c r="T412" i="10"/>
  <c r="K412" i="10"/>
  <c r="S412" i="10"/>
  <c r="H412" i="10"/>
  <c r="P412" i="10"/>
  <c r="T425" i="10"/>
  <c r="I425" i="10"/>
  <c r="P425" i="10"/>
  <c r="O425" i="10"/>
  <c r="N520" i="10"/>
  <c r="R796" i="10"/>
  <c r="L796" i="10"/>
  <c r="G61" i="10"/>
  <c r="F82" i="10"/>
  <c r="M184" i="10"/>
  <c r="Q193" i="10"/>
  <c r="L197" i="10"/>
  <c r="K198" i="10"/>
  <c r="J201" i="10"/>
  <c r="M205" i="10"/>
  <c r="I206" i="10"/>
  <c r="L209" i="10"/>
  <c r="H211" i="10"/>
  <c r="L213" i="10"/>
  <c r="K214" i="10"/>
  <c r="S216" i="10"/>
  <c r="P217" i="10"/>
  <c r="J265" i="10"/>
  <c r="P272" i="10"/>
  <c r="H276" i="10"/>
  <c r="T276" i="10"/>
  <c r="H280" i="10"/>
  <c r="Q280" i="10"/>
  <c r="L284" i="10"/>
  <c r="L288" i="10"/>
  <c r="R337" i="10"/>
  <c r="I337" i="10"/>
  <c r="Q337" i="10"/>
  <c r="M337" i="10"/>
  <c r="M341" i="10"/>
  <c r="I341" i="10"/>
  <c r="Q341" i="10"/>
  <c r="Q346" i="10"/>
  <c r="H346" i="10"/>
  <c r="P346" i="10"/>
  <c r="L346" i="10"/>
  <c r="T350" i="10"/>
  <c r="H350" i="10"/>
  <c r="P350" i="10"/>
  <c r="M350" i="10"/>
  <c r="Q354" i="10"/>
  <c r="H354" i="10"/>
  <c r="P354" i="10"/>
  <c r="L354" i="10"/>
  <c r="T358" i="10"/>
  <c r="H358" i="10"/>
  <c r="P358" i="10"/>
  <c r="M358" i="10"/>
  <c r="T331" i="10"/>
  <c r="I333" i="10"/>
  <c r="I336" i="10"/>
  <c r="L350" i="10"/>
  <c r="T400" i="10"/>
  <c r="L400" i="10"/>
  <c r="I405" i="10"/>
  <c r="P521" i="10"/>
  <c r="J521" i="10"/>
  <c r="O521" i="10"/>
  <c r="H521" i="10"/>
  <c r="T521" i="10"/>
  <c r="N521" i="10"/>
  <c r="T533" i="10"/>
  <c r="J533" i="10"/>
  <c r="P533" i="10"/>
  <c r="O533" i="10"/>
  <c r="K521" i="10"/>
  <c r="R587" i="10"/>
  <c r="N587" i="10"/>
  <c r="K587" i="10"/>
  <c r="S659" i="10"/>
  <c r="J659" i="10"/>
  <c r="R659" i="10"/>
  <c r="N659" i="10"/>
  <c r="K659" i="10"/>
  <c r="Q663" i="10"/>
  <c r="N663" i="10"/>
  <c r="J663" i="10"/>
  <c r="S663" i="10"/>
  <c r="I663" i="10"/>
  <c r="O663" i="10"/>
  <c r="N672" i="10"/>
  <c r="T672" i="10"/>
  <c r="L672" i="10"/>
  <c r="Q672" i="10"/>
  <c r="J672" i="10"/>
  <c r="I672" i="10"/>
  <c r="P676" i="10"/>
  <c r="I676" i="10"/>
  <c r="N676" i="10"/>
  <c r="H676" i="10"/>
  <c r="T676" i="10"/>
  <c r="M676" i="10"/>
  <c r="J676" i="10"/>
  <c r="R680" i="10"/>
  <c r="L680" i="10"/>
  <c r="Q680" i="10"/>
  <c r="I680" i="10"/>
  <c r="N680" i="10"/>
  <c r="H680" i="10"/>
  <c r="T680" i="10"/>
  <c r="M680" i="10"/>
  <c r="P684" i="10"/>
  <c r="H684" i="10"/>
  <c r="M684" i="10"/>
  <c r="R684" i="10"/>
  <c r="L684" i="10"/>
  <c r="Q684" i="10"/>
  <c r="J684" i="10"/>
  <c r="T688" i="10"/>
  <c r="L688" i="10"/>
  <c r="Q688" i="10"/>
  <c r="J688" i="10"/>
  <c r="P688" i="10"/>
  <c r="I688" i="10"/>
  <c r="N688" i="10"/>
  <c r="P672" i="10"/>
  <c r="P683" i="10"/>
  <c r="L683" i="10"/>
  <c r="R843" i="10"/>
  <c r="N843" i="10"/>
  <c r="M843" i="10"/>
  <c r="R847" i="10"/>
  <c r="I847" i="10"/>
  <c r="Q847" i="10"/>
  <c r="N847" i="10"/>
  <c r="J847" i="10"/>
  <c r="N851" i="10"/>
  <c r="J851" i="10"/>
  <c r="R851" i="10"/>
  <c r="R855" i="10"/>
  <c r="N855" i="10"/>
  <c r="I855" i="10"/>
  <c r="Q855" i="10"/>
  <c r="N859" i="10"/>
  <c r="R859" i="10"/>
  <c r="M859" i="10"/>
  <c r="J859" i="10"/>
  <c r="R863" i="10"/>
  <c r="I863" i="10"/>
  <c r="Q863" i="10"/>
  <c r="N863" i="10"/>
  <c r="J843" i="10"/>
  <c r="M193" i="10"/>
  <c r="J197" i="10"/>
  <c r="T201" i="10"/>
  <c r="I205" i="10"/>
  <c r="R209" i="10"/>
  <c r="J213" i="10"/>
  <c r="N217" i="10"/>
  <c r="P276" i="10"/>
  <c r="H284" i="10"/>
  <c r="L340" i="10"/>
  <c r="T340" i="10"/>
  <c r="T404" i="10"/>
  <c r="K404" i="10"/>
  <c r="S404" i="10"/>
  <c r="H404" i="10"/>
  <c r="P404" i="10"/>
  <c r="T416" i="10"/>
  <c r="L416" i="10"/>
  <c r="S612" i="10"/>
  <c r="L612" i="10"/>
  <c r="K612" i="10"/>
  <c r="T612" i="10"/>
  <c r="H61" i="10"/>
  <c r="F72" i="10"/>
  <c r="H193" i="10"/>
  <c r="R193" i="10"/>
  <c r="O195" i="10"/>
  <c r="P197" i="10"/>
  <c r="M198" i="10"/>
  <c r="N201" i="10"/>
  <c r="N205" i="10"/>
  <c r="M209" i="10"/>
  <c r="S211" i="10"/>
  <c r="P213" i="10"/>
  <c r="M214" i="10"/>
  <c r="I217" i="10"/>
  <c r="T217" i="10"/>
  <c r="Q265" i="10"/>
  <c r="H272" i="10"/>
  <c r="Q272" i="10"/>
  <c r="L276" i="10"/>
  <c r="I280" i="10"/>
  <c r="T280" i="10"/>
  <c r="M284" i="10"/>
  <c r="P288" i="10"/>
  <c r="K331" i="10"/>
  <c r="L332" i="10"/>
  <c r="M333" i="10"/>
  <c r="J337" i="10"/>
  <c r="M340" i="10"/>
  <c r="I346" i="10"/>
  <c r="L358" i="10"/>
  <c r="L412" i="10"/>
  <c r="S521" i="10"/>
  <c r="J587" i="10"/>
  <c r="R733" i="10"/>
  <c r="K733" i="10"/>
  <c r="R754" i="10"/>
  <c r="O754" i="10"/>
  <c r="J754" i="10"/>
  <c r="T205" i="10"/>
  <c r="P280" i="10"/>
  <c r="I288" i="10"/>
  <c r="T288" i="10"/>
  <c r="T332" i="10"/>
  <c r="L404" i="10"/>
  <c r="L792" i="10"/>
  <c r="O792" i="10"/>
  <c r="G72" i="10"/>
  <c r="I188" i="10"/>
  <c r="K196" i="10"/>
  <c r="O200" i="10"/>
  <c r="H205" i="10"/>
  <c r="O207" i="10"/>
  <c r="O212" i="10"/>
  <c r="I272" i="10"/>
  <c r="H288" i="10"/>
  <c r="K339" i="10"/>
  <c r="T339" i="10"/>
  <c r="S339" i="10"/>
  <c r="K348" i="10"/>
  <c r="S348" i="10"/>
  <c r="J348" i="10"/>
  <c r="R348" i="10"/>
  <c r="K356" i="10"/>
  <c r="S356" i="10"/>
  <c r="J356" i="10"/>
  <c r="R356" i="10"/>
  <c r="N341" i="10"/>
  <c r="T346" i="10"/>
  <c r="I354" i="10"/>
  <c r="N407" i="10"/>
  <c r="K407" i="10"/>
  <c r="N415" i="10"/>
  <c r="K415" i="10"/>
  <c r="L428" i="10"/>
  <c r="H428" i="10"/>
  <c r="S428" i="10"/>
  <c r="P432" i="10"/>
  <c r="L432" i="10"/>
  <c r="S407" i="10"/>
  <c r="I413" i="10"/>
  <c r="K425" i="10"/>
  <c r="M433" i="10"/>
  <c r="L433" i="10"/>
  <c r="H433" i="10"/>
  <c r="P513" i="10"/>
  <c r="T589" i="10"/>
  <c r="H589" i="10"/>
  <c r="P589" i="10"/>
  <c r="M589" i="10"/>
  <c r="P593" i="10"/>
  <c r="L593" i="10"/>
  <c r="T593" i="10"/>
  <c r="I593" i="10"/>
  <c r="Q593" i="10"/>
  <c r="H593" i="10"/>
  <c r="L597" i="10"/>
  <c r="T597" i="10"/>
  <c r="H597" i="10"/>
  <c r="P597" i="10"/>
  <c r="M597" i="10"/>
  <c r="R603" i="10"/>
  <c r="J603" i="10"/>
  <c r="K603" i="10"/>
  <c r="S611" i="10"/>
  <c r="R611" i="10"/>
  <c r="K611" i="10"/>
  <c r="N585" i="10"/>
  <c r="K585" i="10"/>
  <c r="S585" i="10"/>
  <c r="J585" i="10"/>
  <c r="S587" i="10"/>
  <c r="R676" i="10"/>
  <c r="N402" i="10"/>
  <c r="I410" i="10"/>
  <c r="I420" i="10"/>
  <c r="H424" i="10"/>
  <c r="T424" i="10"/>
  <c r="J516" i="10"/>
  <c r="R519" i="10"/>
  <c r="K528" i="10"/>
  <c r="M531" i="10"/>
  <c r="S532" i="10"/>
  <c r="L604" i="10"/>
  <c r="K604" i="10"/>
  <c r="T604" i="10"/>
  <c r="O608" i="10"/>
  <c r="H608" i="10"/>
  <c r="K588" i="10"/>
  <c r="O616" i="10"/>
  <c r="I685" i="10"/>
  <c r="S685" i="10"/>
  <c r="N685" i="10"/>
  <c r="H760" i="10"/>
  <c r="S809" i="10"/>
  <c r="P809" i="10"/>
  <c r="K809" i="10"/>
  <c r="J406" i="10"/>
  <c r="N410" i="10"/>
  <c r="J414" i="10"/>
  <c r="L419" i="10"/>
  <c r="M420" i="10"/>
  <c r="J424" i="10"/>
  <c r="H515" i="10"/>
  <c r="N516" i="10"/>
  <c r="I527" i="10"/>
  <c r="O528" i="10"/>
  <c r="J540" i="10"/>
  <c r="S595" i="10"/>
  <c r="J595" i="10"/>
  <c r="R595" i="10"/>
  <c r="N595" i="10"/>
  <c r="S604" i="10"/>
  <c r="S660" i="10"/>
  <c r="L660" i="10"/>
  <c r="K660" i="10"/>
  <c r="P731" i="10"/>
  <c r="I731" i="10"/>
  <c r="T735" i="10"/>
  <c r="M735" i="10"/>
  <c r="Q743" i="10"/>
  <c r="P743" i="10"/>
  <c r="O748" i="10"/>
  <c r="H748" i="10"/>
  <c r="T731" i="10"/>
  <c r="Q744" i="10"/>
  <c r="M744" i="10"/>
  <c r="K744" i="10"/>
  <c r="S748" i="10"/>
  <c r="N798" i="10"/>
  <c r="L798" i="10"/>
  <c r="R798" i="10"/>
  <c r="I532" i="10"/>
  <c r="S540" i="10"/>
  <c r="I602" i="10"/>
  <c r="R602" i="10"/>
  <c r="Q602" i="10"/>
  <c r="N606" i="10"/>
  <c r="M606" i="10"/>
  <c r="J610" i="10"/>
  <c r="I610" i="10"/>
  <c r="R610" i="10"/>
  <c r="N614" i="10"/>
  <c r="M614" i="10"/>
  <c r="I618" i="10"/>
  <c r="R618" i="10"/>
  <c r="Q618" i="10"/>
  <c r="K595" i="10"/>
  <c r="Q732" i="10"/>
  <c r="J732" i="10"/>
  <c r="O732" i="10"/>
  <c r="I732" i="10"/>
  <c r="N732" i="10"/>
  <c r="Q736" i="10"/>
  <c r="O736" i="10"/>
  <c r="N736" i="10"/>
  <c r="J736" i="10"/>
  <c r="S740" i="10"/>
  <c r="R740" i="10"/>
  <c r="K732" i="10"/>
  <c r="S736" i="10"/>
  <c r="S745" i="10"/>
  <c r="R745" i="10"/>
  <c r="L756" i="10"/>
  <c r="L661" i="10"/>
  <c r="M662" i="10"/>
  <c r="L666" i="10"/>
  <c r="I669" i="10"/>
  <c r="P670" i="10"/>
  <c r="H675" i="10"/>
  <c r="T675" i="10"/>
  <c r="J682" i="10"/>
  <c r="S686" i="10"/>
  <c r="H749" i="10"/>
  <c r="N749" i="10"/>
  <c r="N753" i="10"/>
  <c r="Q757" i="10"/>
  <c r="Q761" i="10"/>
  <c r="O793" i="10"/>
  <c r="P794" i="10"/>
  <c r="K799" i="10"/>
  <c r="S802" i="10"/>
  <c r="J806" i="10"/>
  <c r="N810" i="10"/>
  <c r="J814" i="10"/>
  <c r="N846" i="10"/>
  <c r="O850" i="10"/>
  <c r="S854" i="10"/>
  <c r="N862" i="10"/>
  <c r="R662" i="10"/>
  <c r="M666" i="10"/>
  <c r="P669" i="10"/>
  <c r="I675" i="10"/>
  <c r="P682" i="10"/>
  <c r="K687" i="10"/>
  <c r="I749" i="10"/>
  <c r="P749" i="10"/>
  <c r="Q753" i="10"/>
  <c r="I757" i="10"/>
  <c r="R757" i="10"/>
  <c r="I761" i="10"/>
  <c r="J795" i="10"/>
  <c r="O799" i="10"/>
  <c r="I803" i="10"/>
  <c r="O806" i="10"/>
  <c r="S810" i="10"/>
  <c r="O814" i="10"/>
  <c r="J858" i="10"/>
  <c r="J866" i="10"/>
  <c r="H662" i="10"/>
  <c r="J749" i="10"/>
  <c r="N795" i="10"/>
  <c r="K802" i="10"/>
  <c r="N803" i="10"/>
  <c r="R806" i="10"/>
  <c r="Q811" i="10"/>
  <c r="R814" i="10"/>
  <c r="H8" i="10"/>
  <c r="G8" i="10"/>
  <c r="K8" i="10"/>
  <c r="F8" i="10"/>
  <c r="J8" i="10"/>
  <c r="I8" i="10"/>
  <c r="Q42" i="9"/>
  <c r="Q41" i="9"/>
  <c r="Q40" i="9"/>
  <c r="Q39" i="9"/>
  <c r="Q38" i="9"/>
  <c r="Q37" i="9"/>
  <c r="Q36" i="9"/>
  <c r="Q35" i="9"/>
  <c r="N288" i="9"/>
  <c r="J288" i="9"/>
  <c r="O288" i="9"/>
  <c r="K288" i="9"/>
  <c r="M288" i="9"/>
  <c r="L288" i="9"/>
  <c r="H9" i="10"/>
  <c r="J9" i="10"/>
  <c r="K9" i="10"/>
  <c r="I9" i="10"/>
  <c r="F9" i="10"/>
  <c r="G9" i="10"/>
  <c r="H60" i="10"/>
  <c r="G60" i="10"/>
  <c r="F60" i="10"/>
  <c r="I60" i="10"/>
  <c r="J60" i="10"/>
  <c r="G70" i="10"/>
  <c r="H70" i="10"/>
  <c r="F70" i="10"/>
  <c r="K70" i="10" s="1"/>
  <c r="I70" i="10"/>
  <c r="J70" i="10"/>
  <c r="L302" i="9"/>
  <c r="N302" i="9"/>
  <c r="O302" i="9"/>
  <c r="M302" i="9"/>
  <c r="K302" i="9"/>
  <c r="J302" i="9"/>
  <c r="P302" i="9" s="1"/>
  <c r="I51" i="10"/>
  <c r="G51" i="10"/>
  <c r="F51" i="10"/>
  <c r="H51" i="10"/>
  <c r="J51" i="10"/>
  <c r="R98" i="9"/>
  <c r="N98" i="9"/>
  <c r="J98" i="9"/>
  <c r="Q98" i="9"/>
  <c r="M98" i="9"/>
  <c r="I98" i="9"/>
  <c r="H98" i="9"/>
  <c r="O98" i="9"/>
  <c r="G98" i="9"/>
  <c r="P98" i="9"/>
  <c r="L98" i="9"/>
  <c r="K98" i="9"/>
  <c r="H7" i="10"/>
  <c r="J7" i="10"/>
  <c r="F7" i="10"/>
  <c r="I7" i="10"/>
  <c r="K7" i="10"/>
  <c r="G7" i="10"/>
  <c r="R7" i="9"/>
  <c r="R9" i="9"/>
  <c r="R18" i="9"/>
  <c r="R20" i="9"/>
  <c r="R22" i="9"/>
  <c r="R24" i="9"/>
  <c r="P73" i="9"/>
  <c r="P75" i="9"/>
  <c r="P77" i="9"/>
  <c r="N109" i="9"/>
  <c r="N111" i="9"/>
  <c r="J113" i="9"/>
  <c r="R113" i="9"/>
  <c r="N115" i="9"/>
  <c r="J142" i="9"/>
  <c r="R142" i="9"/>
  <c r="J144" i="9"/>
  <c r="R144" i="9"/>
  <c r="N146" i="9"/>
  <c r="P153" i="9"/>
  <c r="P155" i="9"/>
  <c r="P162" i="9"/>
  <c r="P164" i="9"/>
  <c r="P166" i="9"/>
  <c r="P179" i="9"/>
  <c r="P181" i="9"/>
  <c r="P183" i="9"/>
  <c r="P184" i="9"/>
  <c r="P195" i="9"/>
  <c r="P197" i="9"/>
  <c r="P199" i="9"/>
  <c r="P201" i="9"/>
  <c r="P203" i="9"/>
  <c r="P214" i="9"/>
  <c r="P216" i="9"/>
  <c r="M269" i="9"/>
  <c r="M272" i="9"/>
  <c r="I18" i="10"/>
  <c r="H18" i="10"/>
  <c r="G18" i="10"/>
  <c r="I39" i="10"/>
  <c r="H39" i="10"/>
  <c r="J39" i="10"/>
  <c r="F39" i="10"/>
  <c r="S7" i="9"/>
  <c r="S17" i="9"/>
  <c r="S19" i="9"/>
  <c r="S22" i="9"/>
  <c r="S24" i="9"/>
  <c r="S34" i="9"/>
  <c r="M65" i="9"/>
  <c r="Q73" i="9"/>
  <c r="Q75" i="9"/>
  <c r="J93" i="9"/>
  <c r="N93" i="9"/>
  <c r="N95" i="9"/>
  <c r="J97" i="9"/>
  <c r="N97" i="9"/>
  <c r="R97" i="9"/>
  <c r="G109" i="9"/>
  <c r="K109" i="9"/>
  <c r="O109" i="9"/>
  <c r="G111" i="9"/>
  <c r="K111" i="9"/>
  <c r="O111" i="9"/>
  <c r="G113" i="9"/>
  <c r="K113" i="9"/>
  <c r="O113" i="9"/>
  <c r="G115" i="9"/>
  <c r="K115" i="9"/>
  <c r="O115" i="9"/>
  <c r="F125" i="9"/>
  <c r="F127" i="9"/>
  <c r="F129" i="9"/>
  <c r="F131" i="9"/>
  <c r="G142" i="9"/>
  <c r="K142" i="9"/>
  <c r="O142" i="9"/>
  <c r="G144" i="9"/>
  <c r="K144" i="9"/>
  <c r="O144" i="9"/>
  <c r="G146" i="9"/>
  <c r="K146" i="9"/>
  <c r="O146" i="9"/>
  <c r="Q152" i="9"/>
  <c r="Q161" i="9"/>
  <c r="Q177" i="9"/>
  <c r="Q194" i="9"/>
  <c r="Q213" i="9"/>
  <c r="J269" i="9"/>
  <c r="N269" i="9"/>
  <c r="J270" i="9"/>
  <c r="N270" i="9"/>
  <c r="J271" i="9"/>
  <c r="N271" i="9"/>
  <c r="J272" i="9"/>
  <c r="N272" i="9"/>
  <c r="J273" i="9"/>
  <c r="N273" i="9"/>
  <c r="J274" i="9"/>
  <c r="N274" i="9"/>
  <c r="I283" i="9"/>
  <c r="I285" i="9"/>
  <c r="I287" i="9"/>
  <c r="I299" i="9"/>
  <c r="I301" i="9"/>
  <c r="I303" i="9"/>
  <c r="J10" i="10"/>
  <c r="I19" i="10"/>
  <c r="H19" i="10"/>
  <c r="J19" i="10"/>
  <c r="F19" i="10"/>
  <c r="J18" i="10"/>
  <c r="I30" i="10"/>
  <c r="H30" i="10"/>
  <c r="J30" i="10"/>
  <c r="F30" i="10"/>
  <c r="G29" i="10"/>
  <c r="I40" i="10"/>
  <c r="H40" i="10"/>
  <c r="J40" i="10"/>
  <c r="F40" i="10"/>
  <c r="G39" i="10"/>
  <c r="G80" i="10"/>
  <c r="F80" i="10"/>
  <c r="J80" i="10"/>
  <c r="H80" i="10"/>
  <c r="I80" i="10"/>
  <c r="R259" i="10"/>
  <c r="N259" i="10"/>
  <c r="J259" i="10"/>
  <c r="Q259" i="10"/>
  <c r="P259" i="10"/>
  <c r="K259" i="10"/>
  <c r="O259" i="10"/>
  <c r="I259" i="10"/>
  <c r="T259" i="10"/>
  <c r="M259" i="10"/>
  <c r="H259" i="10"/>
  <c r="S259" i="10"/>
  <c r="L259" i="10"/>
  <c r="R263" i="10"/>
  <c r="N263" i="10"/>
  <c r="J263" i="10"/>
  <c r="Q263" i="10"/>
  <c r="M263" i="10"/>
  <c r="I263" i="10"/>
  <c r="T263" i="10"/>
  <c r="L263" i="10"/>
  <c r="S263" i="10"/>
  <c r="K263" i="10"/>
  <c r="P263" i="10"/>
  <c r="H263" i="10"/>
  <c r="O263" i="10"/>
  <c r="R6" i="9"/>
  <c r="R8" i="9"/>
  <c r="R17" i="9"/>
  <c r="R19" i="9"/>
  <c r="R21" i="9"/>
  <c r="R34" i="9"/>
  <c r="P72" i="9"/>
  <c r="P74" i="9"/>
  <c r="P76" i="9"/>
  <c r="P78" i="9"/>
  <c r="J109" i="9"/>
  <c r="R109" i="9"/>
  <c r="J111" i="9"/>
  <c r="R111" i="9"/>
  <c r="N113" i="9"/>
  <c r="J115" i="9"/>
  <c r="R115" i="9"/>
  <c r="N142" i="9"/>
  <c r="N144" i="9"/>
  <c r="J146" i="9"/>
  <c r="R146" i="9"/>
  <c r="P163" i="9"/>
  <c r="P165" i="9"/>
  <c r="P178" i="9"/>
  <c r="P180" i="9"/>
  <c r="P182" i="9"/>
  <c r="P196" i="9"/>
  <c r="P198" i="9"/>
  <c r="P200" i="9"/>
  <c r="P215" i="9"/>
  <c r="P217" i="9"/>
  <c r="P218" i="9"/>
  <c r="P220" i="9"/>
  <c r="M270" i="9"/>
  <c r="M271" i="9"/>
  <c r="J83" i="10"/>
  <c r="F83" i="10"/>
  <c r="G83" i="10"/>
  <c r="H83" i="10"/>
  <c r="I93" i="10"/>
  <c r="H93" i="10"/>
  <c r="L93" i="10"/>
  <c r="G93" i="10"/>
  <c r="J93" i="10"/>
  <c r="J102" i="10"/>
  <c r="F102" i="10"/>
  <c r="H102" i="10"/>
  <c r="L102" i="10"/>
  <c r="G102" i="10"/>
  <c r="K102" i="10"/>
  <c r="I102" i="10"/>
  <c r="S6" i="9"/>
  <c r="S9" i="9"/>
  <c r="S10" i="9"/>
  <c r="S18" i="9"/>
  <c r="S21" i="9"/>
  <c r="S23" i="9"/>
  <c r="Q74" i="9"/>
  <c r="Q76" i="9"/>
  <c r="Q78" i="9"/>
  <c r="Q79" i="9"/>
  <c r="R93" i="9"/>
  <c r="J95" i="9"/>
  <c r="R95" i="9"/>
  <c r="P6" i="9"/>
  <c r="P7" i="9"/>
  <c r="P8" i="9"/>
  <c r="P9" i="9"/>
  <c r="P17" i="9"/>
  <c r="P18" i="9"/>
  <c r="P19" i="9"/>
  <c r="P20" i="9"/>
  <c r="P21" i="9"/>
  <c r="P22" i="9"/>
  <c r="P23" i="9"/>
  <c r="P34" i="9"/>
  <c r="M51" i="9"/>
  <c r="M62" i="9"/>
  <c r="M66" i="9" s="1"/>
  <c r="R71" i="9"/>
  <c r="G93" i="9"/>
  <c r="K93" i="9"/>
  <c r="O93" i="9"/>
  <c r="G95" i="9"/>
  <c r="K95" i="9"/>
  <c r="O95" i="9"/>
  <c r="G97" i="9"/>
  <c r="K97" i="9"/>
  <c r="O97" i="9"/>
  <c r="H109" i="9"/>
  <c r="L109" i="9"/>
  <c r="P109" i="9"/>
  <c r="F110" i="9"/>
  <c r="H111" i="9"/>
  <c r="L111" i="9"/>
  <c r="P111" i="9"/>
  <c r="F112" i="9"/>
  <c r="H113" i="9"/>
  <c r="L113" i="9"/>
  <c r="P113" i="9"/>
  <c r="F114" i="9"/>
  <c r="H115" i="9"/>
  <c r="L115" i="9"/>
  <c r="P115" i="9"/>
  <c r="F141" i="9"/>
  <c r="H142" i="9"/>
  <c r="L142" i="9"/>
  <c r="P142" i="9"/>
  <c r="F143" i="9"/>
  <c r="H144" i="9"/>
  <c r="L144" i="9"/>
  <c r="P144" i="9"/>
  <c r="F145" i="9"/>
  <c r="H146" i="9"/>
  <c r="L146" i="9"/>
  <c r="P146" i="9"/>
  <c r="F147" i="9"/>
  <c r="R152" i="9"/>
  <c r="R161" i="9"/>
  <c r="R177" i="9"/>
  <c r="R194" i="9"/>
  <c r="R213" i="9"/>
  <c r="I255" i="9"/>
  <c r="I256" i="9"/>
  <c r="I257" i="9"/>
  <c r="I258" i="9"/>
  <c r="I259" i="9"/>
  <c r="I260" i="9"/>
  <c r="K269" i="9"/>
  <c r="O269" i="9"/>
  <c r="K270" i="9"/>
  <c r="O270" i="9"/>
  <c r="K271" i="9"/>
  <c r="O271" i="9"/>
  <c r="K272" i="9"/>
  <c r="O272" i="9"/>
  <c r="K273" i="9"/>
  <c r="O273" i="9"/>
  <c r="K274" i="9"/>
  <c r="O274" i="9"/>
  <c r="F10" i="10"/>
  <c r="K10" i="10"/>
  <c r="I20" i="10"/>
  <c r="H20" i="10"/>
  <c r="J20" i="10"/>
  <c r="F20" i="10"/>
  <c r="K18" i="10"/>
  <c r="K20" i="10"/>
  <c r="I31" i="10"/>
  <c r="H31" i="10"/>
  <c r="J31" i="10"/>
  <c r="F31" i="10"/>
  <c r="K31" i="10"/>
  <c r="K39" i="10"/>
  <c r="I49" i="10"/>
  <c r="H49" i="10"/>
  <c r="J49" i="10"/>
  <c r="F49" i="10"/>
  <c r="G49" i="10"/>
  <c r="G59" i="10"/>
  <c r="I59" i="10"/>
  <c r="H59" i="10"/>
  <c r="J59" i="10"/>
  <c r="F59" i="10"/>
  <c r="H81" i="10"/>
  <c r="J81" i="10"/>
  <c r="I81" i="10"/>
  <c r="F81" i="10"/>
  <c r="G81" i="10"/>
  <c r="K91" i="10"/>
  <c r="G91" i="10"/>
  <c r="J91" i="10"/>
  <c r="I91" i="10"/>
  <c r="L91" i="10"/>
  <c r="F91" i="10"/>
  <c r="H91" i="10"/>
  <c r="K93" i="10"/>
  <c r="R187" i="10"/>
  <c r="N187" i="10"/>
  <c r="J187" i="10"/>
  <c r="Q187" i="10"/>
  <c r="M187" i="10"/>
  <c r="I187" i="10"/>
  <c r="O187" i="10"/>
  <c r="T187" i="10"/>
  <c r="L187" i="10"/>
  <c r="S187" i="10"/>
  <c r="K187" i="10"/>
  <c r="P187" i="10"/>
  <c r="H187" i="10"/>
  <c r="Q191" i="10"/>
  <c r="S191" i="10"/>
  <c r="N191" i="10"/>
  <c r="J191" i="10"/>
  <c r="R191" i="10"/>
  <c r="M191" i="10"/>
  <c r="I191" i="10"/>
  <c r="T191" i="10"/>
  <c r="K191" i="10"/>
  <c r="P191" i="10"/>
  <c r="H191" i="10"/>
  <c r="O191" i="10"/>
  <c r="L191" i="10"/>
  <c r="Q199" i="10"/>
  <c r="M199" i="10"/>
  <c r="I199" i="10"/>
  <c r="P199" i="10"/>
  <c r="K199" i="10"/>
  <c r="T199" i="10"/>
  <c r="O199" i="10"/>
  <c r="J199" i="10"/>
  <c r="R199" i="10"/>
  <c r="N199" i="10"/>
  <c r="L199" i="10"/>
  <c r="S199" i="10"/>
  <c r="H199" i="10"/>
  <c r="Q203" i="10"/>
  <c r="M203" i="10"/>
  <c r="I203" i="10"/>
  <c r="T203" i="10"/>
  <c r="O203" i="10"/>
  <c r="J203" i="10"/>
  <c r="S203" i="10"/>
  <c r="N203" i="10"/>
  <c r="H203" i="10"/>
  <c r="R203" i="10"/>
  <c r="P203" i="10"/>
  <c r="L203" i="10"/>
  <c r="K203" i="10"/>
  <c r="Q215" i="10"/>
  <c r="M215" i="10"/>
  <c r="I215" i="10"/>
  <c r="P215" i="10"/>
  <c r="K215" i="10"/>
  <c r="T215" i="10"/>
  <c r="O215" i="10"/>
  <c r="J215" i="10"/>
  <c r="S215" i="10"/>
  <c r="H215" i="10"/>
  <c r="R215" i="10"/>
  <c r="N215" i="10"/>
  <c r="L215" i="10"/>
  <c r="M273" i="9"/>
  <c r="M274" i="9"/>
  <c r="I29" i="10"/>
  <c r="H29" i="10"/>
  <c r="J29" i="10"/>
  <c r="F29" i="10"/>
  <c r="Q72" i="9"/>
  <c r="Q6" i="9"/>
  <c r="Q7" i="9"/>
  <c r="Q8" i="9"/>
  <c r="Q9" i="9"/>
  <c r="Q17" i="9"/>
  <c r="Q18" i="9"/>
  <c r="Q19" i="9"/>
  <c r="Q20" i="9"/>
  <c r="Q21" i="9"/>
  <c r="Q22" i="9"/>
  <c r="Q23" i="9"/>
  <c r="S71" i="9"/>
  <c r="F92" i="9"/>
  <c r="H93" i="9"/>
  <c r="L93" i="9"/>
  <c r="F94" i="9"/>
  <c r="H95" i="9"/>
  <c r="L95" i="9"/>
  <c r="F96" i="9"/>
  <c r="H97" i="9"/>
  <c r="L97" i="9"/>
  <c r="I109" i="9"/>
  <c r="M109" i="9"/>
  <c r="I111" i="9"/>
  <c r="M111" i="9"/>
  <c r="I113" i="9"/>
  <c r="M113" i="9"/>
  <c r="I115" i="9"/>
  <c r="M115" i="9"/>
  <c r="F126" i="9"/>
  <c r="F128" i="9"/>
  <c r="F130" i="9"/>
  <c r="I142" i="9"/>
  <c r="M142" i="9"/>
  <c r="I144" i="9"/>
  <c r="M144" i="9"/>
  <c r="I146" i="9"/>
  <c r="M146" i="9"/>
  <c r="S152" i="9"/>
  <c r="S161" i="9"/>
  <c r="S177" i="9"/>
  <c r="S194" i="9"/>
  <c r="S213" i="9"/>
  <c r="I284" i="9"/>
  <c r="I286" i="9"/>
  <c r="I298" i="9"/>
  <c r="I300" i="9"/>
  <c r="G10" i="10"/>
  <c r="I17" i="10"/>
  <c r="H17" i="10"/>
  <c r="F17" i="10"/>
  <c r="F18" i="10"/>
  <c r="G19" i="10"/>
  <c r="I28" i="10"/>
  <c r="H28" i="10"/>
  <c r="J28" i="10"/>
  <c r="F28" i="10"/>
  <c r="G28" i="10"/>
  <c r="G30" i="10"/>
  <c r="I38" i="10"/>
  <c r="H38" i="10"/>
  <c r="J38" i="10"/>
  <c r="F38" i="10"/>
  <c r="G38" i="10"/>
  <c r="G40" i="10"/>
  <c r="J50" i="10"/>
  <c r="F50" i="10"/>
  <c r="I50" i="10"/>
  <c r="G50" i="10"/>
  <c r="H71" i="10"/>
  <c r="F71" i="10"/>
  <c r="J71" i="10"/>
  <c r="G71" i="10"/>
  <c r="J73" i="10"/>
  <c r="F73" i="10"/>
  <c r="H73" i="10"/>
  <c r="G73" i="10"/>
  <c r="I73" i="10"/>
  <c r="J92" i="10"/>
  <c r="F92" i="10"/>
  <c r="L92" i="10"/>
  <c r="G92" i="10"/>
  <c r="K92" i="10"/>
  <c r="H92" i="10"/>
  <c r="K101" i="10"/>
  <c r="G101" i="10"/>
  <c r="L101" i="10"/>
  <c r="F101" i="10"/>
  <c r="J101" i="10"/>
  <c r="I101" i="10"/>
  <c r="H101" i="10"/>
  <c r="R208" i="10"/>
  <c r="N208" i="10"/>
  <c r="J208" i="10"/>
  <c r="T208" i="10"/>
  <c r="O208" i="10"/>
  <c r="I208" i="10"/>
  <c r="S208" i="10"/>
  <c r="M208" i="10"/>
  <c r="H208" i="10"/>
  <c r="Q208" i="10"/>
  <c r="P208" i="10"/>
  <c r="L208" i="10"/>
  <c r="K208" i="10"/>
  <c r="J62" i="10"/>
  <c r="F62" i="10"/>
  <c r="J82" i="10"/>
  <c r="F103" i="10"/>
  <c r="K103" i="10"/>
  <c r="T185" i="10"/>
  <c r="P185" i="10"/>
  <c r="L185" i="10"/>
  <c r="H185" i="10"/>
  <c r="S185" i="10"/>
  <c r="O185" i="10"/>
  <c r="K185" i="10"/>
  <c r="T189" i="10"/>
  <c r="P189" i="10"/>
  <c r="L189" i="10"/>
  <c r="H189" i="10"/>
  <c r="S189" i="10"/>
  <c r="O189" i="10"/>
  <c r="K189" i="10"/>
  <c r="N185" i="10"/>
  <c r="Q186" i="10"/>
  <c r="M186" i="10"/>
  <c r="I186" i="10"/>
  <c r="T186" i="10"/>
  <c r="P186" i="10"/>
  <c r="L186" i="10"/>
  <c r="H186" i="10"/>
  <c r="O186" i="10"/>
  <c r="J189" i="10"/>
  <c r="R189" i="10"/>
  <c r="R192" i="10"/>
  <c r="N192" i="10"/>
  <c r="J192" i="10"/>
  <c r="T192" i="10"/>
  <c r="O192" i="10"/>
  <c r="I192" i="10"/>
  <c r="S192" i="10"/>
  <c r="M192" i="10"/>
  <c r="H192" i="10"/>
  <c r="Q192" i="10"/>
  <c r="R204" i="10"/>
  <c r="N204" i="10"/>
  <c r="J204" i="10"/>
  <c r="P204" i="10"/>
  <c r="K204" i="10"/>
  <c r="T204" i="10"/>
  <c r="O204" i="10"/>
  <c r="I204" i="10"/>
  <c r="Q204" i="10"/>
  <c r="R275" i="10"/>
  <c r="N275" i="10"/>
  <c r="J275" i="10"/>
  <c r="Q275" i="10"/>
  <c r="M275" i="10"/>
  <c r="I275" i="10"/>
  <c r="P275" i="10"/>
  <c r="H275" i="10"/>
  <c r="O275" i="10"/>
  <c r="T275" i="10"/>
  <c r="L275" i="10"/>
  <c r="R283" i="10"/>
  <c r="N283" i="10"/>
  <c r="J283" i="10"/>
  <c r="Q283" i="10"/>
  <c r="M283" i="10"/>
  <c r="I283" i="10"/>
  <c r="P283" i="10"/>
  <c r="H283" i="10"/>
  <c r="O283" i="10"/>
  <c r="T283" i="10"/>
  <c r="L283" i="10"/>
  <c r="S283" i="10"/>
  <c r="T343" i="10"/>
  <c r="P343" i="10"/>
  <c r="L343" i="10"/>
  <c r="H343" i="10"/>
  <c r="S343" i="10"/>
  <c r="O343" i="10"/>
  <c r="K343" i="10"/>
  <c r="R343" i="10"/>
  <c r="J343" i="10"/>
  <c r="Q343" i="10"/>
  <c r="I343" i="10"/>
  <c r="N343" i="10"/>
  <c r="T347" i="10"/>
  <c r="P347" i="10"/>
  <c r="L347" i="10"/>
  <c r="H347" i="10"/>
  <c r="S347" i="10"/>
  <c r="O347" i="10"/>
  <c r="K347" i="10"/>
  <c r="N347" i="10"/>
  <c r="M347" i="10"/>
  <c r="R347" i="10"/>
  <c r="J347" i="10"/>
  <c r="T351" i="10"/>
  <c r="P351" i="10"/>
  <c r="L351" i="10"/>
  <c r="H351" i="10"/>
  <c r="S351" i="10"/>
  <c r="O351" i="10"/>
  <c r="K351" i="10"/>
  <c r="R351" i="10"/>
  <c r="J351" i="10"/>
  <c r="Q351" i="10"/>
  <c r="I351" i="10"/>
  <c r="N351" i="10"/>
  <c r="T355" i="10"/>
  <c r="P355" i="10"/>
  <c r="L355" i="10"/>
  <c r="H355" i="10"/>
  <c r="S355" i="10"/>
  <c r="O355" i="10"/>
  <c r="K355" i="10"/>
  <c r="N355" i="10"/>
  <c r="M355" i="10"/>
  <c r="R355" i="10"/>
  <c r="J355" i="10"/>
  <c r="T359" i="10"/>
  <c r="P359" i="10"/>
  <c r="L359" i="10"/>
  <c r="H359" i="10"/>
  <c r="S359" i="10"/>
  <c r="O359" i="10"/>
  <c r="K359" i="10"/>
  <c r="R359" i="10"/>
  <c r="J359" i="10"/>
  <c r="Q359" i="10"/>
  <c r="I359" i="10"/>
  <c r="N359" i="10"/>
  <c r="M359" i="10"/>
  <c r="R361" i="10"/>
  <c r="N361" i="10"/>
  <c r="J361" i="10"/>
  <c r="Q361" i="10"/>
  <c r="M361" i="10"/>
  <c r="I361" i="10"/>
  <c r="T361" i="10"/>
  <c r="L361" i="10"/>
  <c r="S361" i="10"/>
  <c r="K361" i="10"/>
  <c r="P361" i="10"/>
  <c r="H361" i="10"/>
  <c r="T423" i="10"/>
  <c r="P423" i="10"/>
  <c r="L423" i="10"/>
  <c r="H423" i="10"/>
  <c r="Q423" i="10"/>
  <c r="K423" i="10"/>
  <c r="O423" i="10"/>
  <c r="J423" i="10"/>
  <c r="S423" i="10"/>
  <c r="I423" i="10"/>
  <c r="R423" i="10"/>
  <c r="N423" i="10"/>
  <c r="T427" i="10"/>
  <c r="P427" i="10"/>
  <c r="L427" i="10"/>
  <c r="H427" i="10"/>
  <c r="O427" i="10"/>
  <c r="J427" i="10"/>
  <c r="S427" i="10"/>
  <c r="N427" i="10"/>
  <c r="I427" i="10"/>
  <c r="K427" i="10"/>
  <c r="R427" i="10"/>
  <c r="Q427" i="10"/>
  <c r="Q529" i="10"/>
  <c r="M529" i="10"/>
  <c r="I529" i="10"/>
  <c r="T529" i="10"/>
  <c r="O529" i="10"/>
  <c r="J529" i="10"/>
  <c r="S529" i="10"/>
  <c r="N529" i="10"/>
  <c r="H529" i="10"/>
  <c r="P529" i="10"/>
  <c r="L529" i="10"/>
  <c r="K529" i="10"/>
  <c r="R545" i="10"/>
  <c r="N545" i="10"/>
  <c r="J545" i="10"/>
  <c r="Q545" i="10"/>
  <c r="M545" i="10"/>
  <c r="I545" i="10"/>
  <c r="T545" i="10"/>
  <c r="L545" i="10"/>
  <c r="S545" i="10"/>
  <c r="K545" i="10"/>
  <c r="P545" i="10"/>
  <c r="O545" i="10"/>
  <c r="H545" i="10"/>
  <c r="R734" i="10"/>
  <c r="N734" i="10"/>
  <c r="J734" i="10"/>
  <c r="P734" i="10"/>
  <c r="K734" i="10"/>
  <c r="T734" i="10"/>
  <c r="O734" i="10"/>
  <c r="I734" i="10"/>
  <c r="L734" i="10"/>
  <c r="S734" i="10"/>
  <c r="H734" i="10"/>
  <c r="M734" i="10"/>
  <c r="Q762" i="10"/>
  <c r="M762" i="10"/>
  <c r="I762" i="10"/>
  <c r="T762" i="10"/>
  <c r="P762" i="10"/>
  <c r="L762" i="10"/>
  <c r="H762" i="10"/>
  <c r="N762" i="10"/>
  <c r="S762" i="10"/>
  <c r="K762" i="10"/>
  <c r="R762" i="10"/>
  <c r="O762" i="10"/>
  <c r="J762" i="10"/>
  <c r="N1214" i="10"/>
  <c r="J1214" i="10"/>
  <c r="M1214" i="10"/>
  <c r="I1214" i="10"/>
  <c r="L1214" i="10"/>
  <c r="K1214" i="10"/>
  <c r="O1214" i="10"/>
  <c r="H1214" i="10"/>
  <c r="G103" i="10"/>
  <c r="L103" i="10"/>
  <c r="T206" i="10"/>
  <c r="P206" i="10"/>
  <c r="L206" i="10"/>
  <c r="H206" i="10"/>
  <c r="R206" i="10"/>
  <c r="M206" i="10"/>
  <c r="Q206" i="10"/>
  <c r="K206" i="10"/>
  <c r="H184" i="10"/>
  <c r="P184" i="10"/>
  <c r="I185" i="10"/>
  <c r="Q185" i="10"/>
  <c r="J186" i="10"/>
  <c r="R186" i="10"/>
  <c r="L188" i="10"/>
  <c r="T188" i="10"/>
  <c r="M189" i="10"/>
  <c r="K192" i="10"/>
  <c r="M194" i="10"/>
  <c r="H195" i="10"/>
  <c r="O196" i="10"/>
  <c r="H200" i="10"/>
  <c r="S200" i="10"/>
  <c r="H204" i="10"/>
  <c r="S204" i="10"/>
  <c r="J206" i="10"/>
  <c r="J211" i="10"/>
  <c r="P212" i="10"/>
  <c r="T214" i="10"/>
  <c r="P214" i="10"/>
  <c r="L214" i="10"/>
  <c r="H214" i="10"/>
  <c r="O214" i="10"/>
  <c r="J214" i="10"/>
  <c r="S214" i="10"/>
  <c r="N214" i="10"/>
  <c r="I214" i="10"/>
  <c r="R214" i="10"/>
  <c r="I216" i="10"/>
  <c r="T216" i="10"/>
  <c r="L256" i="10"/>
  <c r="Q258" i="10"/>
  <c r="M258" i="10"/>
  <c r="I258" i="10"/>
  <c r="T258" i="10"/>
  <c r="O258" i="10"/>
  <c r="J258" i="10"/>
  <c r="S258" i="10"/>
  <c r="N258" i="10"/>
  <c r="H258" i="10"/>
  <c r="R258" i="10"/>
  <c r="L268" i="10"/>
  <c r="R271" i="10"/>
  <c r="N271" i="10"/>
  <c r="J271" i="10"/>
  <c r="Q271" i="10"/>
  <c r="M271" i="10"/>
  <c r="I271" i="10"/>
  <c r="T271" i="10"/>
  <c r="L271" i="10"/>
  <c r="S271" i="10"/>
  <c r="K271" i="10"/>
  <c r="P271" i="10"/>
  <c r="H271" i="10"/>
  <c r="K275" i="10"/>
  <c r="J282" i="10"/>
  <c r="R287" i="10"/>
  <c r="N287" i="10"/>
  <c r="J287" i="10"/>
  <c r="Q287" i="10"/>
  <c r="M287" i="10"/>
  <c r="I287" i="10"/>
  <c r="T287" i="10"/>
  <c r="L287" i="10"/>
  <c r="S287" i="10"/>
  <c r="K287" i="10"/>
  <c r="P287" i="10"/>
  <c r="H287" i="10"/>
  <c r="M351" i="10"/>
  <c r="R353" i="10"/>
  <c r="N353" i="10"/>
  <c r="J353" i="10"/>
  <c r="Q353" i="10"/>
  <c r="M353" i="10"/>
  <c r="I353" i="10"/>
  <c r="T353" i="10"/>
  <c r="L353" i="10"/>
  <c r="S353" i="10"/>
  <c r="K353" i="10"/>
  <c r="P353" i="10"/>
  <c r="H353" i="10"/>
  <c r="I355" i="10"/>
  <c r="O361" i="10"/>
  <c r="Q411" i="10"/>
  <c r="M411" i="10"/>
  <c r="I411" i="10"/>
  <c r="T411" i="10"/>
  <c r="P411" i="10"/>
  <c r="L411" i="10"/>
  <c r="H411" i="10"/>
  <c r="N411" i="10"/>
  <c r="S411" i="10"/>
  <c r="K411" i="10"/>
  <c r="R411" i="10"/>
  <c r="J411" i="10"/>
  <c r="M423" i="10"/>
  <c r="T524" i="10"/>
  <c r="P524" i="10"/>
  <c r="L524" i="10"/>
  <c r="H524" i="10"/>
  <c r="O524" i="10"/>
  <c r="J524" i="10"/>
  <c r="S524" i="10"/>
  <c r="N524" i="10"/>
  <c r="I524" i="10"/>
  <c r="Q524" i="10"/>
  <c r="M524" i="10"/>
  <c r="K524" i="10"/>
  <c r="R529" i="10"/>
  <c r="T689" i="10"/>
  <c r="P689" i="10"/>
  <c r="L689" i="10"/>
  <c r="H689" i="10"/>
  <c r="O689" i="10"/>
  <c r="J689" i="10"/>
  <c r="S689" i="10"/>
  <c r="N689" i="10"/>
  <c r="I689" i="10"/>
  <c r="M689" i="10"/>
  <c r="K689" i="10"/>
  <c r="R689" i="10"/>
  <c r="Q689" i="10"/>
  <c r="Q734" i="10"/>
  <c r="R759" i="10"/>
  <c r="N759" i="10"/>
  <c r="J759" i="10"/>
  <c r="Q759" i="10"/>
  <c r="M759" i="10"/>
  <c r="I759" i="10"/>
  <c r="S759" i="10"/>
  <c r="K759" i="10"/>
  <c r="P759" i="10"/>
  <c r="H759" i="10"/>
  <c r="T759" i="10"/>
  <c r="O759" i="10"/>
  <c r="L759" i="10"/>
  <c r="H41" i="10"/>
  <c r="J61" i="10"/>
  <c r="K61" i="10" s="1"/>
  <c r="H62" i="10"/>
  <c r="H72" i="10"/>
  <c r="G82" i="10"/>
  <c r="H103" i="10"/>
  <c r="L104" i="10"/>
  <c r="H104" i="10"/>
  <c r="J104" i="10"/>
  <c r="Q195" i="10"/>
  <c r="M195" i="10"/>
  <c r="I195" i="10"/>
  <c r="R195" i="10"/>
  <c r="L195" i="10"/>
  <c r="P195" i="10"/>
  <c r="K195" i="10"/>
  <c r="Q207" i="10"/>
  <c r="M207" i="10"/>
  <c r="I207" i="10"/>
  <c r="S207" i="10"/>
  <c r="N207" i="10"/>
  <c r="H207" i="10"/>
  <c r="R207" i="10"/>
  <c r="L207" i="10"/>
  <c r="Q211" i="10"/>
  <c r="M211" i="10"/>
  <c r="I211" i="10"/>
  <c r="R211" i="10"/>
  <c r="L211" i="10"/>
  <c r="P211" i="10"/>
  <c r="K211" i="10"/>
  <c r="I184" i="10"/>
  <c r="J185" i="10"/>
  <c r="R185" i="10"/>
  <c r="K186" i="10"/>
  <c r="S186" i="10"/>
  <c r="N189" i="10"/>
  <c r="Q190" i="10"/>
  <c r="M190" i="10"/>
  <c r="I190" i="10"/>
  <c r="T190" i="10"/>
  <c r="P190" i="10"/>
  <c r="L190" i="10"/>
  <c r="H190" i="10"/>
  <c r="O190" i="10"/>
  <c r="L192" i="10"/>
  <c r="J195" i="10"/>
  <c r="T195" i="10"/>
  <c r="T198" i="10"/>
  <c r="P198" i="10"/>
  <c r="L198" i="10"/>
  <c r="H198" i="10"/>
  <c r="O198" i="10"/>
  <c r="J198" i="10"/>
  <c r="S198" i="10"/>
  <c r="N198" i="10"/>
  <c r="I198" i="10"/>
  <c r="R198" i="10"/>
  <c r="I200" i="10"/>
  <c r="L204" i="10"/>
  <c r="N206" i="10"/>
  <c r="J207" i="10"/>
  <c r="T207" i="10"/>
  <c r="T210" i="10"/>
  <c r="P210" i="10"/>
  <c r="L210" i="10"/>
  <c r="H210" i="10"/>
  <c r="Q210" i="10"/>
  <c r="K210" i="10"/>
  <c r="O210" i="10"/>
  <c r="J210" i="10"/>
  <c r="R210" i="10"/>
  <c r="N211" i="10"/>
  <c r="I212" i="10"/>
  <c r="R267" i="10"/>
  <c r="N267" i="10"/>
  <c r="J267" i="10"/>
  <c r="Q267" i="10"/>
  <c r="M267" i="10"/>
  <c r="I267" i="10"/>
  <c r="P267" i="10"/>
  <c r="H267" i="10"/>
  <c r="O267" i="10"/>
  <c r="T267" i="10"/>
  <c r="L267" i="10"/>
  <c r="T273" i="10"/>
  <c r="P273" i="10"/>
  <c r="L273" i="10"/>
  <c r="H273" i="10"/>
  <c r="S273" i="10"/>
  <c r="O273" i="10"/>
  <c r="K273" i="10"/>
  <c r="N273" i="10"/>
  <c r="M273" i="10"/>
  <c r="R273" i="10"/>
  <c r="J273" i="10"/>
  <c r="T277" i="10"/>
  <c r="P277" i="10"/>
  <c r="L277" i="10"/>
  <c r="H277" i="10"/>
  <c r="S277" i="10"/>
  <c r="O277" i="10"/>
  <c r="K277" i="10"/>
  <c r="R277" i="10"/>
  <c r="J277" i="10"/>
  <c r="Q277" i="10"/>
  <c r="I277" i="10"/>
  <c r="N277" i="10"/>
  <c r="T281" i="10"/>
  <c r="P281" i="10"/>
  <c r="L281" i="10"/>
  <c r="H281" i="10"/>
  <c r="S281" i="10"/>
  <c r="O281" i="10"/>
  <c r="K281" i="10"/>
  <c r="N281" i="10"/>
  <c r="M281" i="10"/>
  <c r="R281" i="10"/>
  <c r="J281" i="10"/>
  <c r="T285" i="10"/>
  <c r="P285" i="10"/>
  <c r="L285" i="10"/>
  <c r="H285" i="10"/>
  <c r="S285" i="10"/>
  <c r="O285" i="10"/>
  <c r="K285" i="10"/>
  <c r="R285" i="10"/>
  <c r="J285" i="10"/>
  <c r="Q285" i="10"/>
  <c r="I285" i="10"/>
  <c r="N285" i="10"/>
  <c r="T289" i="10"/>
  <c r="P289" i="10"/>
  <c r="L289" i="10"/>
  <c r="H289" i="10"/>
  <c r="S289" i="10"/>
  <c r="O289" i="10"/>
  <c r="K289" i="10"/>
  <c r="N289" i="10"/>
  <c r="M289" i="10"/>
  <c r="R289" i="10"/>
  <c r="J289" i="10"/>
  <c r="K258" i="10"/>
  <c r="O271" i="10"/>
  <c r="Q273" i="10"/>
  <c r="S275" i="10"/>
  <c r="M285" i="10"/>
  <c r="O287" i="10"/>
  <c r="Q289" i="10"/>
  <c r="R349" i="10"/>
  <c r="N349" i="10"/>
  <c r="J349" i="10"/>
  <c r="Q349" i="10"/>
  <c r="M349" i="10"/>
  <c r="I349" i="10"/>
  <c r="P349" i="10"/>
  <c r="H349" i="10"/>
  <c r="O349" i="10"/>
  <c r="T349" i="10"/>
  <c r="L349" i="10"/>
  <c r="R357" i="10"/>
  <c r="N357" i="10"/>
  <c r="J357" i="10"/>
  <c r="Q357" i="10"/>
  <c r="M357" i="10"/>
  <c r="I357" i="10"/>
  <c r="P357" i="10"/>
  <c r="H357" i="10"/>
  <c r="O357" i="10"/>
  <c r="T357" i="10"/>
  <c r="L357" i="10"/>
  <c r="M343" i="10"/>
  <c r="R345" i="10"/>
  <c r="N345" i="10"/>
  <c r="J345" i="10"/>
  <c r="Q345" i="10"/>
  <c r="M345" i="10"/>
  <c r="I345" i="10"/>
  <c r="T345" i="10"/>
  <c r="L345" i="10"/>
  <c r="S345" i="10"/>
  <c r="K345" i="10"/>
  <c r="P345" i="10"/>
  <c r="H345" i="10"/>
  <c r="I347" i="10"/>
  <c r="K349" i="10"/>
  <c r="O353" i="10"/>
  <c r="Q355" i="10"/>
  <c r="S357" i="10"/>
  <c r="R429" i="10"/>
  <c r="N429" i="10"/>
  <c r="J429" i="10"/>
  <c r="Q429" i="10"/>
  <c r="L429" i="10"/>
  <c r="P429" i="10"/>
  <c r="K429" i="10"/>
  <c r="M429" i="10"/>
  <c r="T429" i="10"/>
  <c r="I429" i="10"/>
  <c r="S429" i="10"/>
  <c r="H429" i="10"/>
  <c r="O411" i="10"/>
  <c r="R514" i="10"/>
  <c r="N514" i="10"/>
  <c r="J514" i="10"/>
  <c r="P514" i="10"/>
  <c r="K514" i="10"/>
  <c r="T514" i="10"/>
  <c r="O514" i="10"/>
  <c r="I514" i="10"/>
  <c r="Q514" i="10"/>
  <c r="M514" i="10"/>
  <c r="L514" i="10"/>
  <c r="R518" i="10"/>
  <c r="N518" i="10"/>
  <c r="J518" i="10"/>
  <c r="T518" i="10"/>
  <c r="O518" i="10"/>
  <c r="I518" i="10"/>
  <c r="S518" i="10"/>
  <c r="M518" i="10"/>
  <c r="H518" i="10"/>
  <c r="Q518" i="10"/>
  <c r="P518" i="10"/>
  <c r="L518" i="10"/>
  <c r="R530" i="10"/>
  <c r="N530" i="10"/>
  <c r="J530" i="10"/>
  <c r="P530" i="10"/>
  <c r="K530" i="10"/>
  <c r="T530" i="10"/>
  <c r="O530" i="10"/>
  <c r="I530" i="10"/>
  <c r="L530" i="10"/>
  <c r="S530" i="10"/>
  <c r="H530" i="10"/>
  <c r="Q530" i="10"/>
  <c r="R534" i="10"/>
  <c r="N534" i="10"/>
  <c r="J534" i="10"/>
  <c r="T534" i="10"/>
  <c r="O534" i="10"/>
  <c r="I534" i="10"/>
  <c r="S534" i="10"/>
  <c r="M534" i="10"/>
  <c r="H534" i="10"/>
  <c r="L534" i="10"/>
  <c r="K534" i="10"/>
  <c r="Q534" i="10"/>
  <c r="H514" i="10"/>
  <c r="R524" i="10"/>
  <c r="M530" i="10"/>
  <c r="T536" i="10"/>
  <c r="P536" i="10"/>
  <c r="L536" i="10"/>
  <c r="H536" i="10"/>
  <c r="Q536" i="10"/>
  <c r="K536" i="10"/>
  <c r="O536" i="10"/>
  <c r="J536" i="10"/>
  <c r="N536" i="10"/>
  <c r="M536" i="10"/>
  <c r="S536" i="10"/>
  <c r="I536" i="10"/>
  <c r="T590" i="10"/>
  <c r="P590" i="10"/>
  <c r="L590" i="10"/>
  <c r="H590" i="10"/>
  <c r="S590" i="10"/>
  <c r="O590" i="10"/>
  <c r="K590" i="10"/>
  <c r="R590" i="10"/>
  <c r="J590" i="10"/>
  <c r="Q590" i="10"/>
  <c r="I590" i="10"/>
  <c r="N590" i="10"/>
  <c r="M590" i="10"/>
  <c r="T594" i="10"/>
  <c r="P594" i="10"/>
  <c r="L594" i="10"/>
  <c r="H594" i="10"/>
  <c r="S594" i="10"/>
  <c r="O594" i="10"/>
  <c r="K594" i="10"/>
  <c r="N594" i="10"/>
  <c r="M594" i="10"/>
  <c r="J594" i="10"/>
  <c r="I594" i="10"/>
  <c r="R594" i="10"/>
  <c r="Q594" i="10"/>
  <c r="R600" i="10"/>
  <c r="N600" i="10"/>
  <c r="J600" i="10"/>
  <c r="Q600" i="10"/>
  <c r="M600" i="10"/>
  <c r="I600" i="10"/>
  <c r="T600" i="10"/>
  <c r="L600" i="10"/>
  <c r="S600" i="10"/>
  <c r="K600" i="10"/>
  <c r="P600" i="10"/>
  <c r="O600" i="10"/>
  <c r="H600" i="10"/>
  <c r="Q607" i="10"/>
  <c r="M607" i="10"/>
  <c r="I607" i="10"/>
  <c r="T607" i="10"/>
  <c r="P607" i="10"/>
  <c r="L607" i="10"/>
  <c r="H607" i="10"/>
  <c r="S607" i="10"/>
  <c r="K607" i="10"/>
  <c r="R607" i="10"/>
  <c r="J607" i="10"/>
  <c r="O607" i="10"/>
  <c r="N607" i="10"/>
  <c r="S808" i="10"/>
  <c r="O808" i="10"/>
  <c r="K808" i="10"/>
  <c r="R808" i="10"/>
  <c r="N808" i="10"/>
  <c r="J808" i="10"/>
  <c r="L808" i="10"/>
  <c r="Q808" i="10"/>
  <c r="I808" i="10"/>
  <c r="P808" i="10"/>
  <c r="M808" i="10"/>
  <c r="AD964" i="10"/>
  <c r="J52" i="10"/>
  <c r="F52" i="10"/>
  <c r="K52" i="10" s="1"/>
  <c r="I62" i="10"/>
  <c r="J72" i="10"/>
  <c r="H82" i="10"/>
  <c r="L94" i="10"/>
  <c r="H94" i="10"/>
  <c r="J94" i="10"/>
  <c r="J103" i="10"/>
  <c r="S184" i="10"/>
  <c r="O184" i="10"/>
  <c r="K184" i="10"/>
  <c r="R184" i="10"/>
  <c r="N184" i="10"/>
  <c r="J184" i="10"/>
  <c r="S188" i="10"/>
  <c r="O188" i="10"/>
  <c r="K188" i="10"/>
  <c r="R188" i="10"/>
  <c r="N188" i="10"/>
  <c r="J188" i="10"/>
  <c r="R196" i="10"/>
  <c r="N196" i="10"/>
  <c r="J196" i="10"/>
  <c r="S196" i="10"/>
  <c r="M196" i="10"/>
  <c r="H196" i="10"/>
  <c r="Q196" i="10"/>
  <c r="L196" i="10"/>
  <c r="R200" i="10"/>
  <c r="N200" i="10"/>
  <c r="J200" i="10"/>
  <c r="Q200" i="10"/>
  <c r="L200" i="10"/>
  <c r="P200" i="10"/>
  <c r="K200" i="10"/>
  <c r="R212" i="10"/>
  <c r="N212" i="10"/>
  <c r="J212" i="10"/>
  <c r="S212" i="10"/>
  <c r="M212" i="10"/>
  <c r="H212" i="10"/>
  <c r="Q212" i="10"/>
  <c r="L212" i="10"/>
  <c r="R216" i="10"/>
  <c r="N216" i="10"/>
  <c r="J216" i="10"/>
  <c r="Q216" i="10"/>
  <c r="L216" i="10"/>
  <c r="P216" i="10"/>
  <c r="K216" i="10"/>
  <c r="L184" i="10"/>
  <c r="T184" i="10"/>
  <c r="M185" i="10"/>
  <c r="N186" i="10"/>
  <c r="H188" i="10"/>
  <c r="P188" i="10"/>
  <c r="I189" i="10"/>
  <c r="Q189" i="10"/>
  <c r="R190" i="10"/>
  <c r="P192" i="10"/>
  <c r="T194" i="10"/>
  <c r="P194" i="10"/>
  <c r="L194" i="10"/>
  <c r="H194" i="10"/>
  <c r="Q194" i="10"/>
  <c r="K194" i="10"/>
  <c r="O194" i="10"/>
  <c r="J194" i="10"/>
  <c r="R194" i="10"/>
  <c r="N195" i="10"/>
  <c r="I196" i="10"/>
  <c r="T196" i="10"/>
  <c r="M200" i="10"/>
  <c r="M204" i="10"/>
  <c r="O206" i="10"/>
  <c r="K207" i="10"/>
  <c r="O211" i="10"/>
  <c r="K212" i="10"/>
  <c r="O216" i="10"/>
  <c r="S260" i="10"/>
  <c r="O260" i="10"/>
  <c r="K260" i="10"/>
  <c r="R260" i="10"/>
  <c r="N260" i="10"/>
  <c r="J260" i="10"/>
  <c r="Q260" i="10"/>
  <c r="I260" i="10"/>
  <c r="P260" i="10"/>
  <c r="H260" i="10"/>
  <c r="M260" i="10"/>
  <c r="S264" i="10"/>
  <c r="O264" i="10"/>
  <c r="K264" i="10"/>
  <c r="R264" i="10"/>
  <c r="N264" i="10"/>
  <c r="J264" i="10"/>
  <c r="M264" i="10"/>
  <c r="T264" i="10"/>
  <c r="L264" i="10"/>
  <c r="Q264" i="10"/>
  <c r="I264" i="10"/>
  <c r="S268" i="10"/>
  <c r="O268" i="10"/>
  <c r="K268" i="10"/>
  <c r="R268" i="10"/>
  <c r="N268" i="10"/>
  <c r="J268" i="10"/>
  <c r="Q268" i="10"/>
  <c r="I268" i="10"/>
  <c r="P268" i="10"/>
  <c r="H268" i="10"/>
  <c r="M268" i="10"/>
  <c r="Q274" i="10"/>
  <c r="M274" i="10"/>
  <c r="I274" i="10"/>
  <c r="T274" i="10"/>
  <c r="P274" i="10"/>
  <c r="L274" i="10"/>
  <c r="H274" i="10"/>
  <c r="O274" i="10"/>
  <c r="N274" i="10"/>
  <c r="S274" i="10"/>
  <c r="K274" i="10"/>
  <c r="Q278" i="10"/>
  <c r="M278" i="10"/>
  <c r="I278" i="10"/>
  <c r="T278" i="10"/>
  <c r="P278" i="10"/>
  <c r="L278" i="10"/>
  <c r="H278" i="10"/>
  <c r="S278" i="10"/>
  <c r="K278" i="10"/>
  <c r="R278" i="10"/>
  <c r="J278" i="10"/>
  <c r="O278" i="10"/>
  <c r="Q282" i="10"/>
  <c r="M282" i="10"/>
  <c r="I282" i="10"/>
  <c r="T282" i="10"/>
  <c r="P282" i="10"/>
  <c r="L282" i="10"/>
  <c r="H282" i="10"/>
  <c r="O282" i="10"/>
  <c r="N282" i="10"/>
  <c r="S282" i="10"/>
  <c r="K282" i="10"/>
  <c r="Q286" i="10"/>
  <c r="M286" i="10"/>
  <c r="I286" i="10"/>
  <c r="T286" i="10"/>
  <c r="P286" i="10"/>
  <c r="L286" i="10"/>
  <c r="H286" i="10"/>
  <c r="S286" i="10"/>
  <c r="K286" i="10"/>
  <c r="R286" i="10"/>
  <c r="J286" i="10"/>
  <c r="O286" i="10"/>
  <c r="Q256" i="10"/>
  <c r="M256" i="10"/>
  <c r="I256" i="10"/>
  <c r="T256" i="10"/>
  <c r="O256" i="10"/>
  <c r="J256" i="10"/>
  <c r="S256" i="10"/>
  <c r="N256" i="10"/>
  <c r="H256" i="10"/>
  <c r="R256" i="10"/>
  <c r="L258" i="10"/>
  <c r="T260" i="10"/>
  <c r="H264" i="10"/>
  <c r="K267" i="10"/>
  <c r="J274" i="10"/>
  <c r="R279" i="10"/>
  <c r="N279" i="10"/>
  <c r="J279" i="10"/>
  <c r="Q279" i="10"/>
  <c r="M279" i="10"/>
  <c r="I279" i="10"/>
  <c r="T279" i="10"/>
  <c r="L279" i="10"/>
  <c r="S279" i="10"/>
  <c r="K279" i="10"/>
  <c r="P279" i="10"/>
  <c r="H279" i="10"/>
  <c r="I281" i="10"/>
  <c r="K283" i="10"/>
  <c r="Q328" i="10"/>
  <c r="M328" i="10"/>
  <c r="I328" i="10"/>
  <c r="T328" i="10"/>
  <c r="P328" i="10"/>
  <c r="L328" i="10"/>
  <c r="H328" i="10"/>
  <c r="O328" i="10"/>
  <c r="N328" i="10"/>
  <c r="S328" i="10"/>
  <c r="K328" i="10"/>
  <c r="J328" i="10"/>
  <c r="R335" i="10"/>
  <c r="N335" i="10"/>
  <c r="J335" i="10"/>
  <c r="Q335" i="10"/>
  <c r="M335" i="10"/>
  <c r="I335" i="10"/>
  <c r="T335" i="10"/>
  <c r="L335" i="10"/>
  <c r="S335" i="10"/>
  <c r="K335" i="10"/>
  <c r="P335" i="10"/>
  <c r="H335" i="10"/>
  <c r="Q347" i="10"/>
  <c r="S349" i="10"/>
  <c r="R418" i="10"/>
  <c r="N418" i="10"/>
  <c r="J418" i="10"/>
  <c r="Q418" i="10"/>
  <c r="M418" i="10"/>
  <c r="I418" i="10"/>
  <c r="P418" i="10"/>
  <c r="H418" i="10"/>
  <c r="O418" i="10"/>
  <c r="T418" i="10"/>
  <c r="L418" i="10"/>
  <c r="Q403" i="10"/>
  <c r="M403" i="10"/>
  <c r="I403" i="10"/>
  <c r="T403" i="10"/>
  <c r="P403" i="10"/>
  <c r="L403" i="10"/>
  <c r="H403" i="10"/>
  <c r="N403" i="10"/>
  <c r="S403" i="10"/>
  <c r="K403" i="10"/>
  <c r="R403" i="10"/>
  <c r="J403" i="10"/>
  <c r="K418" i="10"/>
  <c r="S422" i="10"/>
  <c r="O422" i="10"/>
  <c r="K422" i="10"/>
  <c r="P422" i="10"/>
  <c r="J422" i="10"/>
  <c r="T422" i="10"/>
  <c r="N422" i="10"/>
  <c r="I422" i="10"/>
  <c r="M422" i="10"/>
  <c r="L422" i="10"/>
  <c r="R422" i="10"/>
  <c r="H422" i="10"/>
  <c r="M427" i="10"/>
  <c r="P534" i="10"/>
  <c r="R592" i="10"/>
  <c r="N592" i="10"/>
  <c r="J592" i="10"/>
  <c r="Q592" i="10"/>
  <c r="M592" i="10"/>
  <c r="I592" i="10"/>
  <c r="T592" i="10"/>
  <c r="L592" i="10"/>
  <c r="S592" i="10"/>
  <c r="K592" i="10"/>
  <c r="P592" i="10"/>
  <c r="O592" i="10"/>
  <c r="H592" i="10"/>
  <c r="Q664" i="10"/>
  <c r="M664" i="10"/>
  <c r="I664" i="10"/>
  <c r="S664" i="10"/>
  <c r="N664" i="10"/>
  <c r="H664" i="10"/>
  <c r="R664" i="10"/>
  <c r="L664" i="10"/>
  <c r="O664" i="10"/>
  <c r="K664" i="10"/>
  <c r="T664" i="10"/>
  <c r="P664" i="10"/>
  <c r="Q668" i="10"/>
  <c r="M668" i="10"/>
  <c r="I668" i="10"/>
  <c r="R668" i="10"/>
  <c r="L668" i="10"/>
  <c r="P668" i="10"/>
  <c r="K668" i="10"/>
  <c r="S668" i="10"/>
  <c r="H668" i="10"/>
  <c r="O668" i="10"/>
  <c r="T668" i="10"/>
  <c r="N668" i="10"/>
  <c r="T677" i="10"/>
  <c r="P677" i="10"/>
  <c r="L677" i="10"/>
  <c r="H677" i="10"/>
  <c r="S677" i="10"/>
  <c r="N677" i="10"/>
  <c r="I677" i="10"/>
  <c r="R677" i="10"/>
  <c r="M677" i="10"/>
  <c r="J677" i="10"/>
  <c r="Q677" i="10"/>
  <c r="O677" i="10"/>
  <c r="T681" i="10"/>
  <c r="P681" i="10"/>
  <c r="L681" i="10"/>
  <c r="H681" i="10"/>
  <c r="R681" i="10"/>
  <c r="M681" i="10"/>
  <c r="Q681" i="10"/>
  <c r="K681" i="10"/>
  <c r="S681" i="10"/>
  <c r="I681" i="10"/>
  <c r="O681" i="10"/>
  <c r="N681" i="10"/>
  <c r="J668" i="10"/>
  <c r="Q751" i="10"/>
  <c r="M751" i="10"/>
  <c r="I751" i="10"/>
  <c r="T751" i="10"/>
  <c r="O751" i="10"/>
  <c r="J751" i="10"/>
  <c r="S751" i="10"/>
  <c r="N751" i="10"/>
  <c r="H751" i="10"/>
  <c r="L751" i="10"/>
  <c r="K751" i="10"/>
  <c r="R751" i="10"/>
  <c r="P751" i="10"/>
  <c r="S844" i="10"/>
  <c r="O844" i="10"/>
  <c r="K844" i="10"/>
  <c r="R844" i="10"/>
  <c r="N844" i="10"/>
  <c r="J844" i="10"/>
  <c r="L844" i="10"/>
  <c r="Q844" i="10"/>
  <c r="I844" i="10"/>
  <c r="M844" i="10"/>
  <c r="S848" i="10"/>
  <c r="O848" i="10"/>
  <c r="K848" i="10"/>
  <c r="R848" i="10"/>
  <c r="N848" i="10"/>
  <c r="J848" i="10"/>
  <c r="P848" i="10"/>
  <c r="M848" i="10"/>
  <c r="L848" i="10"/>
  <c r="I848" i="10"/>
  <c r="Q848" i="10"/>
  <c r="S852" i="10"/>
  <c r="O852" i="10"/>
  <c r="K852" i="10"/>
  <c r="R852" i="10"/>
  <c r="N852" i="10"/>
  <c r="J852" i="10"/>
  <c r="L852" i="10"/>
  <c r="Q852" i="10"/>
  <c r="I852" i="10"/>
  <c r="P852" i="10"/>
  <c r="M852" i="10"/>
  <c r="S856" i="10"/>
  <c r="O856" i="10"/>
  <c r="K856" i="10"/>
  <c r="R856" i="10"/>
  <c r="N856" i="10"/>
  <c r="J856" i="10"/>
  <c r="P856" i="10"/>
  <c r="M856" i="10"/>
  <c r="Q856" i="10"/>
  <c r="I856" i="10"/>
  <c r="L856" i="10"/>
  <c r="S860" i="10"/>
  <c r="O860" i="10"/>
  <c r="K860" i="10"/>
  <c r="R860" i="10"/>
  <c r="N860" i="10"/>
  <c r="J860" i="10"/>
  <c r="L860" i="10"/>
  <c r="Q860" i="10"/>
  <c r="I860" i="10"/>
  <c r="P860" i="10"/>
  <c r="M860" i="10"/>
  <c r="S864" i="10"/>
  <c r="O864" i="10"/>
  <c r="K864" i="10"/>
  <c r="R864" i="10"/>
  <c r="N864" i="10"/>
  <c r="J864" i="10"/>
  <c r="P864" i="10"/>
  <c r="M864" i="10"/>
  <c r="L864" i="10"/>
  <c r="I864" i="10"/>
  <c r="Q864" i="10"/>
  <c r="Q262" i="10"/>
  <c r="M262" i="10"/>
  <c r="I262" i="10"/>
  <c r="T262" i="10"/>
  <c r="P262" i="10"/>
  <c r="L262" i="10"/>
  <c r="H262" i="10"/>
  <c r="O262" i="10"/>
  <c r="Q334" i="10"/>
  <c r="M334" i="10"/>
  <c r="I334" i="10"/>
  <c r="T334" i="10"/>
  <c r="P334" i="10"/>
  <c r="L334" i="10"/>
  <c r="H334" i="10"/>
  <c r="O334" i="10"/>
  <c r="Q344" i="10"/>
  <c r="M344" i="10"/>
  <c r="I344" i="10"/>
  <c r="T344" i="10"/>
  <c r="P344" i="10"/>
  <c r="L344" i="10"/>
  <c r="H344" i="10"/>
  <c r="O344" i="10"/>
  <c r="Q352" i="10"/>
  <c r="M352" i="10"/>
  <c r="I352" i="10"/>
  <c r="T352" i="10"/>
  <c r="P352" i="10"/>
  <c r="L352" i="10"/>
  <c r="H352" i="10"/>
  <c r="O352" i="10"/>
  <c r="Q360" i="10"/>
  <c r="M360" i="10"/>
  <c r="I360" i="10"/>
  <c r="T360" i="10"/>
  <c r="P360" i="10"/>
  <c r="L360" i="10"/>
  <c r="H360" i="10"/>
  <c r="O360" i="10"/>
  <c r="S401" i="10"/>
  <c r="O401" i="10"/>
  <c r="K401" i="10"/>
  <c r="R401" i="10"/>
  <c r="N401" i="10"/>
  <c r="J401" i="10"/>
  <c r="S405" i="10"/>
  <c r="O405" i="10"/>
  <c r="K405" i="10"/>
  <c r="R405" i="10"/>
  <c r="N405" i="10"/>
  <c r="J405" i="10"/>
  <c r="S409" i="10"/>
  <c r="O409" i="10"/>
  <c r="K409" i="10"/>
  <c r="R409" i="10"/>
  <c r="N409" i="10"/>
  <c r="J409" i="10"/>
  <c r="S413" i="10"/>
  <c r="O413" i="10"/>
  <c r="K413" i="10"/>
  <c r="R413" i="10"/>
  <c r="N413" i="10"/>
  <c r="J413" i="10"/>
  <c r="S426" i="10"/>
  <c r="O426" i="10"/>
  <c r="K426" i="10"/>
  <c r="T426" i="10"/>
  <c r="N426" i="10"/>
  <c r="I426" i="10"/>
  <c r="R426" i="10"/>
  <c r="M426" i="10"/>
  <c r="H426" i="10"/>
  <c r="S430" i="10"/>
  <c r="O430" i="10"/>
  <c r="K430" i="10"/>
  <c r="R430" i="10"/>
  <c r="M430" i="10"/>
  <c r="H430" i="10"/>
  <c r="Q430" i="10"/>
  <c r="L430" i="10"/>
  <c r="R400" i="10"/>
  <c r="N400" i="10"/>
  <c r="J400" i="10"/>
  <c r="Q400" i="10"/>
  <c r="M400" i="10"/>
  <c r="I400" i="10"/>
  <c r="O400" i="10"/>
  <c r="H401" i="10"/>
  <c r="P401" i="10"/>
  <c r="L405" i="10"/>
  <c r="T405" i="10"/>
  <c r="R408" i="10"/>
  <c r="N408" i="10"/>
  <c r="J408" i="10"/>
  <c r="Q408" i="10"/>
  <c r="M408" i="10"/>
  <c r="I408" i="10"/>
  <c r="O408" i="10"/>
  <c r="H409" i="10"/>
  <c r="P409" i="10"/>
  <c r="L413" i="10"/>
  <c r="T413" i="10"/>
  <c r="R416" i="10"/>
  <c r="N416" i="10"/>
  <c r="J416" i="10"/>
  <c r="Q416" i="10"/>
  <c r="M416" i="10"/>
  <c r="I416" i="10"/>
  <c r="O416" i="10"/>
  <c r="Q421" i="10"/>
  <c r="M421" i="10"/>
  <c r="I421" i="10"/>
  <c r="T421" i="10"/>
  <c r="P421" i="10"/>
  <c r="L421" i="10"/>
  <c r="H421" i="10"/>
  <c r="O421" i="10"/>
  <c r="J426" i="10"/>
  <c r="N430" i="10"/>
  <c r="R522" i="10"/>
  <c r="N522" i="10"/>
  <c r="J522" i="10"/>
  <c r="S522" i="10"/>
  <c r="M522" i="10"/>
  <c r="H522" i="10"/>
  <c r="Q522" i="10"/>
  <c r="L522" i="10"/>
  <c r="R526" i="10"/>
  <c r="N526" i="10"/>
  <c r="J526" i="10"/>
  <c r="Q526" i="10"/>
  <c r="L526" i="10"/>
  <c r="P526" i="10"/>
  <c r="K526" i="10"/>
  <c r="S538" i="10"/>
  <c r="O538" i="10"/>
  <c r="K538" i="10"/>
  <c r="R538" i="10"/>
  <c r="N538" i="10"/>
  <c r="J538" i="10"/>
  <c r="M538" i="10"/>
  <c r="T538" i="10"/>
  <c r="L538" i="10"/>
  <c r="S542" i="10"/>
  <c r="O542" i="10"/>
  <c r="K542" i="10"/>
  <c r="R542" i="10"/>
  <c r="N542" i="10"/>
  <c r="J542" i="10"/>
  <c r="Q542" i="10"/>
  <c r="I542" i="10"/>
  <c r="P542" i="10"/>
  <c r="H542" i="10"/>
  <c r="S546" i="10"/>
  <c r="O546" i="10"/>
  <c r="K546" i="10"/>
  <c r="R546" i="10"/>
  <c r="N546" i="10"/>
  <c r="J546" i="10"/>
  <c r="M546" i="10"/>
  <c r="T546" i="10"/>
  <c r="L546" i="10"/>
  <c r="I522" i="10"/>
  <c r="T522" i="10"/>
  <c r="Q525" i="10"/>
  <c r="M525" i="10"/>
  <c r="I525" i="10"/>
  <c r="P525" i="10"/>
  <c r="K525" i="10"/>
  <c r="T525" i="10"/>
  <c r="O525" i="10"/>
  <c r="J525" i="10"/>
  <c r="R525" i="10"/>
  <c r="M526" i="10"/>
  <c r="H538" i="10"/>
  <c r="Q544" i="10"/>
  <c r="M544" i="10"/>
  <c r="I544" i="10"/>
  <c r="T544" i="10"/>
  <c r="P544" i="10"/>
  <c r="L544" i="10"/>
  <c r="H544" i="10"/>
  <c r="S544" i="10"/>
  <c r="K544" i="10"/>
  <c r="R544" i="10"/>
  <c r="J544" i="10"/>
  <c r="I546" i="10"/>
  <c r="S601" i="10"/>
  <c r="O601" i="10"/>
  <c r="K601" i="10"/>
  <c r="R601" i="10"/>
  <c r="N601" i="10"/>
  <c r="J601" i="10"/>
  <c r="M601" i="10"/>
  <c r="T601" i="10"/>
  <c r="L601" i="10"/>
  <c r="S605" i="10"/>
  <c r="O605" i="10"/>
  <c r="K605" i="10"/>
  <c r="R605" i="10"/>
  <c r="N605" i="10"/>
  <c r="J605" i="10"/>
  <c r="Q605" i="10"/>
  <c r="I605" i="10"/>
  <c r="P605" i="10"/>
  <c r="H605" i="10"/>
  <c r="S609" i="10"/>
  <c r="O609" i="10"/>
  <c r="K609" i="10"/>
  <c r="R609" i="10"/>
  <c r="N609" i="10"/>
  <c r="J609" i="10"/>
  <c r="M609" i="10"/>
  <c r="T609" i="10"/>
  <c r="L609" i="10"/>
  <c r="S613" i="10"/>
  <c r="O613" i="10"/>
  <c r="K613" i="10"/>
  <c r="R613" i="10"/>
  <c r="N613" i="10"/>
  <c r="J613" i="10"/>
  <c r="Q613" i="10"/>
  <c r="I613" i="10"/>
  <c r="P613" i="10"/>
  <c r="H613" i="10"/>
  <c r="S617" i="10"/>
  <c r="O617" i="10"/>
  <c r="K617" i="10"/>
  <c r="R617" i="10"/>
  <c r="N617" i="10"/>
  <c r="J617" i="10"/>
  <c r="M617" i="10"/>
  <c r="T617" i="10"/>
  <c r="L617" i="10"/>
  <c r="Q591" i="10"/>
  <c r="M591" i="10"/>
  <c r="I591" i="10"/>
  <c r="T591" i="10"/>
  <c r="P591" i="10"/>
  <c r="L591" i="10"/>
  <c r="H591" i="10"/>
  <c r="S591" i="10"/>
  <c r="K591" i="10"/>
  <c r="R591" i="10"/>
  <c r="J591" i="10"/>
  <c r="I601" i="10"/>
  <c r="L605" i="10"/>
  <c r="P609" i="10"/>
  <c r="M613" i="10"/>
  <c r="Q617" i="10"/>
  <c r="R665" i="10"/>
  <c r="N665" i="10"/>
  <c r="J665" i="10"/>
  <c r="T665" i="10"/>
  <c r="O665" i="10"/>
  <c r="I665" i="10"/>
  <c r="S665" i="10"/>
  <c r="M665" i="10"/>
  <c r="H665" i="10"/>
  <c r="K665" i="10"/>
  <c r="Q665" i="10"/>
  <c r="Q674" i="10"/>
  <c r="M674" i="10"/>
  <c r="I674" i="10"/>
  <c r="P674" i="10"/>
  <c r="K674" i="10"/>
  <c r="T674" i="10"/>
  <c r="O674" i="10"/>
  <c r="J674" i="10"/>
  <c r="S674" i="10"/>
  <c r="H674" i="10"/>
  <c r="R674" i="10"/>
  <c r="Q690" i="10"/>
  <c r="M690" i="10"/>
  <c r="I690" i="10"/>
  <c r="P690" i="10"/>
  <c r="K690" i="10"/>
  <c r="T690" i="10"/>
  <c r="O690" i="10"/>
  <c r="J690" i="10"/>
  <c r="S690" i="10"/>
  <c r="H690" i="10"/>
  <c r="R690" i="10"/>
  <c r="T667" i="10"/>
  <c r="P667" i="10"/>
  <c r="L667" i="10"/>
  <c r="H667" i="10"/>
  <c r="Q667" i="10"/>
  <c r="K667" i="10"/>
  <c r="O667" i="10"/>
  <c r="J667" i="10"/>
  <c r="M667" i="10"/>
  <c r="S667" i="10"/>
  <c r="I667" i="10"/>
  <c r="L674" i="10"/>
  <c r="R679" i="10"/>
  <c r="N679" i="10"/>
  <c r="J679" i="10"/>
  <c r="P679" i="10"/>
  <c r="K679" i="10"/>
  <c r="T679" i="10"/>
  <c r="O679" i="10"/>
  <c r="I679" i="10"/>
  <c r="L679" i="10"/>
  <c r="S679" i="10"/>
  <c r="H679" i="10"/>
  <c r="Q737" i="10"/>
  <c r="M737" i="10"/>
  <c r="I737" i="10"/>
  <c r="S737" i="10"/>
  <c r="N737" i="10"/>
  <c r="H737" i="10"/>
  <c r="R737" i="10"/>
  <c r="L737" i="10"/>
  <c r="P737" i="10"/>
  <c r="O737" i="10"/>
  <c r="Q741" i="10"/>
  <c r="M741" i="10"/>
  <c r="I741" i="10"/>
  <c r="R741" i="10"/>
  <c r="L741" i="10"/>
  <c r="P741" i="10"/>
  <c r="K741" i="10"/>
  <c r="T741" i="10"/>
  <c r="J741" i="10"/>
  <c r="S741" i="10"/>
  <c r="H741" i="10"/>
  <c r="T750" i="10"/>
  <c r="P750" i="10"/>
  <c r="L750" i="10"/>
  <c r="H750" i="10"/>
  <c r="S750" i="10"/>
  <c r="N750" i="10"/>
  <c r="I750" i="10"/>
  <c r="R750" i="10"/>
  <c r="M750" i="10"/>
  <c r="Q750" i="10"/>
  <c r="O750" i="10"/>
  <c r="Q758" i="10"/>
  <c r="M758" i="10"/>
  <c r="I758" i="10"/>
  <c r="T758" i="10"/>
  <c r="P758" i="10"/>
  <c r="L758" i="10"/>
  <c r="H758" i="10"/>
  <c r="R758" i="10"/>
  <c r="J758" i="10"/>
  <c r="O758" i="10"/>
  <c r="S758" i="10"/>
  <c r="N758" i="10"/>
  <c r="R738" i="10"/>
  <c r="N738" i="10"/>
  <c r="J738" i="10"/>
  <c r="T738" i="10"/>
  <c r="O738" i="10"/>
  <c r="I738" i="10"/>
  <c r="S738" i="10"/>
  <c r="M738" i="10"/>
  <c r="H738" i="10"/>
  <c r="L738" i="10"/>
  <c r="K738" i="10"/>
  <c r="J750" i="10"/>
  <c r="R861" i="10"/>
  <c r="N861" i="10"/>
  <c r="J861" i="10"/>
  <c r="Q861" i="10"/>
  <c r="M861" i="10"/>
  <c r="I861" i="10"/>
  <c r="O861" i="10"/>
  <c r="L861" i="10"/>
  <c r="S861" i="10"/>
  <c r="P861" i="10"/>
  <c r="K861" i="10"/>
  <c r="X958" i="10"/>
  <c r="X964" i="10" s="1"/>
  <c r="X953" i="10"/>
  <c r="AB958" i="10"/>
  <c r="AB964" i="10" s="1"/>
  <c r="AB953" i="10"/>
  <c r="V964" i="10"/>
  <c r="N964" i="10"/>
  <c r="N1206" i="10"/>
  <c r="J1206" i="10"/>
  <c r="M1206" i="10"/>
  <c r="I1206" i="10"/>
  <c r="L1206" i="10"/>
  <c r="K1206" i="10"/>
  <c r="O1206" i="10"/>
  <c r="H1206" i="10"/>
  <c r="P1206" i="10" s="1"/>
  <c r="N1286" i="10"/>
  <c r="J1286" i="10"/>
  <c r="M1286" i="10"/>
  <c r="I1286" i="10"/>
  <c r="L1286" i="10"/>
  <c r="H1286" i="10"/>
  <c r="O1286" i="10"/>
  <c r="K1286" i="10"/>
  <c r="S193" i="10"/>
  <c r="O193" i="10"/>
  <c r="K193" i="10"/>
  <c r="S197" i="10"/>
  <c r="O197" i="10"/>
  <c r="K197" i="10"/>
  <c r="S201" i="10"/>
  <c r="O201" i="10"/>
  <c r="K201" i="10"/>
  <c r="S205" i="10"/>
  <c r="O205" i="10"/>
  <c r="K205" i="10"/>
  <c r="S209" i="10"/>
  <c r="O209" i="10"/>
  <c r="K209" i="10"/>
  <c r="S213" i="10"/>
  <c r="O213" i="10"/>
  <c r="K213" i="10"/>
  <c r="S217" i="10"/>
  <c r="O217" i="10"/>
  <c r="K217" i="10"/>
  <c r="I193" i="10"/>
  <c r="N193" i="10"/>
  <c r="T193" i="10"/>
  <c r="H197" i="10"/>
  <c r="M197" i="10"/>
  <c r="R197" i="10"/>
  <c r="L201" i="10"/>
  <c r="Q201" i="10"/>
  <c r="T202" i="10"/>
  <c r="P202" i="10"/>
  <c r="L202" i="10"/>
  <c r="H202" i="10"/>
  <c r="M202" i="10"/>
  <c r="R202" i="10"/>
  <c r="J205" i="10"/>
  <c r="P205" i="10"/>
  <c r="I209" i="10"/>
  <c r="N209" i="10"/>
  <c r="T209" i="10"/>
  <c r="H213" i="10"/>
  <c r="M213" i="10"/>
  <c r="R213" i="10"/>
  <c r="L217" i="10"/>
  <c r="Q217" i="10"/>
  <c r="T261" i="10"/>
  <c r="P261" i="10"/>
  <c r="L261" i="10"/>
  <c r="H261" i="10"/>
  <c r="S261" i="10"/>
  <c r="O261" i="10"/>
  <c r="K261" i="10"/>
  <c r="T265" i="10"/>
  <c r="P265" i="10"/>
  <c r="L265" i="10"/>
  <c r="H265" i="10"/>
  <c r="S265" i="10"/>
  <c r="O265" i="10"/>
  <c r="K265" i="10"/>
  <c r="I261" i="10"/>
  <c r="Q261" i="10"/>
  <c r="J262" i="10"/>
  <c r="R262" i="10"/>
  <c r="M265" i="10"/>
  <c r="S332" i="10"/>
  <c r="O332" i="10"/>
  <c r="K332" i="10"/>
  <c r="R332" i="10"/>
  <c r="N332" i="10"/>
  <c r="J332" i="10"/>
  <c r="S336" i="10"/>
  <c r="O336" i="10"/>
  <c r="K336" i="10"/>
  <c r="R336" i="10"/>
  <c r="N336" i="10"/>
  <c r="J336" i="10"/>
  <c r="S340" i="10"/>
  <c r="O340" i="10"/>
  <c r="K340" i="10"/>
  <c r="R340" i="10"/>
  <c r="N340" i="10"/>
  <c r="J340" i="10"/>
  <c r="R331" i="10"/>
  <c r="N331" i="10"/>
  <c r="J331" i="10"/>
  <c r="Q331" i="10"/>
  <c r="M331" i="10"/>
  <c r="I331" i="10"/>
  <c r="O331" i="10"/>
  <c r="H332" i="10"/>
  <c r="P332" i="10"/>
  <c r="J334" i="10"/>
  <c r="R334" i="10"/>
  <c r="L336" i="10"/>
  <c r="T336" i="10"/>
  <c r="R339" i="10"/>
  <c r="N339" i="10"/>
  <c r="J339" i="10"/>
  <c r="Q339" i="10"/>
  <c r="M339" i="10"/>
  <c r="I339" i="10"/>
  <c r="O339" i="10"/>
  <c r="H340" i="10"/>
  <c r="P340" i="10"/>
  <c r="J344" i="10"/>
  <c r="R344" i="10"/>
  <c r="J352" i="10"/>
  <c r="R352" i="10"/>
  <c r="J360" i="10"/>
  <c r="R360" i="10"/>
  <c r="T402" i="10"/>
  <c r="P402" i="10"/>
  <c r="L402" i="10"/>
  <c r="H402" i="10"/>
  <c r="S402" i="10"/>
  <c r="O402" i="10"/>
  <c r="K402" i="10"/>
  <c r="T406" i="10"/>
  <c r="P406" i="10"/>
  <c r="L406" i="10"/>
  <c r="H406" i="10"/>
  <c r="S406" i="10"/>
  <c r="O406" i="10"/>
  <c r="K406" i="10"/>
  <c r="T410" i="10"/>
  <c r="P410" i="10"/>
  <c r="L410" i="10"/>
  <c r="H410" i="10"/>
  <c r="S410" i="10"/>
  <c r="O410" i="10"/>
  <c r="K410" i="10"/>
  <c r="T414" i="10"/>
  <c r="P414" i="10"/>
  <c r="L414" i="10"/>
  <c r="H414" i="10"/>
  <c r="S414" i="10"/>
  <c r="O414" i="10"/>
  <c r="K414" i="10"/>
  <c r="S419" i="10"/>
  <c r="O419" i="10"/>
  <c r="K419" i="10"/>
  <c r="R419" i="10"/>
  <c r="N419" i="10"/>
  <c r="J419" i="10"/>
  <c r="T431" i="10"/>
  <c r="P431" i="10"/>
  <c r="L431" i="10"/>
  <c r="H431" i="10"/>
  <c r="S431" i="10"/>
  <c r="N431" i="10"/>
  <c r="I431" i="10"/>
  <c r="R431" i="10"/>
  <c r="M431" i="10"/>
  <c r="H400" i="10"/>
  <c r="P400" i="10"/>
  <c r="I401" i="10"/>
  <c r="Q401" i="10"/>
  <c r="J402" i="10"/>
  <c r="R402" i="10"/>
  <c r="M405" i="10"/>
  <c r="N406" i="10"/>
  <c r="Q407" i="10"/>
  <c r="M407" i="10"/>
  <c r="I407" i="10"/>
  <c r="T407" i="10"/>
  <c r="P407" i="10"/>
  <c r="L407" i="10"/>
  <c r="H407" i="10"/>
  <c r="O407" i="10"/>
  <c r="H408" i="10"/>
  <c r="P408" i="10"/>
  <c r="I409" i="10"/>
  <c r="Q409" i="10"/>
  <c r="J410" i="10"/>
  <c r="R410" i="10"/>
  <c r="M413" i="10"/>
  <c r="N414" i="10"/>
  <c r="Q415" i="10"/>
  <c r="M415" i="10"/>
  <c r="I415" i="10"/>
  <c r="T415" i="10"/>
  <c r="P415" i="10"/>
  <c r="L415" i="10"/>
  <c r="H415" i="10"/>
  <c r="O415" i="10"/>
  <c r="H416" i="10"/>
  <c r="P416" i="10"/>
  <c r="H419" i="10"/>
  <c r="P419" i="10"/>
  <c r="J421" i="10"/>
  <c r="R421" i="10"/>
  <c r="L426" i="10"/>
  <c r="P430" i="10"/>
  <c r="K431" i="10"/>
  <c r="Q432" i="10"/>
  <c r="M432" i="10"/>
  <c r="I432" i="10"/>
  <c r="T432" i="10"/>
  <c r="O432" i="10"/>
  <c r="J432" i="10"/>
  <c r="S432" i="10"/>
  <c r="N432" i="10"/>
  <c r="H432" i="10"/>
  <c r="R432" i="10"/>
  <c r="S515" i="10"/>
  <c r="O515" i="10"/>
  <c r="K515" i="10"/>
  <c r="Q515" i="10"/>
  <c r="L515" i="10"/>
  <c r="P515" i="10"/>
  <c r="J515" i="10"/>
  <c r="S519" i="10"/>
  <c r="O519" i="10"/>
  <c r="K519" i="10"/>
  <c r="P519" i="10"/>
  <c r="J519" i="10"/>
  <c r="T519" i="10"/>
  <c r="N519" i="10"/>
  <c r="I519" i="10"/>
  <c r="S523" i="10"/>
  <c r="O523" i="10"/>
  <c r="K523" i="10"/>
  <c r="T523" i="10"/>
  <c r="N523" i="10"/>
  <c r="I523" i="10"/>
  <c r="R523" i="10"/>
  <c r="M523" i="10"/>
  <c r="H523" i="10"/>
  <c r="S527" i="10"/>
  <c r="O527" i="10"/>
  <c r="K527" i="10"/>
  <c r="R527" i="10"/>
  <c r="M527" i="10"/>
  <c r="H527" i="10"/>
  <c r="Q527" i="10"/>
  <c r="L527" i="10"/>
  <c r="S531" i="10"/>
  <c r="O531" i="10"/>
  <c r="K531" i="10"/>
  <c r="Q531" i="10"/>
  <c r="L531" i="10"/>
  <c r="P531" i="10"/>
  <c r="J531" i="10"/>
  <c r="S535" i="10"/>
  <c r="O535" i="10"/>
  <c r="K535" i="10"/>
  <c r="P535" i="10"/>
  <c r="J535" i="10"/>
  <c r="T535" i="10"/>
  <c r="N535" i="10"/>
  <c r="I535" i="10"/>
  <c r="T539" i="10"/>
  <c r="P539" i="10"/>
  <c r="L539" i="10"/>
  <c r="H539" i="10"/>
  <c r="S539" i="10"/>
  <c r="O539" i="10"/>
  <c r="K539" i="10"/>
  <c r="N539" i="10"/>
  <c r="M539" i="10"/>
  <c r="T543" i="10"/>
  <c r="P543" i="10"/>
  <c r="L543" i="10"/>
  <c r="H543" i="10"/>
  <c r="S543" i="10"/>
  <c r="O543" i="10"/>
  <c r="K543" i="10"/>
  <c r="R543" i="10"/>
  <c r="J543" i="10"/>
  <c r="Q543" i="10"/>
  <c r="I543" i="10"/>
  <c r="Q513" i="10"/>
  <c r="M513" i="10"/>
  <c r="I513" i="10"/>
  <c r="T513" i="10"/>
  <c r="O513" i="10"/>
  <c r="J513" i="10"/>
  <c r="S513" i="10"/>
  <c r="N513" i="10"/>
  <c r="H513" i="10"/>
  <c r="R513" i="10"/>
  <c r="I515" i="10"/>
  <c r="T515" i="10"/>
  <c r="L519" i="10"/>
  <c r="T520" i="10"/>
  <c r="P520" i="10"/>
  <c r="L520" i="10"/>
  <c r="H520" i="10"/>
  <c r="Q520" i="10"/>
  <c r="K520" i="10"/>
  <c r="O520" i="10"/>
  <c r="J520" i="10"/>
  <c r="R520" i="10"/>
  <c r="K522" i="10"/>
  <c r="Q523" i="10"/>
  <c r="H525" i="10"/>
  <c r="S525" i="10"/>
  <c r="O526" i="10"/>
  <c r="J527" i="10"/>
  <c r="N531" i="10"/>
  <c r="Q535" i="10"/>
  <c r="I538" i="10"/>
  <c r="J539" i="10"/>
  <c r="L542" i="10"/>
  <c r="M543" i="10"/>
  <c r="N544" i="10"/>
  <c r="P546" i="10"/>
  <c r="R588" i="10"/>
  <c r="N588" i="10"/>
  <c r="J588" i="10"/>
  <c r="Q588" i="10"/>
  <c r="M588" i="10"/>
  <c r="I588" i="10"/>
  <c r="P588" i="10"/>
  <c r="H588" i="10"/>
  <c r="O588" i="10"/>
  <c r="R596" i="10"/>
  <c r="N596" i="10"/>
  <c r="J596" i="10"/>
  <c r="Q596" i="10"/>
  <c r="M596" i="10"/>
  <c r="I596" i="10"/>
  <c r="P596" i="10"/>
  <c r="H596" i="10"/>
  <c r="O596" i="10"/>
  <c r="S588" i="10"/>
  <c r="N591" i="10"/>
  <c r="S596" i="10"/>
  <c r="P601" i="10"/>
  <c r="M605" i="10"/>
  <c r="Q609" i="10"/>
  <c r="T613" i="10"/>
  <c r="R616" i="10"/>
  <c r="N616" i="10"/>
  <c r="J616" i="10"/>
  <c r="Q616" i="10"/>
  <c r="M616" i="10"/>
  <c r="I616" i="10"/>
  <c r="T616" i="10"/>
  <c r="L616" i="10"/>
  <c r="S616" i="10"/>
  <c r="K616" i="10"/>
  <c r="H617" i="10"/>
  <c r="Q657" i="10"/>
  <c r="M657" i="10"/>
  <c r="I657" i="10"/>
  <c r="T657" i="10"/>
  <c r="P657" i="10"/>
  <c r="L657" i="10"/>
  <c r="H657" i="10"/>
  <c r="O657" i="10"/>
  <c r="N657" i="10"/>
  <c r="J657" i="10"/>
  <c r="N667" i="10"/>
  <c r="T673" i="10"/>
  <c r="P673" i="10"/>
  <c r="L673" i="10"/>
  <c r="H673" i="10"/>
  <c r="O673" i="10"/>
  <c r="J673" i="10"/>
  <c r="S673" i="10"/>
  <c r="N673" i="10"/>
  <c r="I673" i="10"/>
  <c r="M673" i="10"/>
  <c r="K673" i="10"/>
  <c r="N674" i="10"/>
  <c r="Q678" i="10"/>
  <c r="M678" i="10"/>
  <c r="I678" i="10"/>
  <c r="T678" i="10"/>
  <c r="O678" i="10"/>
  <c r="J678" i="10"/>
  <c r="S678" i="10"/>
  <c r="N678" i="10"/>
  <c r="H678" i="10"/>
  <c r="P678" i="10"/>
  <c r="L678" i="10"/>
  <c r="M679" i="10"/>
  <c r="R730" i="10"/>
  <c r="N730" i="10"/>
  <c r="J730" i="10"/>
  <c r="Q730" i="10"/>
  <c r="L730" i="10"/>
  <c r="P730" i="10"/>
  <c r="K730" i="10"/>
  <c r="S730" i="10"/>
  <c r="H730" i="10"/>
  <c r="O730" i="10"/>
  <c r="R742" i="10"/>
  <c r="N742" i="10"/>
  <c r="J742" i="10"/>
  <c r="S742" i="10"/>
  <c r="M742" i="10"/>
  <c r="H742" i="10"/>
  <c r="Q742" i="10"/>
  <c r="L742" i="10"/>
  <c r="P742" i="10"/>
  <c r="O742" i="10"/>
  <c r="Q747" i="10"/>
  <c r="M747" i="10"/>
  <c r="I747" i="10"/>
  <c r="P747" i="10"/>
  <c r="K747" i="10"/>
  <c r="T747" i="10"/>
  <c r="O747" i="10"/>
  <c r="J747" i="10"/>
  <c r="R747" i="10"/>
  <c r="N747" i="10"/>
  <c r="R755" i="10"/>
  <c r="N755" i="10"/>
  <c r="J755" i="10"/>
  <c r="Q755" i="10"/>
  <c r="M755" i="10"/>
  <c r="I755" i="10"/>
  <c r="O755" i="10"/>
  <c r="T755" i="10"/>
  <c r="L755" i="10"/>
  <c r="H755" i="10"/>
  <c r="S755" i="10"/>
  <c r="Q729" i="10"/>
  <c r="M729" i="10"/>
  <c r="I729" i="10"/>
  <c r="P729" i="10"/>
  <c r="K729" i="10"/>
  <c r="T729" i="10"/>
  <c r="O729" i="10"/>
  <c r="J729" i="10"/>
  <c r="L729" i="10"/>
  <c r="S729" i="10"/>
  <c r="H729" i="10"/>
  <c r="M730" i="10"/>
  <c r="J737" i="10"/>
  <c r="P738" i="10"/>
  <c r="T740" i="10"/>
  <c r="P740" i="10"/>
  <c r="L740" i="10"/>
  <c r="H740" i="10"/>
  <c r="Q740" i="10"/>
  <c r="K740" i="10"/>
  <c r="O740" i="10"/>
  <c r="J740" i="10"/>
  <c r="N740" i="10"/>
  <c r="M740" i="10"/>
  <c r="N741" i="10"/>
  <c r="T742" i="10"/>
  <c r="Q745" i="10"/>
  <c r="M745" i="10"/>
  <c r="I745" i="10"/>
  <c r="P745" i="10"/>
  <c r="K745" i="10"/>
  <c r="T745" i="10"/>
  <c r="O745" i="10"/>
  <c r="J745" i="10"/>
  <c r="N745" i="10"/>
  <c r="L745" i="10"/>
  <c r="K750" i="10"/>
  <c r="P755" i="10"/>
  <c r="S791" i="10"/>
  <c r="O791" i="10"/>
  <c r="K791" i="10"/>
  <c r="R791" i="10"/>
  <c r="N791" i="10"/>
  <c r="J791" i="10"/>
  <c r="P791" i="10"/>
  <c r="M791" i="10"/>
  <c r="Q791" i="10"/>
  <c r="I791" i="10"/>
  <c r="J193" i="10"/>
  <c r="P193" i="10"/>
  <c r="I197" i="10"/>
  <c r="N197" i="10"/>
  <c r="T197" i="10"/>
  <c r="H201" i="10"/>
  <c r="M201" i="10"/>
  <c r="R201" i="10"/>
  <c r="I202" i="10"/>
  <c r="N202" i="10"/>
  <c r="S202" i="10"/>
  <c r="L205" i="10"/>
  <c r="Q205" i="10"/>
  <c r="J209" i="10"/>
  <c r="P209" i="10"/>
  <c r="I213" i="10"/>
  <c r="N213" i="10"/>
  <c r="T213" i="10"/>
  <c r="H217" i="10"/>
  <c r="M217" i="10"/>
  <c r="R217" i="10"/>
  <c r="S272" i="10"/>
  <c r="O272" i="10"/>
  <c r="K272" i="10"/>
  <c r="R272" i="10"/>
  <c r="N272" i="10"/>
  <c r="J272" i="10"/>
  <c r="S276" i="10"/>
  <c r="O276" i="10"/>
  <c r="K276" i="10"/>
  <c r="R276" i="10"/>
  <c r="N276" i="10"/>
  <c r="J276" i="10"/>
  <c r="S280" i="10"/>
  <c r="O280" i="10"/>
  <c r="K280" i="10"/>
  <c r="R280" i="10"/>
  <c r="N280" i="10"/>
  <c r="J280" i="10"/>
  <c r="S284" i="10"/>
  <c r="O284" i="10"/>
  <c r="K284" i="10"/>
  <c r="R284" i="10"/>
  <c r="N284" i="10"/>
  <c r="J284" i="10"/>
  <c r="S288" i="10"/>
  <c r="O288" i="10"/>
  <c r="K288" i="10"/>
  <c r="R288" i="10"/>
  <c r="N288" i="10"/>
  <c r="J288" i="10"/>
  <c r="J261" i="10"/>
  <c r="R261" i="10"/>
  <c r="K262" i="10"/>
  <c r="S262" i="10"/>
  <c r="N265" i="10"/>
  <c r="Q266" i="10"/>
  <c r="M266" i="10"/>
  <c r="I266" i="10"/>
  <c r="T266" i="10"/>
  <c r="P266" i="10"/>
  <c r="L266" i="10"/>
  <c r="H266" i="10"/>
  <c r="O266" i="10"/>
  <c r="M272" i="10"/>
  <c r="I276" i="10"/>
  <c r="Q276" i="10"/>
  <c r="M280" i="10"/>
  <c r="I284" i="10"/>
  <c r="Q284" i="10"/>
  <c r="M288" i="10"/>
  <c r="T333" i="10"/>
  <c r="P333" i="10"/>
  <c r="L333" i="10"/>
  <c r="H333" i="10"/>
  <c r="S333" i="10"/>
  <c r="O333" i="10"/>
  <c r="K333" i="10"/>
  <c r="T337" i="10"/>
  <c r="P337" i="10"/>
  <c r="L337" i="10"/>
  <c r="H337" i="10"/>
  <c r="S337" i="10"/>
  <c r="O337" i="10"/>
  <c r="K337" i="10"/>
  <c r="T341" i="10"/>
  <c r="P341" i="10"/>
  <c r="L341" i="10"/>
  <c r="H341" i="10"/>
  <c r="S341" i="10"/>
  <c r="O341" i="10"/>
  <c r="K341" i="10"/>
  <c r="S346" i="10"/>
  <c r="O346" i="10"/>
  <c r="K346" i="10"/>
  <c r="R346" i="10"/>
  <c r="N346" i="10"/>
  <c r="J346" i="10"/>
  <c r="S350" i="10"/>
  <c r="O350" i="10"/>
  <c r="K350" i="10"/>
  <c r="R350" i="10"/>
  <c r="N350" i="10"/>
  <c r="J350" i="10"/>
  <c r="S354" i="10"/>
  <c r="O354" i="10"/>
  <c r="K354" i="10"/>
  <c r="R354" i="10"/>
  <c r="N354" i="10"/>
  <c r="J354" i="10"/>
  <c r="S358" i="10"/>
  <c r="O358" i="10"/>
  <c r="K358" i="10"/>
  <c r="R358" i="10"/>
  <c r="N358" i="10"/>
  <c r="J358" i="10"/>
  <c r="Q330" i="10"/>
  <c r="M330" i="10"/>
  <c r="I330" i="10"/>
  <c r="T330" i="10"/>
  <c r="P330" i="10"/>
  <c r="L330" i="10"/>
  <c r="H330" i="10"/>
  <c r="O330" i="10"/>
  <c r="H331" i="10"/>
  <c r="P331" i="10"/>
  <c r="I332" i="10"/>
  <c r="Q332" i="10"/>
  <c r="J333" i="10"/>
  <c r="R333" i="10"/>
  <c r="K334" i="10"/>
  <c r="S334" i="10"/>
  <c r="M336" i="10"/>
  <c r="N337" i="10"/>
  <c r="Q338" i="10"/>
  <c r="M338" i="10"/>
  <c r="I338" i="10"/>
  <c r="T338" i="10"/>
  <c r="P338" i="10"/>
  <c r="L338" i="10"/>
  <c r="H338" i="10"/>
  <c r="O338" i="10"/>
  <c r="H339" i="10"/>
  <c r="P339" i="10"/>
  <c r="I340" i="10"/>
  <c r="Q340" i="10"/>
  <c r="J341" i="10"/>
  <c r="R341" i="10"/>
  <c r="K344" i="10"/>
  <c r="S344" i="10"/>
  <c r="M346" i="10"/>
  <c r="Q348" i="10"/>
  <c r="M348" i="10"/>
  <c r="I348" i="10"/>
  <c r="T348" i="10"/>
  <c r="P348" i="10"/>
  <c r="L348" i="10"/>
  <c r="H348" i="10"/>
  <c r="O348" i="10"/>
  <c r="I350" i="10"/>
  <c r="Q350" i="10"/>
  <c r="K352" i="10"/>
  <c r="S352" i="10"/>
  <c r="M354" i="10"/>
  <c r="Q356" i="10"/>
  <c r="M356" i="10"/>
  <c r="I356" i="10"/>
  <c r="T356" i="10"/>
  <c r="P356" i="10"/>
  <c r="L356" i="10"/>
  <c r="H356" i="10"/>
  <c r="O356" i="10"/>
  <c r="I358" i="10"/>
  <c r="Q358" i="10"/>
  <c r="K360" i="10"/>
  <c r="S360" i="10"/>
  <c r="T420" i="10"/>
  <c r="P420" i="10"/>
  <c r="L420" i="10"/>
  <c r="H420" i="10"/>
  <c r="S420" i="10"/>
  <c r="O420" i="10"/>
  <c r="K420" i="10"/>
  <c r="Q424" i="10"/>
  <c r="M424" i="10"/>
  <c r="I424" i="10"/>
  <c r="R424" i="10"/>
  <c r="L424" i="10"/>
  <c r="P424" i="10"/>
  <c r="K424" i="10"/>
  <c r="K400" i="10"/>
  <c r="S400" i="10"/>
  <c r="L401" i="10"/>
  <c r="T401" i="10"/>
  <c r="M402" i="10"/>
  <c r="R404" i="10"/>
  <c r="N404" i="10"/>
  <c r="J404" i="10"/>
  <c r="Q404" i="10"/>
  <c r="M404" i="10"/>
  <c r="I404" i="10"/>
  <c r="O404" i="10"/>
  <c r="H405" i="10"/>
  <c r="P405" i="10"/>
  <c r="I406" i="10"/>
  <c r="Q406" i="10"/>
  <c r="J407" i="10"/>
  <c r="R407" i="10"/>
  <c r="K408" i="10"/>
  <c r="S408" i="10"/>
  <c r="L409" i="10"/>
  <c r="T409" i="10"/>
  <c r="M410" i="10"/>
  <c r="R412" i="10"/>
  <c r="N412" i="10"/>
  <c r="J412" i="10"/>
  <c r="Q412" i="10"/>
  <c r="M412" i="10"/>
  <c r="I412" i="10"/>
  <c r="O412" i="10"/>
  <c r="H413" i="10"/>
  <c r="P413" i="10"/>
  <c r="I414" i="10"/>
  <c r="Q414" i="10"/>
  <c r="J415" i="10"/>
  <c r="R415" i="10"/>
  <c r="K416" i="10"/>
  <c r="S416" i="10"/>
  <c r="I419" i="10"/>
  <c r="Q419" i="10"/>
  <c r="J420" i="10"/>
  <c r="R420" i="10"/>
  <c r="K421" i="10"/>
  <c r="S421" i="10"/>
  <c r="O424" i="10"/>
  <c r="P426" i="10"/>
  <c r="Q428" i="10"/>
  <c r="M428" i="10"/>
  <c r="I428" i="10"/>
  <c r="P428" i="10"/>
  <c r="K428" i="10"/>
  <c r="T428" i="10"/>
  <c r="O428" i="10"/>
  <c r="J428" i="10"/>
  <c r="R428" i="10"/>
  <c r="I430" i="10"/>
  <c r="T430" i="10"/>
  <c r="O431" i="10"/>
  <c r="K432" i="10"/>
  <c r="R433" i="10"/>
  <c r="N433" i="10"/>
  <c r="J433" i="10"/>
  <c r="P433" i="10"/>
  <c r="K433" i="10"/>
  <c r="T433" i="10"/>
  <c r="O433" i="10"/>
  <c r="I433" i="10"/>
  <c r="Q433" i="10"/>
  <c r="T516" i="10"/>
  <c r="P516" i="10"/>
  <c r="L516" i="10"/>
  <c r="H516" i="10"/>
  <c r="R516" i="10"/>
  <c r="M516" i="10"/>
  <c r="Q516" i="10"/>
  <c r="K516" i="10"/>
  <c r="T528" i="10"/>
  <c r="P528" i="10"/>
  <c r="L528" i="10"/>
  <c r="H528" i="10"/>
  <c r="S528" i="10"/>
  <c r="N528" i="10"/>
  <c r="I528" i="10"/>
  <c r="R528" i="10"/>
  <c r="M528" i="10"/>
  <c r="T532" i="10"/>
  <c r="P532" i="10"/>
  <c r="L532" i="10"/>
  <c r="H532" i="10"/>
  <c r="R532" i="10"/>
  <c r="M532" i="10"/>
  <c r="Q532" i="10"/>
  <c r="K532" i="10"/>
  <c r="Q540" i="10"/>
  <c r="M540" i="10"/>
  <c r="I540" i="10"/>
  <c r="T540" i="10"/>
  <c r="P540" i="10"/>
  <c r="L540" i="10"/>
  <c r="H540" i="10"/>
  <c r="O540" i="10"/>
  <c r="N540" i="10"/>
  <c r="K513" i="10"/>
  <c r="M515" i="10"/>
  <c r="I516" i="10"/>
  <c r="S516" i="10"/>
  <c r="M519" i="10"/>
  <c r="I520" i="10"/>
  <c r="S520" i="10"/>
  <c r="O522" i="10"/>
  <c r="J523" i="10"/>
  <c r="L525" i="10"/>
  <c r="H526" i="10"/>
  <c r="S526" i="10"/>
  <c r="N527" i="10"/>
  <c r="J528" i="10"/>
  <c r="H531" i="10"/>
  <c r="R531" i="10"/>
  <c r="N532" i="10"/>
  <c r="H535" i="10"/>
  <c r="R535" i="10"/>
  <c r="P538" i="10"/>
  <c r="Q539" i="10"/>
  <c r="R540" i="10"/>
  <c r="M542" i="10"/>
  <c r="N543" i="10"/>
  <c r="O544" i="10"/>
  <c r="Q546" i="10"/>
  <c r="Q603" i="10"/>
  <c r="M603" i="10"/>
  <c r="I603" i="10"/>
  <c r="T603" i="10"/>
  <c r="P603" i="10"/>
  <c r="L603" i="10"/>
  <c r="H603" i="10"/>
  <c r="O603" i="10"/>
  <c r="N603" i="10"/>
  <c r="Q611" i="10"/>
  <c r="M611" i="10"/>
  <c r="I611" i="10"/>
  <c r="T611" i="10"/>
  <c r="P611" i="10"/>
  <c r="L611" i="10"/>
  <c r="H611" i="10"/>
  <c r="O611" i="10"/>
  <c r="N611" i="10"/>
  <c r="T588" i="10"/>
  <c r="O591" i="10"/>
  <c r="T596" i="10"/>
  <c r="Q601" i="10"/>
  <c r="S603" i="10"/>
  <c r="T605" i="10"/>
  <c r="R608" i="10"/>
  <c r="N608" i="10"/>
  <c r="J608" i="10"/>
  <c r="Q608" i="10"/>
  <c r="M608" i="10"/>
  <c r="I608" i="10"/>
  <c r="T608" i="10"/>
  <c r="L608" i="10"/>
  <c r="S608" i="10"/>
  <c r="K608" i="10"/>
  <c r="H609" i="10"/>
  <c r="J611" i="10"/>
  <c r="Q615" i="10"/>
  <c r="M615" i="10"/>
  <c r="I615" i="10"/>
  <c r="T615" i="10"/>
  <c r="P615" i="10"/>
  <c r="L615" i="10"/>
  <c r="H615" i="10"/>
  <c r="S615" i="10"/>
  <c r="K615" i="10"/>
  <c r="R615" i="10"/>
  <c r="J615" i="10"/>
  <c r="H616" i="10"/>
  <c r="I617" i="10"/>
  <c r="K657" i="10"/>
  <c r="L665" i="10"/>
  <c r="R667" i="10"/>
  <c r="Q673" i="10"/>
  <c r="K678" i="10"/>
  <c r="Q679" i="10"/>
  <c r="L690" i="10"/>
  <c r="S752" i="10"/>
  <c r="O752" i="10"/>
  <c r="K752" i="10"/>
  <c r="R752" i="10"/>
  <c r="N752" i="10"/>
  <c r="J752" i="10"/>
  <c r="T752" i="10"/>
  <c r="L752" i="10"/>
  <c r="Q752" i="10"/>
  <c r="I752" i="10"/>
  <c r="H752" i="10"/>
  <c r="N729" i="10"/>
  <c r="T730" i="10"/>
  <c r="Q733" i="10"/>
  <c r="M733" i="10"/>
  <c r="I733" i="10"/>
  <c r="T733" i="10"/>
  <c r="O733" i="10"/>
  <c r="J733" i="10"/>
  <c r="S733" i="10"/>
  <c r="N733" i="10"/>
  <c r="H733" i="10"/>
  <c r="P733" i="10"/>
  <c r="L733" i="10"/>
  <c r="K737" i="10"/>
  <c r="Q738" i="10"/>
  <c r="I740" i="10"/>
  <c r="O741" i="10"/>
  <c r="H745" i="10"/>
  <c r="H747" i="10"/>
  <c r="M752" i="10"/>
  <c r="K758" i="10"/>
  <c r="R792" i="10"/>
  <c r="N792" i="10"/>
  <c r="J792" i="10"/>
  <c r="Q792" i="10"/>
  <c r="M792" i="10"/>
  <c r="I792" i="10"/>
  <c r="S792" i="10"/>
  <c r="K792" i="10"/>
  <c r="P792" i="10"/>
  <c r="S796" i="10"/>
  <c r="O796" i="10"/>
  <c r="K796" i="10"/>
  <c r="P796" i="10"/>
  <c r="J796" i="10"/>
  <c r="N796" i="10"/>
  <c r="I796" i="10"/>
  <c r="Q796" i="10"/>
  <c r="M796" i="10"/>
  <c r="S800" i="10"/>
  <c r="O800" i="10"/>
  <c r="K800" i="10"/>
  <c r="Q800" i="10"/>
  <c r="L800" i="10"/>
  <c r="P800" i="10"/>
  <c r="J800" i="10"/>
  <c r="R800" i="10"/>
  <c r="N800" i="10"/>
  <c r="I800" i="10"/>
  <c r="S804" i="10"/>
  <c r="O804" i="10"/>
  <c r="K804" i="10"/>
  <c r="R804" i="10"/>
  <c r="N804" i="10"/>
  <c r="J804" i="10"/>
  <c r="P804" i="10"/>
  <c r="M804" i="10"/>
  <c r="I804" i="10"/>
  <c r="Q804" i="10"/>
  <c r="S812" i="10"/>
  <c r="O812" i="10"/>
  <c r="K812" i="10"/>
  <c r="R812" i="10"/>
  <c r="N812" i="10"/>
  <c r="J812" i="10"/>
  <c r="P812" i="10"/>
  <c r="M812" i="10"/>
  <c r="Q812" i="10"/>
  <c r="L812" i="10"/>
  <c r="I812" i="10"/>
  <c r="L791" i="10"/>
  <c r="R425" i="10"/>
  <c r="N425" i="10"/>
  <c r="J425" i="10"/>
  <c r="L425" i="10"/>
  <c r="Q425" i="10"/>
  <c r="Q517" i="10"/>
  <c r="M517" i="10"/>
  <c r="I517" i="10"/>
  <c r="L517" i="10"/>
  <c r="R517" i="10"/>
  <c r="Q533" i="10"/>
  <c r="M533" i="10"/>
  <c r="I533" i="10"/>
  <c r="L533" i="10"/>
  <c r="R533" i="10"/>
  <c r="R541" i="10"/>
  <c r="N541" i="10"/>
  <c r="J541" i="10"/>
  <c r="Q541" i="10"/>
  <c r="M541" i="10"/>
  <c r="I541" i="10"/>
  <c r="O541" i="10"/>
  <c r="T602" i="10"/>
  <c r="P602" i="10"/>
  <c r="L602" i="10"/>
  <c r="H602" i="10"/>
  <c r="S602" i="10"/>
  <c r="O602" i="10"/>
  <c r="K602" i="10"/>
  <c r="T606" i="10"/>
  <c r="P606" i="10"/>
  <c r="L606" i="10"/>
  <c r="H606" i="10"/>
  <c r="S606" i="10"/>
  <c r="O606" i="10"/>
  <c r="K606" i="10"/>
  <c r="T610" i="10"/>
  <c r="P610" i="10"/>
  <c r="L610" i="10"/>
  <c r="H610" i="10"/>
  <c r="S610" i="10"/>
  <c r="O610" i="10"/>
  <c r="K610" i="10"/>
  <c r="T614" i="10"/>
  <c r="P614" i="10"/>
  <c r="L614" i="10"/>
  <c r="H614" i="10"/>
  <c r="S614" i="10"/>
  <c r="O614" i="10"/>
  <c r="K614" i="10"/>
  <c r="T618" i="10"/>
  <c r="P618" i="10"/>
  <c r="L618" i="10"/>
  <c r="H618" i="10"/>
  <c r="S618" i="10"/>
  <c r="O618" i="10"/>
  <c r="K618" i="10"/>
  <c r="M602" i="10"/>
  <c r="R604" i="10"/>
  <c r="N604" i="10"/>
  <c r="J604" i="10"/>
  <c r="Q604" i="10"/>
  <c r="M604" i="10"/>
  <c r="I604" i="10"/>
  <c r="O604" i="10"/>
  <c r="I606" i="10"/>
  <c r="Q606" i="10"/>
  <c r="M610" i="10"/>
  <c r="R612" i="10"/>
  <c r="N612" i="10"/>
  <c r="J612" i="10"/>
  <c r="Q612" i="10"/>
  <c r="M612" i="10"/>
  <c r="I612" i="10"/>
  <c r="O612" i="10"/>
  <c r="I614" i="10"/>
  <c r="Q614" i="10"/>
  <c r="M618" i="10"/>
  <c r="R661" i="10"/>
  <c r="N661" i="10"/>
  <c r="P661" i="10"/>
  <c r="K661" i="10"/>
  <c r="T661" i="10"/>
  <c r="O661" i="10"/>
  <c r="J661" i="10"/>
  <c r="R669" i="10"/>
  <c r="N669" i="10"/>
  <c r="J669" i="10"/>
  <c r="S669" i="10"/>
  <c r="M669" i="10"/>
  <c r="H669" i="10"/>
  <c r="Q669" i="10"/>
  <c r="L669" i="10"/>
  <c r="Q682" i="10"/>
  <c r="M682" i="10"/>
  <c r="I682" i="10"/>
  <c r="S682" i="10"/>
  <c r="N682" i="10"/>
  <c r="H682" i="10"/>
  <c r="R682" i="10"/>
  <c r="L682" i="10"/>
  <c r="Q686" i="10"/>
  <c r="M686" i="10"/>
  <c r="I686" i="10"/>
  <c r="R686" i="10"/>
  <c r="L686" i="10"/>
  <c r="P686" i="10"/>
  <c r="K686" i="10"/>
  <c r="R660" i="10"/>
  <c r="N660" i="10"/>
  <c r="J660" i="10"/>
  <c r="Q660" i="10"/>
  <c r="M660" i="10"/>
  <c r="I660" i="10"/>
  <c r="O660" i="10"/>
  <c r="H661" i="10"/>
  <c r="Q661" i="10"/>
  <c r="K669" i="10"/>
  <c r="K682" i="10"/>
  <c r="R683" i="10"/>
  <c r="N683" i="10"/>
  <c r="J683" i="10"/>
  <c r="T683" i="10"/>
  <c r="O683" i="10"/>
  <c r="I683" i="10"/>
  <c r="S683" i="10"/>
  <c r="M683" i="10"/>
  <c r="H683" i="10"/>
  <c r="Q683" i="10"/>
  <c r="J686" i="10"/>
  <c r="T686" i="10"/>
  <c r="S731" i="10"/>
  <c r="O731" i="10"/>
  <c r="K731" i="10"/>
  <c r="R731" i="10"/>
  <c r="M731" i="10"/>
  <c r="H731" i="10"/>
  <c r="Q731" i="10"/>
  <c r="L731" i="10"/>
  <c r="S735" i="10"/>
  <c r="O735" i="10"/>
  <c r="K735" i="10"/>
  <c r="Q735" i="10"/>
  <c r="L735" i="10"/>
  <c r="P735" i="10"/>
  <c r="J735" i="10"/>
  <c r="S739" i="10"/>
  <c r="O739" i="10"/>
  <c r="K739" i="10"/>
  <c r="P739" i="10"/>
  <c r="J739" i="10"/>
  <c r="T739" i="10"/>
  <c r="N739" i="10"/>
  <c r="I739" i="10"/>
  <c r="S743" i="10"/>
  <c r="O743" i="10"/>
  <c r="K743" i="10"/>
  <c r="T743" i="10"/>
  <c r="N743" i="10"/>
  <c r="I743" i="10"/>
  <c r="R743" i="10"/>
  <c r="M743" i="10"/>
  <c r="H743" i="10"/>
  <c r="R748" i="10"/>
  <c r="N748" i="10"/>
  <c r="J748" i="10"/>
  <c r="Q748" i="10"/>
  <c r="L748" i="10"/>
  <c r="P748" i="10"/>
  <c r="K748" i="10"/>
  <c r="S756" i="10"/>
  <c r="O756" i="10"/>
  <c r="K756" i="10"/>
  <c r="R756" i="10"/>
  <c r="N756" i="10"/>
  <c r="J756" i="10"/>
  <c r="P756" i="10"/>
  <c r="H756" i="10"/>
  <c r="M756" i="10"/>
  <c r="S760" i="10"/>
  <c r="O760" i="10"/>
  <c r="K760" i="10"/>
  <c r="R760" i="10"/>
  <c r="N760" i="10"/>
  <c r="J760" i="10"/>
  <c r="T760" i="10"/>
  <c r="L760" i="10"/>
  <c r="Q760" i="10"/>
  <c r="I760" i="10"/>
  <c r="J731" i="10"/>
  <c r="N735" i="10"/>
  <c r="Q739" i="10"/>
  <c r="J743" i="10"/>
  <c r="I748" i="10"/>
  <c r="T748" i="10"/>
  <c r="T756" i="10"/>
  <c r="P760" i="10"/>
  <c r="R793" i="10"/>
  <c r="Q793" i="10"/>
  <c r="M793" i="10"/>
  <c r="I793" i="10"/>
  <c r="P793" i="10"/>
  <c r="L793" i="10"/>
  <c r="N793" i="10"/>
  <c r="K793" i="10"/>
  <c r="R797" i="10"/>
  <c r="N797" i="10"/>
  <c r="J797" i="10"/>
  <c r="S797" i="10"/>
  <c r="M797" i="10"/>
  <c r="Q797" i="10"/>
  <c r="L797" i="10"/>
  <c r="O797" i="10"/>
  <c r="K797" i="10"/>
  <c r="R801" i="10"/>
  <c r="N801" i="10"/>
  <c r="J801" i="10"/>
  <c r="Q801" i="10"/>
  <c r="O801" i="10"/>
  <c r="I801" i="10"/>
  <c r="M801" i="10"/>
  <c r="P801" i="10"/>
  <c r="L801" i="10"/>
  <c r="R805" i="10"/>
  <c r="N805" i="10"/>
  <c r="J805" i="10"/>
  <c r="Q805" i="10"/>
  <c r="M805" i="10"/>
  <c r="I805" i="10"/>
  <c r="S805" i="10"/>
  <c r="K805" i="10"/>
  <c r="P805" i="10"/>
  <c r="L805" i="10"/>
  <c r="R813" i="10"/>
  <c r="N813" i="10"/>
  <c r="J813" i="10"/>
  <c r="Q813" i="10"/>
  <c r="M813" i="10"/>
  <c r="I813" i="10"/>
  <c r="S813" i="10"/>
  <c r="K813" i="10"/>
  <c r="P813" i="10"/>
  <c r="O813" i="10"/>
  <c r="I797" i="10"/>
  <c r="K801" i="10"/>
  <c r="R845" i="10"/>
  <c r="N845" i="10"/>
  <c r="J845" i="10"/>
  <c r="Q845" i="10"/>
  <c r="M845" i="10"/>
  <c r="I845" i="10"/>
  <c r="O845" i="10"/>
  <c r="L845" i="10"/>
  <c r="K845" i="10"/>
  <c r="R849" i="10"/>
  <c r="N849" i="10"/>
  <c r="J849" i="10"/>
  <c r="Q849" i="10"/>
  <c r="M849" i="10"/>
  <c r="I849" i="10"/>
  <c r="S849" i="10"/>
  <c r="K849" i="10"/>
  <c r="P849" i="10"/>
  <c r="O849" i="10"/>
  <c r="L849" i="10"/>
  <c r="R853" i="10"/>
  <c r="N853" i="10"/>
  <c r="J853" i="10"/>
  <c r="Q853" i="10"/>
  <c r="M853" i="10"/>
  <c r="I853" i="10"/>
  <c r="O853" i="10"/>
  <c r="L853" i="10"/>
  <c r="K853" i="10"/>
  <c r="R857" i="10"/>
  <c r="N857" i="10"/>
  <c r="J857" i="10"/>
  <c r="Q857" i="10"/>
  <c r="M857" i="10"/>
  <c r="I857" i="10"/>
  <c r="S857" i="10"/>
  <c r="K857" i="10"/>
  <c r="P857" i="10"/>
  <c r="R865" i="10"/>
  <c r="N865" i="10"/>
  <c r="J865" i="10"/>
  <c r="Q865" i="10"/>
  <c r="M865" i="10"/>
  <c r="I865" i="10"/>
  <c r="S865" i="10"/>
  <c r="K865" i="10"/>
  <c r="P865" i="10"/>
  <c r="O865" i="10"/>
  <c r="L865" i="10"/>
  <c r="P845" i="10"/>
  <c r="O857" i="10"/>
  <c r="H425" i="10"/>
  <c r="M425" i="10"/>
  <c r="S425" i="10"/>
  <c r="H517" i="10"/>
  <c r="N517" i="10"/>
  <c r="S517" i="10"/>
  <c r="Q521" i="10"/>
  <c r="M521" i="10"/>
  <c r="I521" i="10"/>
  <c r="L521" i="10"/>
  <c r="R521" i="10"/>
  <c r="H533" i="10"/>
  <c r="N533" i="10"/>
  <c r="S533" i="10"/>
  <c r="R537" i="10"/>
  <c r="N537" i="10"/>
  <c r="Q537" i="10"/>
  <c r="M537" i="10"/>
  <c r="I537" i="10"/>
  <c r="L537" i="10"/>
  <c r="T537" i="10"/>
  <c r="H541" i="10"/>
  <c r="P541" i="10"/>
  <c r="S589" i="10"/>
  <c r="O589" i="10"/>
  <c r="K589" i="10"/>
  <c r="R589" i="10"/>
  <c r="N589" i="10"/>
  <c r="J589" i="10"/>
  <c r="S593" i="10"/>
  <c r="O593" i="10"/>
  <c r="K593" i="10"/>
  <c r="R593" i="10"/>
  <c r="N593" i="10"/>
  <c r="J593" i="10"/>
  <c r="S597" i="10"/>
  <c r="O597" i="10"/>
  <c r="K597" i="10"/>
  <c r="R597" i="10"/>
  <c r="N597" i="10"/>
  <c r="J597" i="10"/>
  <c r="Q585" i="10"/>
  <c r="M585" i="10"/>
  <c r="I585" i="10"/>
  <c r="T585" i="10"/>
  <c r="P585" i="10"/>
  <c r="L585" i="10"/>
  <c r="H585" i="10"/>
  <c r="O585" i="10"/>
  <c r="Q587" i="10"/>
  <c r="M587" i="10"/>
  <c r="I587" i="10"/>
  <c r="T587" i="10"/>
  <c r="P587" i="10"/>
  <c r="L587" i="10"/>
  <c r="H587" i="10"/>
  <c r="O587" i="10"/>
  <c r="I589" i="10"/>
  <c r="Q589" i="10"/>
  <c r="M593" i="10"/>
  <c r="Q595" i="10"/>
  <c r="M595" i="10"/>
  <c r="I595" i="10"/>
  <c r="T595" i="10"/>
  <c r="P595" i="10"/>
  <c r="L595" i="10"/>
  <c r="H595" i="10"/>
  <c r="O595" i="10"/>
  <c r="I597" i="10"/>
  <c r="Q597" i="10"/>
  <c r="N602" i="10"/>
  <c r="H604" i="10"/>
  <c r="P604" i="10"/>
  <c r="J606" i="10"/>
  <c r="R606" i="10"/>
  <c r="N610" i="10"/>
  <c r="H612" i="10"/>
  <c r="P612" i="10"/>
  <c r="J614" i="10"/>
  <c r="R614" i="10"/>
  <c r="N618" i="10"/>
  <c r="S662" i="10"/>
  <c r="O662" i="10"/>
  <c r="K662" i="10"/>
  <c r="Q662" i="10"/>
  <c r="L662" i="10"/>
  <c r="P662" i="10"/>
  <c r="J662" i="10"/>
  <c r="S666" i="10"/>
  <c r="O666" i="10"/>
  <c r="K666" i="10"/>
  <c r="P666" i="10"/>
  <c r="J666" i="10"/>
  <c r="T666" i="10"/>
  <c r="N666" i="10"/>
  <c r="I666" i="10"/>
  <c r="S670" i="10"/>
  <c r="O670" i="10"/>
  <c r="K670" i="10"/>
  <c r="T670" i="10"/>
  <c r="N670" i="10"/>
  <c r="I670" i="10"/>
  <c r="R670" i="10"/>
  <c r="M670" i="10"/>
  <c r="H670" i="10"/>
  <c r="R675" i="10"/>
  <c r="N675" i="10"/>
  <c r="J675" i="10"/>
  <c r="Q675" i="10"/>
  <c r="L675" i="10"/>
  <c r="P675" i="10"/>
  <c r="K675" i="10"/>
  <c r="R687" i="10"/>
  <c r="N687" i="10"/>
  <c r="J687" i="10"/>
  <c r="S687" i="10"/>
  <c r="M687" i="10"/>
  <c r="H687" i="10"/>
  <c r="Q687" i="10"/>
  <c r="L687" i="10"/>
  <c r="Q659" i="10"/>
  <c r="M659" i="10"/>
  <c r="I659" i="10"/>
  <c r="T659" i="10"/>
  <c r="P659" i="10"/>
  <c r="L659" i="10"/>
  <c r="H659" i="10"/>
  <c r="O659" i="10"/>
  <c r="H660" i="10"/>
  <c r="P660" i="10"/>
  <c r="I661" i="10"/>
  <c r="S661" i="10"/>
  <c r="N662" i="10"/>
  <c r="Q666" i="10"/>
  <c r="O669" i="10"/>
  <c r="J670" i="10"/>
  <c r="O675" i="10"/>
  <c r="O682" i="10"/>
  <c r="K683" i="10"/>
  <c r="T685" i="10"/>
  <c r="P685" i="10"/>
  <c r="L685" i="10"/>
  <c r="H685" i="10"/>
  <c r="Q685" i="10"/>
  <c r="K685" i="10"/>
  <c r="O685" i="10"/>
  <c r="J685" i="10"/>
  <c r="R685" i="10"/>
  <c r="N686" i="10"/>
  <c r="I687" i="10"/>
  <c r="T687" i="10"/>
  <c r="N731" i="10"/>
  <c r="H735" i="10"/>
  <c r="R735" i="10"/>
  <c r="H739" i="10"/>
  <c r="R739" i="10"/>
  <c r="L743" i="10"/>
  <c r="T744" i="10"/>
  <c r="P744" i="10"/>
  <c r="L744" i="10"/>
  <c r="H744" i="10"/>
  <c r="O744" i="10"/>
  <c r="J744" i="10"/>
  <c r="S744" i="10"/>
  <c r="N744" i="10"/>
  <c r="I744" i="10"/>
  <c r="R744" i="10"/>
  <c r="M748" i="10"/>
  <c r="Q754" i="10"/>
  <c r="M754" i="10"/>
  <c r="I754" i="10"/>
  <c r="T754" i="10"/>
  <c r="P754" i="10"/>
  <c r="L754" i="10"/>
  <c r="H754" i="10"/>
  <c r="N754" i="10"/>
  <c r="S754" i="10"/>
  <c r="K754" i="10"/>
  <c r="I756" i="10"/>
  <c r="J793" i="10"/>
  <c r="P797" i="10"/>
  <c r="S801" i="10"/>
  <c r="O805" i="10"/>
  <c r="S845" i="10"/>
  <c r="P853" i="10"/>
  <c r="M1063" i="10"/>
  <c r="I1063" i="10"/>
  <c r="K1063" i="10"/>
  <c r="O1063" i="10"/>
  <c r="J1063" i="10"/>
  <c r="N1063" i="10"/>
  <c r="H1063" i="10"/>
  <c r="L1063" i="10"/>
  <c r="M1047" i="10"/>
  <c r="I1047" i="10"/>
  <c r="L1047" i="10"/>
  <c r="H1047" i="10"/>
  <c r="K1047" i="10"/>
  <c r="J1047" i="10"/>
  <c r="O1047" i="10"/>
  <c r="N1047" i="10"/>
  <c r="M1051" i="10"/>
  <c r="I1051" i="10"/>
  <c r="L1051" i="10"/>
  <c r="H1051" i="10"/>
  <c r="O1051" i="10"/>
  <c r="K1051" i="10"/>
  <c r="N1051" i="10"/>
  <c r="J1051" i="10"/>
  <c r="S672" i="10"/>
  <c r="O672" i="10"/>
  <c r="K672" i="10"/>
  <c r="S676" i="10"/>
  <c r="O676" i="10"/>
  <c r="K676" i="10"/>
  <c r="S680" i="10"/>
  <c r="O680" i="10"/>
  <c r="K680" i="10"/>
  <c r="S684" i="10"/>
  <c r="O684" i="10"/>
  <c r="K684" i="10"/>
  <c r="S688" i="10"/>
  <c r="O688" i="10"/>
  <c r="K688" i="10"/>
  <c r="K663" i="10"/>
  <c r="H672" i="10"/>
  <c r="M672" i="10"/>
  <c r="R672" i="10"/>
  <c r="L676" i="10"/>
  <c r="Q676" i="10"/>
  <c r="J680" i="10"/>
  <c r="P680" i="10"/>
  <c r="I684" i="10"/>
  <c r="N684" i="10"/>
  <c r="T684" i="10"/>
  <c r="H688" i="10"/>
  <c r="M688" i="10"/>
  <c r="R688" i="10"/>
  <c r="S749" i="10"/>
  <c r="O749" i="10"/>
  <c r="K749" i="10"/>
  <c r="T753" i="10"/>
  <c r="P753" i="10"/>
  <c r="L753" i="10"/>
  <c r="H753" i="10"/>
  <c r="S753" i="10"/>
  <c r="O753" i="10"/>
  <c r="K753" i="10"/>
  <c r="T757" i="10"/>
  <c r="P757" i="10"/>
  <c r="L757" i="10"/>
  <c r="H757" i="10"/>
  <c r="S757" i="10"/>
  <c r="O757" i="10"/>
  <c r="K757" i="10"/>
  <c r="T761" i="10"/>
  <c r="P761" i="10"/>
  <c r="L761" i="10"/>
  <c r="H761" i="10"/>
  <c r="S761" i="10"/>
  <c r="O761" i="10"/>
  <c r="K761" i="10"/>
  <c r="T732" i="10"/>
  <c r="P732" i="10"/>
  <c r="L732" i="10"/>
  <c r="H732" i="10"/>
  <c r="M732" i="10"/>
  <c r="R732" i="10"/>
  <c r="K736" i="10"/>
  <c r="L749" i="10"/>
  <c r="Q749" i="10"/>
  <c r="J753" i="10"/>
  <c r="R753" i="10"/>
  <c r="N757" i="10"/>
  <c r="J761" i="10"/>
  <c r="R761" i="10"/>
  <c r="Q794" i="10"/>
  <c r="M794" i="10"/>
  <c r="I794" i="10"/>
  <c r="O794" i="10"/>
  <c r="J794" i="10"/>
  <c r="S794" i="10"/>
  <c r="N794" i="10"/>
  <c r="R794" i="10"/>
  <c r="Q798" i="10"/>
  <c r="M798" i="10"/>
  <c r="I798" i="10"/>
  <c r="P798" i="10"/>
  <c r="K798" i="10"/>
  <c r="O798" i="10"/>
  <c r="J798" i="10"/>
  <c r="S798" i="10"/>
  <c r="Y953" i="10"/>
  <c r="AC953" i="10"/>
  <c r="AC958" i="10"/>
  <c r="AC964" i="10" s="1"/>
  <c r="Y961" i="10"/>
  <c r="Y964" i="10" s="1"/>
  <c r="AC961" i="10"/>
  <c r="M1071" i="10"/>
  <c r="I1071" i="10"/>
  <c r="K1071" i="10"/>
  <c r="O1071" i="10"/>
  <c r="J1071" i="10"/>
  <c r="N1071" i="10"/>
  <c r="H1071" i="10"/>
  <c r="L1071" i="10"/>
  <c r="T663" i="10"/>
  <c r="P663" i="10"/>
  <c r="L663" i="10"/>
  <c r="H663" i="10"/>
  <c r="M663" i="10"/>
  <c r="R663" i="10"/>
  <c r="T736" i="10"/>
  <c r="P736" i="10"/>
  <c r="L736" i="10"/>
  <c r="H736" i="10"/>
  <c r="M736" i="10"/>
  <c r="R736" i="10"/>
  <c r="P795" i="10"/>
  <c r="L795" i="10"/>
  <c r="R795" i="10"/>
  <c r="M795" i="10"/>
  <c r="Q795" i="10"/>
  <c r="K795" i="10"/>
  <c r="P799" i="10"/>
  <c r="L799" i="10"/>
  <c r="S799" i="10"/>
  <c r="N799" i="10"/>
  <c r="I799" i="10"/>
  <c r="R799" i="10"/>
  <c r="M799" i="10"/>
  <c r="P803" i="10"/>
  <c r="L803" i="10"/>
  <c r="S803" i="10"/>
  <c r="O803" i="10"/>
  <c r="K803" i="10"/>
  <c r="M803" i="10"/>
  <c r="R803" i="10"/>
  <c r="J803" i="10"/>
  <c r="P807" i="10"/>
  <c r="L807" i="10"/>
  <c r="S807" i="10"/>
  <c r="O807" i="10"/>
  <c r="K807" i="10"/>
  <c r="Q807" i="10"/>
  <c r="I807" i="10"/>
  <c r="N807" i="10"/>
  <c r="P811" i="10"/>
  <c r="L811" i="10"/>
  <c r="S811" i="10"/>
  <c r="O811" i="10"/>
  <c r="K811" i="10"/>
  <c r="M811" i="10"/>
  <c r="R811" i="10"/>
  <c r="J811" i="10"/>
  <c r="I795" i="10"/>
  <c r="S795" i="10"/>
  <c r="J799" i="10"/>
  <c r="R807" i="10"/>
  <c r="R809" i="10"/>
  <c r="N809" i="10"/>
  <c r="J809" i="10"/>
  <c r="Q809" i="10"/>
  <c r="M809" i="10"/>
  <c r="I809" i="10"/>
  <c r="O809" i="10"/>
  <c r="L809" i="10"/>
  <c r="N811" i="10"/>
  <c r="W964" i="10"/>
  <c r="M1128" i="10"/>
  <c r="I1128" i="10"/>
  <c r="L1128" i="10"/>
  <c r="H1128" i="10"/>
  <c r="N1128" i="10"/>
  <c r="K1128" i="10"/>
  <c r="J1128" i="10"/>
  <c r="K806" i="10"/>
  <c r="K814" i="10"/>
  <c r="Q846" i="10"/>
  <c r="M846" i="10"/>
  <c r="I846" i="10"/>
  <c r="P846" i="10"/>
  <c r="L846" i="10"/>
  <c r="Q850" i="10"/>
  <c r="M850" i="10"/>
  <c r="I850" i="10"/>
  <c r="P850" i="10"/>
  <c r="L850" i="10"/>
  <c r="Q854" i="10"/>
  <c r="M854" i="10"/>
  <c r="I854" i="10"/>
  <c r="P854" i="10"/>
  <c r="L854" i="10"/>
  <c r="Q858" i="10"/>
  <c r="M858" i="10"/>
  <c r="I858" i="10"/>
  <c r="P858" i="10"/>
  <c r="L858" i="10"/>
  <c r="Q862" i="10"/>
  <c r="M862" i="10"/>
  <c r="I862" i="10"/>
  <c r="P862" i="10"/>
  <c r="L862" i="10"/>
  <c r="Q866" i="10"/>
  <c r="M866" i="10"/>
  <c r="I866" i="10"/>
  <c r="P866" i="10"/>
  <c r="L866" i="10"/>
  <c r="O846" i="10"/>
  <c r="K850" i="10"/>
  <c r="S850" i="10"/>
  <c r="O854" i="10"/>
  <c r="J855" i="10"/>
  <c r="K858" i="10"/>
  <c r="S858" i="10"/>
  <c r="O862" i="10"/>
  <c r="J863" i="10"/>
  <c r="K866" i="10"/>
  <c r="S866" i="10"/>
  <c r="AD953" i="10"/>
  <c r="Z960" i="10"/>
  <c r="Z961" i="10"/>
  <c r="Z964" i="10" s="1"/>
  <c r="O1044" i="10"/>
  <c r="K1044" i="10"/>
  <c r="N1044" i="10"/>
  <c r="J1044" i="10"/>
  <c r="I1044" i="10"/>
  <c r="H1044" i="10"/>
  <c r="O1048" i="10"/>
  <c r="K1048" i="10"/>
  <c r="N1048" i="10"/>
  <c r="J1048" i="10"/>
  <c r="I1048" i="10"/>
  <c r="H1048" i="10"/>
  <c r="P1048" i="10" s="1"/>
  <c r="O1052" i="10"/>
  <c r="K1052" i="10"/>
  <c r="N1052" i="10"/>
  <c r="J1052" i="10"/>
  <c r="M1052" i="10"/>
  <c r="I1052" i="10"/>
  <c r="P1052" i="10" s="1"/>
  <c r="O1056" i="10"/>
  <c r="K1056" i="10"/>
  <c r="N1056" i="10"/>
  <c r="J1056" i="10"/>
  <c r="M1056" i="10"/>
  <c r="I1056" i="10"/>
  <c r="H1056" i="10"/>
  <c r="O1060" i="10"/>
  <c r="K1060" i="10"/>
  <c r="N1060" i="10"/>
  <c r="J1060" i="10"/>
  <c r="M1060" i="10"/>
  <c r="I1060" i="10"/>
  <c r="L1060" i="10"/>
  <c r="H1060" i="10"/>
  <c r="O1064" i="10"/>
  <c r="K1064" i="10"/>
  <c r="L1064" i="10"/>
  <c r="J1064" i="10"/>
  <c r="N1064" i="10"/>
  <c r="I1064" i="10"/>
  <c r="O1068" i="10"/>
  <c r="K1068" i="10"/>
  <c r="N1068" i="10"/>
  <c r="I1068" i="10"/>
  <c r="M1068" i="10"/>
  <c r="H1068" i="10"/>
  <c r="L1068" i="10"/>
  <c r="J1068" i="10"/>
  <c r="O1072" i="10"/>
  <c r="K1072" i="10"/>
  <c r="L1072" i="10"/>
  <c r="J1072" i="10"/>
  <c r="N1072" i="10"/>
  <c r="I1072" i="10"/>
  <c r="M1072" i="10"/>
  <c r="H1072" i="10"/>
  <c r="O1076" i="10"/>
  <c r="K1076" i="10"/>
  <c r="N1076" i="10"/>
  <c r="J1076" i="10"/>
  <c r="H1076" i="10"/>
  <c r="P1076" i="10" s="1"/>
  <c r="M1076" i="10"/>
  <c r="L1076" i="10"/>
  <c r="I1076" i="10"/>
  <c r="L1052" i="10"/>
  <c r="H1064" i="10"/>
  <c r="O1134" i="10"/>
  <c r="K1134" i="10"/>
  <c r="N1134" i="10"/>
  <c r="J1134" i="10"/>
  <c r="I1134" i="10"/>
  <c r="H1134" i="10"/>
  <c r="M1134" i="10"/>
  <c r="O1138" i="10"/>
  <c r="K1138" i="10"/>
  <c r="N1138" i="10"/>
  <c r="J1138" i="10"/>
  <c r="I1138" i="10"/>
  <c r="H1138" i="10"/>
  <c r="M1138" i="10"/>
  <c r="L1138" i="10"/>
  <c r="O1142" i="10"/>
  <c r="K1142" i="10"/>
  <c r="N1142" i="10"/>
  <c r="J1142" i="10"/>
  <c r="I1142" i="10"/>
  <c r="H1142" i="10"/>
  <c r="M1142" i="10"/>
  <c r="O1146" i="10"/>
  <c r="K1146" i="10"/>
  <c r="N1146" i="10"/>
  <c r="J1146" i="10"/>
  <c r="I1146" i="10"/>
  <c r="H1146" i="10"/>
  <c r="M1146" i="10"/>
  <c r="L1146" i="10"/>
  <c r="M1124" i="10"/>
  <c r="I1124" i="10"/>
  <c r="L1124" i="10"/>
  <c r="H1124" i="10"/>
  <c r="N1124" i="10"/>
  <c r="K1124" i="10"/>
  <c r="J1124" i="10"/>
  <c r="O1124" i="10"/>
  <c r="L1142" i="10"/>
  <c r="N1191" i="10"/>
  <c r="J1191" i="10"/>
  <c r="M1191" i="10"/>
  <c r="I1191" i="10"/>
  <c r="L1191" i="10"/>
  <c r="K1191" i="10"/>
  <c r="H1191" i="10"/>
  <c r="P1191" i="10" s="1"/>
  <c r="O1191" i="10"/>
  <c r="O1195" i="10"/>
  <c r="K1195" i="10"/>
  <c r="N1195" i="10"/>
  <c r="J1195" i="10"/>
  <c r="I1195" i="10"/>
  <c r="M1195" i="10"/>
  <c r="L1195" i="10"/>
  <c r="H1195" i="10"/>
  <c r="Q802" i="10"/>
  <c r="M802" i="10"/>
  <c r="I802" i="10"/>
  <c r="P802" i="10"/>
  <c r="L802" i="10"/>
  <c r="Q806" i="10"/>
  <c r="M806" i="10"/>
  <c r="I806" i="10"/>
  <c r="P806" i="10"/>
  <c r="L806" i="10"/>
  <c r="Q810" i="10"/>
  <c r="M810" i="10"/>
  <c r="I810" i="10"/>
  <c r="P810" i="10"/>
  <c r="L810" i="10"/>
  <c r="Q814" i="10"/>
  <c r="M814" i="10"/>
  <c r="I814" i="10"/>
  <c r="P814" i="10"/>
  <c r="L814" i="10"/>
  <c r="J802" i="10"/>
  <c r="R802" i="10"/>
  <c r="N806" i="10"/>
  <c r="J810" i="10"/>
  <c r="R810" i="10"/>
  <c r="N814" i="10"/>
  <c r="P843" i="10"/>
  <c r="L843" i="10"/>
  <c r="S843" i="10"/>
  <c r="O843" i="10"/>
  <c r="K843" i="10"/>
  <c r="P847" i="10"/>
  <c r="L847" i="10"/>
  <c r="S847" i="10"/>
  <c r="O847" i="10"/>
  <c r="K847" i="10"/>
  <c r="P851" i="10"/>
  <c r="L851" i="10"/>
  <c r="S851" i="10"/>
  <c r="O851" i="10"/>
  <c r="K851" i="10"/>
  <c r="P855" i="10"/>
  <c r="L855" i="10"/>
  <c r="S855" i="10"/>
  <c r="O855" i="10"/>
  <c r="K855" i="10"/>
  <c r="P859" i="10"/>
  <c r="L859" i="10"/>
  <c r="S859" i="10"/>
  <c r="O859" i="10"/>
  <c r="K859" i="10"/>
  <c r="P863" i="10"/>
  <c r="L863" i="10"/>
  <c r="S863" i="10"/>
  <c r="O863" i="10"/>
  <c r="K863" i="10"/>
  <c r="I843" i="10"/>
  <c r="Q843" i="10"/>
  <c r="J846" i="10"/>
  <c r="R846" i="10"/>
  <c r="M847" i="10"/>
  <c r="N850" i="10"/>
  <c r="I851" i="10"/>
  <c r="Q851" i="10"/>
  <c r="J854" i="10"/>
  <c r="R854" i="10"/>
  <c r="M855" i="10"/>
  <c r="N858" i="10"/>
  <c r="I859" i="10"/>
  <c r="Q859" i="10"/>
  <c r="J862" i="10"/>
  <c r="R862" i="10"/>
  <c r="M863" i="10"/>
  <c r="N866" i="10"/>
  <c r="W953" i="10"/>
  <c r="AA960" i="10"/>
  <c r="AA964" i="10" s="1"/>
  <c r="J964" i="10"/>
  <c r="R964" i="10"/>
  <c r="M1065" i="10"/>
  <c r="I1065" i="10"/>
  <c r="L1065" i="10"/>
  <c r="K1065" i="10"/>
  <c r="O1065" i="10"/>
  <c r="J1065" i="10"/>
  <c r="N1065" i="10"/>
  <c r="H1065" i="10"/>
  <c r="M1073" i="10"/>
  <c r="I1073" i="10"/>
  <c r="L1073" i="10"/>
  <c r="N1073" i="10"/>
  <c r="K1073" i="10"/>
  <c r="J1073" i="10"/>
  <c r="M1064" i="10"/>
  <c r="H1073" i="10"/>
  <c r="I964" i="10"/>
  <c r="M964" i="10"/>
  <c r="Q964" i="10"/>
  <c r="U964" i="10"/>
  <c r="O1046" i="10"/>
  <c r="K1046" i="10"/>
  <c r="N1046" i="10"/>
  <c r="J1046" i="10"/>
  <c r="O1050" i="10"/>
  <c r="P1050" i="10" s="1"/>
  <c r="K1050" i="10"/>
  <c r="N1050" i="10"/>
  <c r="J1050" i="10"/>
  <c r="O1054" i="10"/>
  <c r="K1054" i="10"/>
  <c r="N1054" i="10"/>
  <c r="J1054" i="10"/>
  <c r="M1054" i="10"/>
  <c r="I1054" i="10"/>
  <c r="O1058" i="10"/>
  <c r="K1058" i="10"/>
  <c r="N1058" i="10"/>
  <c r="J1058" i="10"/>
  <c r="M1058" i="10"/>
  <c r="I1058" i="10"/>
  <c r="P1058" i="10" s="1"/>
  <c r="O1062" i="10"/>
  <c r="K1062" i="10"/>
  <c r="N1062" i="10"/>
  <c r="J1062" i="10"/>
  <c r="M1062" i="10"/>
  <c r="I1062" i="10"/>
  <c r="P1062" i="10" s="1"/>
  <c r="L1046" i="10"/>
  <c r="L1050" i="10"/>
  <c r="H1054" i="10"/>
  <c r="L1058" i="10"/>
  <c r="M1118" i="10"/>
  <c r="I1118" i="10"/>
  <c r="L1118" i="10"/>
  <c r="H1118" i="10"/>
  <c r="J1118" i="10"/>
  <c r="O1118" i="10"/>
  <c r="N1118" i="10"/>
  <c r="M1122" i="10"/>
  <c r="I1122" i="10"/>
  <c r="L1122" i="10"/>
  <c r="H1122" i="10"/>
  <c r="J1122" i="10"/>
  <c r="O1122" i="10"/>
  <c r="N1122" i="10"/>
  <c r="M1126" i="10"/>
  <c r="I1126" i="10"/>
  <c r="L1126" i="10"/>
  <c r="H1126" i="10"/>
  <c r="P1126" i="10" s="1"/>
  <c r="J1126" i="10"/>
  <c r="O1126" i="10"/>
  <c r="N1126" i="10"/>
  <c r="K1118" i="10"/>
  <c r="M1120" i="10"/>
  <c r="I1120" i="10"/>
  <c r="L1120" i="10"/>
  <c r="H1120" i="10"/>
  <c r="P1120" i="10" s="1"/>
  <c r="N1120" i="10"/>
  <c r="K1120" i="10"/>
  <c r="J1120" i="10"/>
  <c r="M1055" i="10"/>
  <c r="I1055" i="10"/>
  <c r="L1055" i="10"/>
  <c r="H1055" i="10"/>
  <c r="O1055" i="10"/>
  <c r="K1055" i="10"/>
  <c r="M1059" i="10"/>
  <c r="I1059" i="10"/>
  <c r="L1059" i="10"/>
  <c r="H1059" i="10"/>
  <c r="O1059" i="10"/>
  <c r="K1059" i="10"/>
  <c r="M1067" i="10"/>
  <c r="I1067" i="10"/>
  <c r="N1067" i="10"/>
  <c r="H1067" i="10"/>
  <c r="L1067" i="10"/>
  <c r="K1067" i="10"/>
  <c r="M1075" i="10"/>
  <c r="I1075" i="10"/>
  <c r="L1075" i="10"/>
  <c r="H1075" i="10"/>
  <c r="J1075" i="10"/>
  <c r="O1075" i="10"/>
  <c r="N1075" i="10"/>
  <c r="M1045" i="10"/>
  <c r="I1045" i="10"/>
  <c r="L1045" i="10"/>
  <c r="H1045" i="10"/>
  <c r="P1045" i="10" s="1"/>
  <c r="O1045" i="10"/>
  <c r="M1049" i="10"/>
  <c r="I1049" i="10"/>
  <c r="L1049" i="10"/>
  <c r="H1049" i="10"/>
  <c r="O1049" i="10"/>
  <c r="M1050" i="10"/>
  <c r="L1054" i="10"/>
  <c r="M1077" i="10"/>
  <c r="I1077" i="10"/>
  <c r="L1077" i="10"/>
  <c r="H1077" i="10"/>
  <c r="N1077" i="10"/>
  <c r="K1077" i="10"/>
  <c r="J1077" i="10"/>
  <c r="O1199" i="10"/>
  <c r="K1199" i="10"/>
  <c r="N1199" i="10"/>
  <c r="J1199" i="10"/>
  <c r="I1199" i="10"/>
  <c r="H1199" i="10"/>
  <c r="M1199" i="10"/>
  <c r="L1199" i="10"/>
  <c r="N1204" i="10"/>
  <c r="J1204" i="10"/>
  <c r="M1204" i="10"/>
  <c r="I1204" i="10"/>
  <c r="H1204" i="10"/>
  <c r="O1204" i="10"/>
  <c r="L1204" i="10"/>
  <c r="N1208" i="10"/>
  <c r="J1208" i="10"/>
  <c r="M1208" i="10"/>
  <c r="I1208" i="10"/>
  <c r="H1208" i="10"/>
  <c r="P1208" i="10" s="1"/>
  <c r="O1208" i="10"/>
  <c r="L1208" i="10"/>
  <c r="K1208" i="10"/>
  <c r="N1212" i="10"/>
  <c r="J1212" i="10"/>
  <c r="M1212" i="10"/>
  <c r="I1212" i="10"/>
  <c r="H1212" i="10"/>
  <c r="P1212" i="10" s="1"/>
  <c r="O1212" i="10"/>
  <c r="L1212" i="10"/>
  <c r="N1216" i="10"/>
  <c r="J1216" i="10"/>
  <c r="M1216" i="10"/>
  <c r="I1216" i="10"/>
  <c r="H1216" i="10"/>
  <c r="O1216" i="10"/>
  <c r="L1216" i="10"/>
  <c r="K1216" i="10"/>
  <c r="N1220" i="10"/>
  <c r="J1220" i="10"/>
  <c r="M1220" i="10"/>
  <c r="I1220" i="10"/>
  <c r="H1220" i="10"/>
  <c r="O1220" i="10"/>
  <c r="L1220" i="10"/>
  <c r="K1053" i="10"/>
  <c r="O1053" i="10"/>
  <c r="K1057" i="10"/>
  <c r="O1057" i="10"/>
  <c r="K1061" i="10"/>
  <c r="O1061" i="10"/>
  <c r="M1069" i="10"/>
  <c r="I1069" i="10"/>
  <c r="L1069" i="10"/>
  <c r="O1121" i="10"/>
  <c r="K1121" i="10"/>
  <c r="N1121" i="10"/>
  <c r="J1121" i="10"/>
  <c r="O1125" i="10"/>
  <c r="K1125" i="10"/>
  <c r="N1125" i="10"/>
  <c r="J1125" i="10"/>
  <c r="H1121" i="10"/>
  <c r="H1125" i="10"/>
  <c r="P1125" i="10" s="1"/>
  <c r="M1133" i="10"/>
  <c r="I1133" i="10"/>
  <c r="L1133" i="10"/>
  <c r="H1133" i="10"/>
  <c r="P1133" i="10" s="1"/>
  <c r="O1133" i="10"/>
  <c r="M1137" i="10"/>
  <c r="I1137" i="10"/>
  <c r="L1137" i="10"/>
  <c r="H1137" i="10"/>
  <c r="O1137" i="10"/>
  <c r="M1141" i="10"/>
  <c r="I1141" i="10"/>
  <c r="L1141" i="10"/>
  <c r="H1141" i="10"/>
  <c r="O1141" i="10"/>
  <c r="M1145" i="10"/>
  <c r="I1145" i="10"/>
  <c r="L1145" i="10"/>
  <c r="H1145" i="10"/>
  <c r="O1145" i="10"/>
  <c r="M1149" i="10"/>
  <c r="I1149" i="10"/>
  <c r="L1149" i="10"/>
  <c r="H1149" i="10"/>
  <c r="P1149" i="10" s="1"/>
  <c r="O1149" i="10"/>
  <c r="L1192" i="10"/>
  <c r="H1192" i="10"/>
  <c r="O1192" i="10"/>
  <c r="K1192" i="10"/>
  <c r="M1196" i="10"/>
  <c r="I1196" i="10"/>
  <c r="L1196" i="10"/>
  <c r="H1196" i="10"/>
  <c r="O1196" i="10"/>
  <c r="N1196" i="10"/>
  <c r="M1200" i="10"/>
  <c r="I1200" i="10"/>
  <c r="L1200" i="10"/>
  <c r="H1200" i="10"/>
  <c r="O1200" i="10"/>
  <c r="N1200" i="10"/>
  <c r="N1192" i="10"/>
  <c r="K1196" i="10"/>
  <c r="N1278" i="10"/>
  <c r="J1278" i="10"/>
  <c r="M1278" i="10"/>
  <c r="I1278" i="10"/>
  <c r="L1278" i="10"/>
  <c r="H1278" i="10"/>
  <c r="O1278" i="10"/>
  <c r="K1278" i="10"/>
  <c r="H1053" i="10"/>
  <c r="P1053" i="10" s="1"/>
  <c r="L1053" i="10"/>
  <c r="H1057" i="10"/>
  <c r="L1057" i="10"/>
  <c r="H1061" i="10"/>
  <c r="L1061" i="10"/>
  <c r="H1069" i="10"/>
  <c r="N1069" i="10"/>
  <c r="O1132" i="10"/>
  <c r="K1132" i="10"/>
  <c r="N1132" i="10"/>
  <c r="J1132" i="10"/>
  <c r="P1132" i="10" s="1"/>
  <c r="O1136" i="10"/>
  <c r="K1136" i="10"/>
  <c r="N1136" i="10"/>
  <c r="J1136" i="10"/>
  <c r="O1140" i="10"/>
  <c r="P1140" i="10" s="1"/>
  <c r="K1140" i="10"/>
  <c r="N1140" i="10"/>
  <c r="J1140" i="10"/>
  <c r="O1144" i="10"/>
  <c r="K1144" i="10"/>
  <c r="N1144" i="10"/>
  <c r="J1144" i="10"/>
  <c r="O1148" i="10"/>
  <c r="K1148" i="10"/>
  <c r="N1148" i="10"/>
  <c r="J1148" i="10"/>
  <c r="P1148" i="10" s="1"/>
  <c r="I1121" i="10"/>
  <c r="I1125" i="10"/>
  <c r="L1132" i="10"/>
  <c r="J1133" i="10"/>
  <c r="L1136" i="10"/>
  <c r="J1137" i="10"/>
  <c r="L1140" i="10"/>
  <c r="J1141" i="10"/>
  <c r="L1144" i="10"/>
  <c r="J1145" i="10"/>
  <c r="L1148" i="10"/>
  <c r="J1149" i="10"/>
  <c r="O1188" i="10"/>
  <c r="K1188" i="10"/>
  <c r="N1188" i="10"/>
  <c r="J1188" i="10"/>
  <c r="H1188" i="10"/>
  <c r="P1188" i="10" s="1"/>
  <c r="I1192" i="10"/>
  <c r="N1193" i="10"/>
  <c r="J1193" i="10"/>
  <c r="M1193" i="10"/>
  <c r="I1193" i="10"/>
  <c r="O1193" i="10"/>
  <c r="M1198" i="10"/>
  <c r="I1198" i="10"/>
  <c r="L1198" i="10"/>
  <c r="H1198" i="10"/>
  <c r="K1198" i="10"/>
  <c r="J1198" i="10"/>
  <c r="N1210" i="10"/>
  <c r="J1210" i="10"/>
  <c r="M1210" i="10"/>
  <c r="I1210" i="10"/>
  <c r="L1210" i="10"/>
  <c r="K1210" i="10"/>
  <c r="N1218" i="10"/>
  <c r="J1218" i="10"/>
  <c r="M1218" i="10"/>
  <c r="I1218" i="10"/>
  <c r="L1218" i="10"/>
  <c r="K1218" i="10"/>
  <c r="O1066" i="10"/>
  <c r="K1066" i="10"/>
  <c r="O1070" i="10"/>
  <c r="K1070" i="10"/>
  <c r="O1074" i="10"/>
  <c r="K1074" i="10"/>
  <c r="N1074" i="10"/>
  <c r="J1074" i="10"/>
  <c r="I1053" i="10"/>
  <c r="I1057" i="10"/>
  <c r="I1061" i="10"/>
  <c r="H1066" i="10"/>
  <c r="M1066" i="10"/>
  <c r="J1069" i="10"/>
  <c r="O1069" i="10"/>
  <c r="J1070" i="10"/>
  <c r="P1070" i="10" s="1"/>
  <c r="L1074" i="10"/>
  <c r="P1074" i="10" s="1"/>
  <c r="O1119" i="10"/>
  <c r="K1119" i="10"/>
  <c r="N1119" i="10"/>
  <c r="J1119" i="10"/>
  <c r="O1123" i="10"/>
  <c r="K1123" i="10"/>
  <c r="N1123" i="10"/>
  <c r="J1123" i="10"/>
  <c r="O1127" i="10"/>
  <c r="K1127" i="10"/>
  <c r="N1127" i="10"/>
  <c r="J1127" i="10"/>
  <c r="H1119" i="10"/>
  <c r="L1121" i="10"/>
  <c r="H1123" i="10"/>
  <c r="L1125" i="10"/>
  <c r="H1127" i="10"/>
  <c r="M1131" i="10"/>
  <c r="I1131" i="10"/>
  <c r="L1131" i="10"/>
  <c r="H1131" i="10"/>
  <c r="O1131" i="10"/>
  <c r="M1132" i="10"/>
  <c r="K1133" i="10"/>
  <c r="M1135" i="10"/>
  <c r="I1135" i="10"/>
  <c r="L1135" i="10"/>
  <c r="H1135" i="10"/>
  <c r="O1135" i="10"/>
  <c r="M1136" i="10"/>
  <c r="K1137" i="10"/>
  <c r="M1139" i="10"/>
  <c r="I1139" i="10"/>
  <c r="L1139" i="10"/>
  <c r="H1139" i="10"/>
  <c r="O1139" i="10"/>
  <c r="M1140" i="10"/>
  <c r="K1141" i="10"/>
  <c r="M1143" i="10"/>
  <c r="I1143" i="10"/>
  <c r="L1143" i="10"/>
  <c r="H1143" i="10"/>
  <c r="P1143" i="10" s="1"/>
  <c r="O1143" i="10"/>
  <c r="M1144" i="10"/>
  <c r="K1145" i="10"/>
  <c r="M1147" i="10"/>
  <c r="I1147" i="10"/>
  <c r="L1147" i="10"/>
  <c r="H1147" i="10"/>
  <c r="O1147" i="10"/>
  <c r="M1148" i="10"/>
  <c r="K1149" i="10"/>
  <c r="L1190" i="10"/>
  <c r="H1190" i="10"/>
  <c r="P1190" i="10" s="1"/>
  <c r="O1190" i="10"/>
  <c r="K1190" i="10"/>
  <c r="L1194" i="10"/>
  <c r="H1194" i="10"/>
  <c r="P1194" i="10" s="1"/>
  <c r="O1194" i="10"/>
  <c r="K1194" i="10"/>
  <c r="L1203" i="10"/>
  <c r="H1203" i="10"/>
  <c r="O1203" i="10"/>
  <c r="K1203" i="10"/>
  <c r="J1203" i="10"/>
  <c r="I1203" i="10"/>
  <c r="L1207" i="10"/>
  <c r="H1207" i="10"/>
  <c r="O1207" i="10"/>
  <c r="K1207" i="10"/>
  <c r="J1207" i="10"/>
  <c r="I1207" i="10"/>
  <c r="L1211" i="10"/>
  <c r="H1211" i="10"/>
  <c r="P1211" i="10" s="1"/>
  <c r="O1211" i="10"/>
  <c r="K1211" i="10"/>
  <c r="J1211" i="10"/>
  <c r="I1211" i="10"/>
  <c r="L1215" i="10"/>
  <c r="H1215" i="10"/>
  <c r="O1215" i="10"/>
  <c r="K1215" i="10"/>
  <c r="J1215" i="10"/>
  <c r="I1215" i="10"/>
  <c r="L1219" i="10"/>
  <c r="H1219" i="10"/>
  <c r="O1219" i="10"/>
  <c r="K1219" i="10"/>
  <c r="J1219" i="10"/>
  <c r="I1219" i="10"/>
  <c r="I1188" i="10"/>
  <c r="N1190" i="10"/>
  <c r="J1192" i="10"/>
  <c r="H1193" i="10"/>
  <c r="P1193" i="10" s="1"/>
  <c r="N1194" i="10"/>
  <c r="N1198" i="10"/>
  <c r="J1200" i="10"/>
  <c r="N1203" i="10"/>
  <c r="H1210" i="10"/>
  <c r="N1211" i="10"/>
  <c r="H1218" i="10"/>
  <c r="N1219" i="10"/>
  <c r="N1284" i="10"/>
  <c r="J1284" i="10"/>
  <c r="M1284" i="10"/>
  <c r="I1284" i="10"/>
  <c r="L1284" i="10"/>
  <c r="H1284" i="10"/>
  <c r="O1284" i="10"/>
  <c r="K1284" i="10"/>
  <c r="N1280" i="10"/>
  <c r="J1280" i="10"/>
  <c r="M1280" i="10"/>
  <c r="I1280" i="10"/>
  <c r="L1280" i="10"/>
  <c r="H1280" i="10"/>
  <c r="O1280" i="10"/>
  <c r="K1280" i="10"/>
  <c r="K1116" i="10"/>
  <c r="O1116" i="10"/>
  <c r="L1205" i="10"/>
  <c r="H1205" i="10"/>
  <c r="O1205" i="10"/>
  <c r="K1205" i="10"/>
  <c r="L1209" i="10"/>
  <c r="H1209" i="10"/>
  <c r="O1209" i="10"/>
  <c r="K1209" i="10"/>
  <c r="L1213" i="10"/>
  <c r="H1213" i="10"/>
  <c r="O1213" i="10"/>
  <c r="K1213" i="10"/>
  <c r="L1217" i="10"/>
  <c r="H1217" i="10"/>
  <c r="O1217" i="10"/>
  <c r="K1217" i="10"/>
  <c r="O1221" i="10"/>
  <c r="K1221" i="10"/>
  <c r="N1221" i="10"/>
  <c r="J1221" i="10"/>
  <c r="H1221" i="10"/>
  <c r="P1221" i="10" s="1"/>
  <c r="M1221" i="10"/>
  <c r="M1205" i="10"/>
  <c r="M1209" i="10"/>
  <c r="M1213" i="10"/>
  <c r="M1217" i="10"/>
  <c r="M1260" i="10"/>
  <c r="I1260" i="10"/>
  <c r="L1260" i="10"/>
  <c r="H1260" i="10"/>
  <c r="O1260" i="10"/>
  <c r="K1260" i="10"/>
  <c r="N1260" i="10"/>
  <c r="M1264" i="10"/>
  <c r="I1264" i="10"/>
  <c r="L1264" i="10"/>
  <c r="H1264" i="10"/>
  <c r="P1264" i="10" s="1"/>
  <c r="O1264" i="10"/>
  <c r="K1264" i="10"/>
  <c r="J1264" i="10"/>
  <c r="M1268" i="10"/>
  <c r="I1268" i="10"/>
  <c r="L1268" i="10"/>
  <c r="H1268" i="10"/>
  <c r="O1268" i="10"/>
  <c r="K1268" i="10"/>
  <c r="N1268" i="10"/>
  <c r="M1272" i="10"/>
  <c r="I1272" i="10"/>
  <c r="L1272" i="10"/>
  <c r="H1272" i="10"/>
  <c r="O1272" i="10"/>
  <c r="K1272" i="10"/>
  <c r="J1272" i="10"/>
  <c r="M1276" i="10"/>
  <c r="I1276" i="10"/>
  <c r="L1276" i="10"/>
  <c r="H1276" i="10"/>
  <c r="O1276" i="10"/>
  <c r="K1276" i="10"/>
  <c r="N1276" i="10"/>
  <c r="L1281" i="10"/>
  <c r="H1281" i="10"/>
  <c r="O1281" i="10"/>
  <c r="K1281" i="10"/>
  <c r="N1281" i="10"/>
  <c r="J1281" i="10"/>
  <c r="L1285" i="10"/>
  <c r="H1285" i="10"/>
  <c r="O1285" i="10"/>
  <c r="K1285" i="10"/>
  <c r="N1285" i="10"/>
  <c r="J1285" i="10"/>
  <c r="M1285" i="10"/>
  <c r="I1285" i="10"/>
  <c r="L1289" i="10"/>
  <c r="H1289" i="10"/>
  <c r="P1289" i="10" s="1"/>
  <c r="O1289" i="10"/>
  <c r="K1289" i="10"/>
  <c r="N1289" i="10"/>
  <c r="J1289" i="10"/>
  <c r="L1293" i="10"/>
  <c r="H1293" i="10"/>
  <c r="O1293" i="10"/>
  <c r="K1293" i="10"/>
  <c r="N1293" i="10"/>
  <c r="J1293" i="10"/>
  <c r="M1293" i="10"/>
  <c r="I1293" i="10"/>
  <c r="N1272" i="10"/>
  <c r="M1281" i="10"/>
  <c r="H1116" i="10"/>
  <c r="P1116" i="10" s="1"/>
  <c r="O1197" i="10"/>
  <c r="K1197" i="10"/>
  <c r="N1197" i="10"/>
  <c r="J1197" i="10"/>
  <c r="P1197" i="10" s="1"/>
  <c r="O1201" i="10"/>
  <c r="K1201" i="10"/>
  <c r="N1201" i="10"/>
  <c r="J1201" i="10"/>
  <c r="P1201" i="10" s="1"/>
  <c r="M1197" i="10"/>
  <c r="M1201" i="10"/>
  <c r="N1205" i="10"/>
  <c r="N1209" i="10"/>
  <c r="N1213" i="10"/>
  <c r="N1217" i="10"/>
  <c r="O1261" i="10"/>
  <c r="K1261" i="10"/>
  <c r="N1261" i="10"/>
  <c r="J1261" i="10"/>
  <c r="M1261" i="10"/>
  <c r="I1261" i="10"/>
  <c r="H1261" i="10"/>
  <c r="O1265" i="10"/>
  <c r="K1265" i="10"/>
  <c r="N1265" i="10"/>
  <c r="J1265" i="10"/>
  <c r="M1265" i="10"/>
  <c r="I1265" i="10"/>
  <c r="P1265" i="10" s="1"/>
  <c r="L1265" i="10"/>
  <c r="O1269" i="10"/>
  <c r="K1269" i="10"/>
  <c r="N1269" i="10"/>
  <c r="J1269" i="10"/>
  <c r="M1269" i="10"/>
  <c r="I1269" i="10"/>
  <c r="H1269" i="10"/>
  <c r="O1273" i="10"/>
  <c r="K1273" i="10"/>
  <c r="N1273" i="10"/>
  <c r="J1273" i="10"/>
  <c r="M1273" i="10"/>
  <c r="I1273" i="10"/>
  <c r="L1273" i="10"/>
  <c r="J1260" i="10"/>
  <c r="H1273" i="10"/>
  <c r="P1273" i="10" s="1"/>
  <c r="J1276" i="10"/>
  <c r="N1288" i="10"/>
  <c r="J1288" i="10"/>
  <c r="M1288" i="10"/>
  <c r="I1288" i="10"/>
  <c r="L1288" i="10"/>
  <c r="H1288" i="10"/>
  <c r="O1288" i="10"/>
  <c r="K1288" i="10"/>
  <c r="M1262" i="10"/>
  <c r="I1262" i="10"/>
  <c r="L1262" i="10"/>
  <c r="H1262" i="10"/>
  <c r="O1262" i="10"/>
  <c r="K1262" i="10"/>
  <c r="M1266" i="10"/>
  <c r="I1266" i="10"/>
  <c r="L1266" i="10"/>
  <c r="H1266" i="10"/>
  <c r="O1266" i="10"/>
  <c r="K1266" i="10"/>
  <c r="M1270" i="10"/>
  <c r="I1270" i="10"/>
  <c r="L1270" i="10"/>
  <c r="H1270" i="10"/>
  <c r="O1270" i="10"/>
  <c r="K1270" i="10"/>
  <c r="M1274" i="10"/>
  <c r="I1274" i="10"/>
  <c r="L1274" i="10"/>
  <c r="H1274" i="10"/>
  <c r="O1274" i="10"/>
  <c r="K1274" i="10"/>
  <c r="L1279" i="10"/>
  <c r="H1279" i="10"/>
  <c r="O1279" i="10"/>
  <c r="K1279" i="10"/>
  <c r="N1279" i="10"/>
  <c r="J1279" i="10"/>
  <c r="L1283" i="10"/>
  <c r="H1283" i="10"/>
  <c r="O1283" i="10"/>
  <c r="K1283" i="10"/>
  <c r="N1283" i="10"/>
  <c r="J1283" i="10"/>
  <c r="L1287" i="10"/>
  <c r="H1287" i="10"/>
  <c r="O1287" i="10"/>
  <c r="K1287" i="10"/>
  <c r="N1287" i="10"/>
  <c r="J1287" i="10"/>
  <c r="L1291" i="10"/>
  <c r="H1291" i="10"/>
  <c r="O1291" i="10"/>
  <c r="K1291" i="10"/>
  <c r="N1291" i="10"/>
  <c r="J1291" i="10"/>
  <c r="J1262" i="10"/>
  <c r="J1270" i="10"/>
  <c r="N1282" i="10"/>
  <c r="J1282" i="10"/>
  <c r="M1282" i="10"/>
  <c r="I1282" i="10"/>
  <c r="L1282" i="10"/>
  <c r="H1282" i="10"/>
  <c r="M1283" i="10"/>
  <c r="N1290" i="10"/>
  <c r="J1290" i="10"/>
  <c r="M1290" i="10"/>
  <c r="I1290" i="10"/>
  <c r="L1290" i="10"/>
  <c r="H1290" i="10"/>
  <c r="P1290" i="10" s="1"/>
  <c r="M1291" i="10"/>
  <c r="O1263" i="10"/>
  <c r="K1263" i="10"/>
  <c r="N1263" i="10"/>
  <c r="J1263" i="10"/>
  <c r="P1263" i="10" s="1"/>
  <c r="M1263" i="10"/>
  <c r="I1263" i="10"/>
  <c r="O1267" i="10"/>
  <c r="K1267" i="10"/>
  <c r="N1267" i="10"/>
  <c r="J1267" i="10"/>
  <c r="M1267" i="10"/>
  <c r="I1267" i="10"/>
  <c r="O1271" i="10"/>
  <c r="K1271" i="10"/>
  <c r="N1271" i="10"/>
  <c r="J1271" i="10"/>
  <c r="M1271" i="10"/>
  <c r="I1271" i="10"/>
  <c r="P1271" i="10" s="1"/>
  <c r="O1275" i="10"/>
  <c r="K1275" i="10"/>
  <c r="N1275" i="10"/>
  <c r="J1275" i="10"/>
  <c r="M1275" i="10"/>
  <c r="I1275" i="10"/>
  <c r="P1275" i="10" s="1"/>
  <c r="N1262" i="10"/>
  <c r="L1267" i="10"/>
  <c r="N1270" i="10"/>
  <c r="L1275" i="10"/>
  <c r="I1279" i="10"/>
  <c r="K1282" i="10"/>
  <c r="I1287" i="10"/>
  <c r="K1290" i="10"/>
  <c r="N1292" i="10"/>
  <c r="J1292" i="10"/>
  <c r="M1292" i="10"/>
  <c r="I1292" i="10"/>
  <c r="L1292" i="10"/>
  <c r="H1292" i="10"/>
  <c r="Q241" i="9" l="1"/>
  <c r="Q240" i="9"/>
  <c r="Q239" i="9"/>
  <c r="Q238" i="9"/>
  <c r="Q237" i="9"/>
  <c r="Q236" i="9"/>
  <c r="Q235" i="9"/>
  <c r="Q234" i="9"/>
  <c r="Q233" i="9"/>
  <c r="R241" i="9"/>
  <c r="R240" i="9"/>
  <c r="R239" i="9"/>
  <c r="R238" i="9"/>
  <c r="R237" i="9"/>
  <c r="R236" i="9"/>
  <c r="R235" i="9"/>
  <c r="R234" i="9"/>
  <c r="R233" i="9"/>
  <c r="Q80" i="9"/>
  <c r="S11" i="9"/>
  <c r="S241" i="9"/>
  <c r="S240" i="9"/>
  <c r="S239" i="9"/>
  <c r="S238" i="9"/>
  <c r="S237" i="9"/>
  <c r="S236" i="9"/>
  <c r="S235" i="9"/>
  <c r="S234" i="9"/>
  <c r="S233" i="9"/>
  <c r="P185" i="9"/>
  <c r="P80" i="9"/>
  <c r="R25" i="9"/>
  <c r="Q43" i="9"/>
  <c r="T847" i="10"/>
  <c r="U749" i="10"/>
  <c r="U684" i="10"/>
  <c r="U735" i="10"/>
  <c r="U521" i="10"/>
  <c r="U760" i="10"/>
  <c r="U609" i="10"/>
  <c r="U433" i="10"/>
  <c r="U404" i="10"/>
  <c r="U546" i="10"/>
  <c r="M104" i="10"/>
  <c r="U336" i="10"/>
  <c r="T855" i="10"/>
  <c r="U675" i="10"/>
  <c r="U666" i="10"/>
  <c r="U662" i="10"/>
  <c r="U686" i="10"/>
  <c r="U747" i="10"/>
  <c r="U608" i="10"/>
  <c r="U519" i="10"/>
  <c r="U601" i="10"/>
  <c r="T864" i="10"/>
  <c r="T860" i="10"/>
  <c r="T848" i="10"/>
  <c r="U196" i="10"/>
  <c r="M94" i="10"/>
  <c r="U600" i="10"/>
  <c r="U211" i="10"/>
  <c r="L18" i="10"/>
  <c r="U205" i="10"/>
  <c r="T794" i="10"/>
  <c r="U680" i="10"/>
  <c r="U676" i="10"/>
  <c r="U593" i="10"/>
  <c r="U537" i="10"/>
  <c r="T853" i="10"/>
  <c r="U669" i="10"/>
  <c r="U614" i="10"/>
  <c r="T812" i="10"/>
  <c r="T804" i="10"/>
  <c r="U745" i="10"/>
  <c r="U531" i="10"/>
  <c r="U526" i="10"/>
  <c r="U428" i="10"/>
  <c r="U412" i="10"/>
  <c r="U405" i="10"/>
  <c r="U339" i="10"/>
  <c r="U288" i="10"/>
  <c r="U280" i="10"/>
  <c r="U272" i="10"/>
  <c r="U217" i="10"/>
  <c r="U755" i="10"/>
  <c r="U515" i="10"/>
  <c r="U209" i="10"/>
  <c r="U193" i="10"/>
  <c r="U279" i="10"/>
  <c r="L31" i="10"/>
  <c r="M93" i="10"/>
  <c r="U263" i="10"/>
  <c r="L7" i="10"/>
  <c r="K72" i="10"/>
  <c r="T851" i="10"/>
  <c r="T802" i="10"/>
  <c r="T863" i="10"/>
  <c r="T854" i="10"/>
  <c r="T811" i="10"/>
  <c r="T803" i="10"/>
  <c r="U687" i="10"/>
  <c r="U589" i="10"/>
  <c r="U541" i="10"/>
  <c r="U748" i="10"/>
  <c r="U616" i="10"/>
  <c r="U424" i="10"/>
  <c r="U348" i="10"/>
  <c r="U354" i="10"/>
  <c r="U346" i="10"/>
  <c r="U276" i="10"/>
  <c r="U201" i="10"/>
  <c r="L41" i="10"/>
  <c r="U759" i="10"/>
  <c r="U216" i="10"/>
  <c r="U215" i="10"/>
  <c r="M91" i="10"/>
  <c r="P1293" i="10"/>
  <c r="P1272" i="10"/>
  <c r="P1069" i="10"/>
  <c r="P1141" i="10"/>
  <c r="P1199" i="10"/>
  <c r="P1118" i="10"/>
  <c r="T859" i="10"/>
  <c r="T843" i="10"/>
  <c r="T810" i="10"/>
  <c r="P1142" i="10"/>
  <c r="P1138" i="10"/>
  <c r="P1044" i="10"/>
  <c r="T862" i="10"/>
  <c r="T846" i="10"/>
  <c r="T809" i="10"/>
  <c r="T799" i="10"/>
  <c r="P1071" i="10"/>
  <c r="U753" i="10"/>
  <c r="P1051" i="10"/>
  <c r="P1047" i="10"/>
  <c r="U754" i="10"/>
  <c r="U739" i="10"/>
  <c r="U685" i="10"/>
  <c r="U604" i="10"/>
  <c r="U587" i="10"/>
  <c r="U585" i="10"/>
  <c r="U533" i="10"/>
  <c r="U517" i="10"/>
  <c r="T865" i="10"/>
  <c r="T805" i="10"/>
  <c r="T793" i="10"/>
  <c r="U731" i="10"/>
  <c r="U606" i="10"/>
  <c r="U752" i="10"/>
  <c r="U611" i="10"/>
  <c r="U532" i="10"/>
  <c r="U356" i="10"/>
  <c r="U330" i="10"/>
  <c r="U333" i="10"/>
  <c r="U266" i="10"/>
  <c r="T791" i="10"/>
  <c r="U730" i="10"/>
  <c r="U678" i="10"/>
  <c r="U596" i="10"/>
  <c r="U525" i="10"/>
  <c r="U520" i="10"/>
  <c r="U513" i="10"/>
  <c r="U543" i="10"/>
  <c r="U523" i="10"/>
  <c r="U419" i="10"/>
  <c r="U415" i="10"/>
  <c r="U407" i="10"/>
  <c r="U431" i="10"/>
  <c r="U410" i="10"/>
  <c r="U265" i="10"/>
  <c r="U758" i="10"/>
  <c r="U667" i="10"/>
  <c r="U409" i="10"/>
  <c r="T844" i="10"/>
  <c r="U592" i="10"/>
  <c r="U264" i="10"/>
  <c r="U256" i="10"/>
  <c r="U274" i="10"/>
  <c r="U268" i="10"/>
  <c r="U188" i="10"/>
  <c r="U590" i="10"/>
  <c r="U536" i="10"/>
  <c r="U530" i="10"/>
  <c r="U289" i="10"/>
  <c r="U285" i="10"/>
  <c r="U210" i="10"/>
  <c r="U198" i="10"/>
  <c r="K82" i="10"/>
  <c r="U524" i="10"/>
  <c r="U353" i="10"/>
  <c r="U200" i="10"/>
  <c r="P1214" i="10"/>
  <c r="U275" i="10"/>
  <c r="U192" i="10"/>
  <c r="U186" i="10"/>
  <c r="K73" i="10"/>
  <c r="K71" i="10"/>
  <c r="K50" i="10"/>
  <c r="L38" i="10"/>
  <c r="L17" i="10"/>
  <c r="L300" i="9"/>
  <c r="N300" i="9"/>
  <c r="M300" i="9"/>
  <c r="O300" i="9"/>
  <c r="K300" i="9"/>
  <c r="J300" i="9"/>
  <c r="S220" i="9"/>
  <c r="S219" i="9"/>
  <c r="S218" i="9"/>
  <c r="S217" i="9"/>
  <c r="S216" i="9"/>
  <c r="S215" i="9"/>
  <c r="S214" i="9"/>
  <c r="S155" i="9"/>
  <c r="S154" i="9"/>
  <c r="S153" i="9"/>
  <c r="R128" i="9"/>
  <c r="N128" i="9"/>
  <c r="J128" i="9"/>
  <c r="Q128" i="9"/>
  <c r="M128" i="9"/>
  <c r="I128" i="9"/>
  <c r="K128" i="9"/>
  <c r="P128" i="9"/>
  <c r="L128" i="9"/>
  <c r="H128" i="9"/>
  <c r="O128" i="9"/>
  <c r="G128" i="9"/>
  <c r="R96" i="9"/>
  <c r="N96" i="9"/>
  <c r="J96" i="9"/>
  <c r="P96" i="9"/>
  <c r="Q96" i="9"/>
  <c r="M96" i="9"/>
  <c r="I96" i="9"/>
  <c r="L96" i="9"/>
  <c r="K96" i="9"/>
  <c r="H96" i="9"/>
  <c r="O96" i="9"/>
  <c r="G96" i="9"/>
  <c r="L29" i="10"/>
  <c r="U199" i="10"/>
  <c r="K81" i="10"/>
  <c r="K59" i="10"/>
  <c r="L10" i="10"/>
  <c r="N257" i="9"/>
  <c r="J257" i="9"/>
  <c r="M257" i="9"/>
  <c r="K257" i="9"/>
  <c r="L257" i="9"/>
  <c r="O257" i="9"/>
  <c r="O147" i="9"/>
  <c r="K147" i="9"/>
  <c r="G147" i="9"/>
  <c r="R147" i="9"/>
  <c r="N147" i="9"/>
  <c r="J147" i="9"/>
  <c r="L147" i="9"/>
  <c r="Q147" i="9"/>
  <c r="M147" i="9"/>
  <c r="I147" i="9"/>
  <c r="P147" i="9"/>
  <c r="H147" i="9"/>
  <c r="O145" i="9"/>
  <c r="K145" i="9"/>
  <c r="G145" i="9"/>
  <c r="R145" i="9"/>
  <c r="N145" i="9"/>
  <c r="J145" i="9"/>
  <c r="P145" i="9"/>
  <c r="L145" i="9"/>
  <c r="H145" i="9"/>
  <c r="Q145" i="9"/>
  <c r="M145" i="9"/>
  <c r="I145" i="9"/>
  <c r="O143" i="9"/>
  <c r="K143" i="9"/>
  <c r="G143" i="9"/>
  <c r="R143" i="9"/>
  <c r="N143" i="9"/>
  <c r="J143" i="9"/>
  <c r="H143" i="9"/>
  <c r="Q143" i="9"/>
  <c r="M143" i="9"/>
  <c r="I143" i="9"/>
  <c r="P143" i="9"/>
  <c r="L143" i="9"/>
  <c r="O141" i="9"/>
  <c r="K141" i="9"/>
  <c r="G141" i="9"/>
  <c r="R141" i="9"/>
  <c r="N141" i="9"/>
  <c r="J141" i="9"/>
  <c r="H141" i="9"/>
  <c r="Q141" i="9"/>
  <c r="M141" i="9"/>
  <c r="I141" i="9"/>
  <c r="P141" i="9"/>
  <c r="L141" i="9"/>
  <c r="O114" i="9"/>
  <c r="K114" i="9"/>
  <c r="G114" i="9"/>
  <c r="R114" i="9"/>
  <c r="N114" i="9"/>
  <c r="J114" i="9"/>
  <c r="P114" i="9"/>
  <c r="H114" i="9"/>
  <c r="Q114" i="9"/>
  <c r="M114" i="9"/>
  <c r="I114" i="9"/>
  <c r="L114" i="9"/>
  <c r="O112" i="9"/>
  <c r="K112" i="9"/>
  <c r="G112" i="9"/>
  <c r="R112" i="9"/>
  <c r="N112" i="9"/>
  <c r="J112" i="9"/>
  <c r="L112" i="9"/>
  <c r="Q112" i="9"/>
  <c r="M112" i="9"/>
  <c r="I112" i="9"/>
  <c r="P112" i="9"/>
  <c r="H112" i="9"/>
  <c r="O110" i="9"/>
  <c r="K110" i="9"/>
  <c r="G110" i="9"/>
  <c r="R110" i="9"/>
  <c r="N110" i="9"/>
  <c r="J110" i="9"/>
  <c r="P110" i="9"/>
  <c r="L110" i="9"/>
  <c r="Q110" i="9"/>
  <c r="M110" i="9"/>
  <c r="I110" i="9"/>
  <c r="H110" i="9"/>
  <c r="S93" i="9"/>
  <c r="P42" i="9"/>
  <c r="P41" i="9"/>
  <c r="P40" i="9"/>
  <c r="P39" i="9"/>
  <c r="P38" i="9"/>
  <c r="P37" i="9"/>
  <c r="P36" i="9"/>
  <c r="P35" i="9"/>
  <c r="L30" i="10"/>
  <c r="L299" i="9"/>
  <c r="K299" i="9"/>
  <c r="O299" i="9"/>
  <c r="J299" i="9"/>
  <c r="M299" i="9"/>
  <c r="N299" i="9"/>
  <c r="Q220" i="9"/>
  <c r="Q219" i="9"/>
  <c r="Q218" i="9"/>
  <c r="Q217" i="9"/>
  <c r="Q216" i="9"/>
  <c r="Q215" i="9"/>
  <c r="Q214" i="9"/>
  <c r="Q155" i="9"/>
  <c r="Q154" i="9"/>
  <c r="Q153" i="9"/>
  <c r="P127" i="9"/>
  <c r="L127" i="9"/>
  <c r="H127" i="9"/>
  <c r="O127" i="9"/>
  <c r="K127" i="9"/>
  <c r="G127" i="9"/>
  <c r="Q127" i="9"/>
  <c r="I127" i="9"/>
  <c r="R127" i="9"/>
  <c r="N127" i="9"/>
  <c r="J127" i="9"/>
  <c r="M127" i="9"/>
  <c r="S115" i="9"/>
  <c r="P221" i="9"/>
  <c r="P168" i="9"/>
  <c r="L8" i="10"/>
  <c r="P1285" i="10"/>
  <c r="P1219" i="10"/>
  <c r="P1281" i="10"/>
  <c r="P1215" i="10"/>
  <c r="P1207" i="10"/>
  <c r="P1135" i="10"/>
  <c r="P1198" i="10"/>
  <c r="P1057" i="10"/>
  <c r="P1267" i="10"/>
  <c r="P1282" i="10"/>
  <c r="P1291" i="10"/>
  <c r="P1283" i="10"/>
  <c r="P1270" i="10"/>
  <c r="P1262" i="10"/>
  <c r="P1261" i="10"/>
  <c r="P1276" i="10"/>
  <c r="P1260" i="10"/>
  <c r="P1217" i="10"/>
  <c r="P1213" i="10"/>
  <c r="P1209" i="10"/>
  <c r="P1205" i="10"/>
  <c r="P1210" i="10"/>
  <c r="P1139" i="10"/>
  <c r="P1123" i="10"/>
  <c r="P1066" i="10"/>
  <c r="P1278" i="10"/>
  <c r="P1196" i="10"/>
  <c r="P1137" i="10"/>
  <c r="P1204" i="10"/>
  <c r="P1077" i="10"/>
  <c r="P1049" i="10"/>
  <c r="P1075" i="10"/>
  <c r="P1059" i="10"/>
  <c r="P1122" i="10"/>
  <c r="T806" i="10"/>
  <c r="P1195" i="10"/>
  <c r="P1146" i="10"/>
  <c r="P1064" i="10"/>
  <c r="P1068" i="10"/>
  <c r="P1060" i="10"/>
  <c r="P1056" i="10"/>
  <c r="T858" i="10"/>
  <c r="P1128" i="10"/>
  <c r="T795" i="10"/>
  <c r="U736" i="10"/>
  <c r="U757" i="10"/>
  <c r="U688" i="10"/>
  <c r="P1063" i="10"/>
  <c r="U659" i="10"/>
  <c r="U595" i="10"/>
  <c r="T857" i="10"/>
  <c r="T849" i="10"/>
  <c r="T797" i="10"/>
  <c r="T801" i="10"/>
  <c r="U683" i="10"/>
  <c r="U661" i="10"/>
  <c r="U610" i="10"/>
  <c r="T792" i="10"/>
  <c r="U733" i="10"/>
  <c r="U615" i="10"/>
  <c r="U603" i="10"/>
  <c r="U535" i="10"/>
  <c r="U540" i="10"/>
  <c r="U528" i="10"/>
  <c r="U516" i="10"/>
  <c r="U337" i="10"/>
  <c r="U729" i="10"/>
  <c r="U742" i="10"/>
  <c r="U617" i="10"/>
  <c r="U588" i="10"/>
  <c r="U539" i="10"/>
  <c r="U432" i="10"/>
  <c r="U414" i="10"/>
  <c r="U340" i="10"/>
  <c r="T861" i="10"/>
  <c r="U737" i="10"/>
  <c r="U679" i="10"/>
  <c r="U674" i="10"/>
  <c r="U665" i="10"/>
  <c r="U538" i="10"/>
  <c r="U430" i="10"/>
  <c r="U360" i="10"/>
  <c r="U352" i="10"/>
  <c r="U344" i="10"/>
  <c r="U334" i="10"/>
  <c r="U262" i="10"/>
  <c r="U751" i="10"/>
  <c r="U664" i="10"/>
  <c r="U403" i="10"/>
  <c r="U282" i="10"/>
  <c r="U278" i="10"/>
  <c r="U267" i="10"/>
  <c r="U190" i="10"/>
  <c r="U689" i="10"/>
  <c r="U271" i="10"/>
  <c r="U214" i="10"/>
  <c r="U184" i="10"/>
  <c r="U427" i="10"/>
  <c r="U423" i="10"/>
  <c r="U361" i="10"/>
  <c r="U347" i="10"/>
  <c r="U343" i="10"/>
  <c r="U283" i="10"/>
  <c r="K62" i="10"/>
  <c r="L298" i="9"/>
  <c r="N298" i="9"/>
  <c r="O298" i="9"/>
  <c r="M298" i="9"/>
  <c r="K298" i="9"/>
  <c r="J298" i="9"/>
  <c r="P298" i="9" s="1"/>
  <c r="R126" i="9"/>
  <c r="N126" i="9"/>
  <c r="J126" i="9"/>
  <c r="Q126" i="9"/>
  <c r="M126" i="9"/>
  <c r="I126" i="9"/>
  <c r="O126" i="9"/>
  <c r="G126" i="9"/>
  <c r="P126" i="9"/>
  <c r="L126" i="9"/>
  <c r="H126" i="9"/>
  <c r="K126" i="9"/>
  <c r="N260" i="9"/>
  <c r="J260" i="9"/>
  <c r="O260" i="9"/>
  <c r="M260" i="9"/>
  <c r="K260" i="9"/>
  <c r="L260" i="9"/>
  <c r="N256" i="9"/>
  <c r="J256" i="9"/>
  <c r="O256" i="9"/>
  <c r="M256" i="9"/>
  <c r="L256" i="9"/>
  <c r="K256" i="9"/>
  <c r="R203" i="9"/>
  <c r="R202" i="9"/>
  <c r="R201" i="9"/>
  <c r="R200" i="9"/>
  <c r="R199" i="9"/>
  <c r="R198" i="9"/>
  <c r="R197" i="9"/>
  <c r="R196" i="9"/>
  <c r="R195" i="9"/>
  <c r="R184" i="9"/>
  <c r="R183" i="9"/>
  <c r="R182" i="9"/>
  <c r="R181" i="9"/>
  <c r="R180" i="9"/>
  <c r="R179" i="9"/>
  <c r="R178" i="9"/>
  <c r="S95" i="9"/>
  <c r="R79" i="9"/>
  <c r="R78" i="9"/>
  <c r="R77" i="9"/>
  <c r="R76" i="9"/>
  <c r="R75" i="9"/>
  <c r="R74" i="9"/>
  <c r="R73" i="9"/>
  <c r="R72" i="9"/>
  <c r="L19" i="10"/>
  <c r="N287" i="9"/>
  <c r="J287" i="9"/>
  <c r="L287" i="9"/>
  <c r="K287" i="9"/>
  <c r="M287" i="9"/>
  <c r="O287" i="9"/>
  <c r="P274" i="9"/>
  <c r="P272" i="9"/>
  <c r="P270" i="9"/>
  <c r="S142" i="9"/>
  <c r="P125" i="9"/>
  <c r="L125" i="9"/>
  <c r="H125" i="9"/>
  <c r="O125" i="9"/>
  <c r="K125" i="9"/>
  <c r="G125" i="9"/>
  <c r="M125" i="9"/>
  <c r="R125" i="9"/>
  <c r="N125" i="9"/>
  <c r="J125" i="9"/>
  <c r="Q125" i="9"/>
  <c r="I125" i="9"/>
  <c r="S109" i="9"/>
  <c r="P204" i="9"/>
  <c r="U413" i="10"/>
  <c r="U358" i="10"/>
  <c r="U338" i="10"/>
  <c r="U331" i="10"/>
  <c r="U341" i="10"/>
  <c r="U284" i="10"/>
  <c r="U740" i="10"/>
  <c r="U673" i="10"/>
  <c r="U657" i="10"/>
  <c r="U527" i="10"/>
  <c r="U416" i="10"/>
  <c r="U408" i="10"/>
  <c r="U400" i="10"/>
  <c r="U402" i="10"/>
  <c r="U332" i="10"/>
  <c r="P1286" i="10"/>
  <c r="U738" i="10"/>
  <c r="U750" i="10"/>
  <c r="U741" i="10"/>
  <c r="U690" i="10"/>
  <c r="U605" i="10"/>
  <c r="U544" i="10"/>
  <c r="U542" i="10"/>
  <c r="U522" i="10"/>
  <c r="U668" i="10"/>
  <c r="U335" i="10"/>
  <c r="U286" i="10"/>
  <c r="U260" i="10"/>
  <c r="U212" i="10"/>
  <c r="U607" i="10"/>
  <c r="U514" i="10"/>
  <c r="U534" i="10"/>
  <c r="U518" i="10"/>
  <c r="U429" i="10"/>
  <c r="U349" i="10"/>
  <c r="U273" i="10"/>
  <c r="U287" i="10"/>
  <c r="U204" i="10"/>
  <c r="U195" i="10"/>
  <c r="U206" i="10"/>
  <c r="U762" i="10"/>
  <c r="U734" i="10"/>
  <c r="U355" i="10"/>
  <c r="U351" i="10"/>
  <c r="U185" i="10"/>
  <c r="L28" i="10"/>
  <c r="N286" i="9"/>
  <c r="J286" i="9"/>
  <c r="O286" i="9"/>
  <c r="K286" i="9"/>
  <c r="M286" i="9"/>
  <c r="L286" i="9"/>
  <c r="S203" i="9"/>
  <c r="S202" i="9"/>
  <c r="S201" i="9"/>
  <c r="S200" i="9"/>
  <c r="S199" i="9"/>
  <c r="S198" i="9"/>
  <c r="S197" i="9"/>
  <c r="S196" i="9"/>
  <c r="S195" i="9"/>
  <c r="S184" i="9"/>
  <c r="S183" i="9"/>
  <c r="S182" i="9"/>
  <c r="S181" i="9"/>
  <c r="S180" i="9"/>
  <c r="S179" i="9"/>
  <c r="S178" i="9"/>
  <c r="R92" i="9"/>
  <c r="N92" i="9"/>
  <c r="J92" i="9"/>
  <c r="Q92" i="9"/>
  <c r="M92" i="9"/>
  <c r="I92" i="9"/>
  <c r="P92" i="9"/>
  <c r="H92" i="9"/>
  <c r="K92" i="9"/>
  <c r="L92" i="9"/>
  <c r="O92" i="9"/>
  <c r="G92" i="9"/>
  <c r="Q25" i="9"/>
  <c r="Q11" i="9"/>
  <c r="U187" i="10"/>
  <c r="K49" i="10"/>
  <c r="N259" i="9"/>
  <c r="J259" i="9"/>
  <c r="M259" i="9"/>
  <c r="O259" i="9"/>
  <c r="L259" i="9"/>
  <c r="K259" i="9"/>
  <c r="N255" i="9"/>
  <c r="J255" i="9"/>
  <c r="M255" i="9"/>
  <c r="O255" i="9"/>
  <c r="L255" i="9"/>
  <c r="K255" i="9"/>
  <c r="R167" i="9"/>
  <c r="R166" i="9"/>
  <c r="R165" i="9"/>
  <c r="R164" i="9"/>
  <c r="R163" i="9"/>
  <c r="R162" i="9"/>
  <c r="R168" i="9" s="1"/>
  <c r="S97" i="9"/>
  <c r="M102" i="10"/>
  <c r="R40" i="9"/>
  <c r="R38" i="9"/>
  <c r="R36" i="9"/>
  <c r="R42" i="9"/>
  <c r="R41" i="9"/>
  <c r="R39" i="9"/>
  <c r="R37" i="9"/>
  <c r="R35" i="9"/>
  <c r="K80" i="10"/>
  <c r="L303" i="9"/>
  <c r="K303" i="9"/>
  <c r="O303" i="9"/>
  <c r="J303" i="9"/>
  <c r="M303" i="9"/>
  <c r="N303" i="9"/>
  <c r="N285" i="9"/>
  <c r="J285" i="9"/>
  <c r="L285" i="9"/>
  <c r="K285" i="9"/>
  <c r="M285" i="9"/>
  <c r="O285" i="9"/>
  <c r="Q203" i="9"/>
  <c r="Q202" i="9"/>
  <c r="Q201" i="9"/>
  <c r="Q200" i="9"/>
  <c r="Q199" i="9"/>
  <c r="Q198" i="9"/>
  <c r="Q197" i="9"/>
  <c r="Q196" i="9"/>
  <c r="Q195" i="9"/>
  <c r="Q204" i="9" s="1"/>
  <c r="Q184" i="9"/>
  <c r="Q183" i="9"/>
  <c r="Q182" i="9"/>
  <c r="Q181" i="9"/>
  <c r="Q180" i="9"/>
  <c r="Q179" i="9"/>
  <c r="Q178" i="9"/>
  <c r="S144" i="9"/>
  <c r="P131" i="9"/>
  <c r="L131" i="9"/>
  <c r="H131" i="9"/>
  <c r="O131" i="9"/>
  <c r="K131" i="9"/>
  <c r="G131" i="9"/>
  <c r="Q131" i="9"/>
  <c r="I131" i="9"/>
  <c r="R131" i="9"/>
  <c r="N131" i="9"/>
  <c r="J131" i="9"/>
  <c r="M131" i="9"/>
  <c r="S111" i="9"/>
  <c r="L39" i="10"/>
  <c r="P156" i="9"/>
  <c r="K51" i="10"/>
  <c r="K60" i="10"/>
  <c r="L9" i="10"/>
  <c r="P1203" i="10"/>
  <c r="P1061" i="10"/>
  <c r="P1054" i="10"/>
  <c r="T798" i="10"/>
  <c r="U761" i="10"/>
  <c r="U744" i="10"/>
  <c r="T845" i="10"/>
  <c r="T813" i="10"/>
  <c r="U743" i="10"/>
  <c r="U682" i="10"/>
  <c r="P1292" i="10"/>
  <c r="P1287" i="10"/>
  <c r="P1279" i="10"/>
  <c r="P1274" i="10"/>
  <c r="P1266" i="10"/>
  <c r="P1288" i="10"/>
  <c r="P1269" i="10"/>
  <c r="P1268" i="10"/>
  <c r="P1280" i="10"/>
  <c r="P1284" i="10"/>
  <c r="P1218" i="10"/>
  <c r="P1147" i="10"/>
  <c r="P1131" i="10"/>
  <c r="P1127" i="10"/>
  <c r="P1119" i="10"/>
  <c r="P1144" i="10"/>
  <c r="P1136" i="10"/>
  <c r="P1200" i="10"/>
  <c r="P1192" i="10"/>
  <c r="P1145" i="10"/>
  <c r="P1121" i="10"/>
  <c r="P1220" i="10"/>
  <c r="P1216" i="10"/>
  <c r="P1067" i="10"/>
  <c r="P1055" i="10"/>
  <c r="P1046" i="10"/>
  <c r="P1073" i="10"/>
  <c r="P1065" i="10"/>
  <c r="T814" i="10"/>
  <c r="P1124" i="10"/>
  <c r="P1134" i="10"/>
  <c r="P1072" i="10"/>
  <c r="T866" i="10"/>
  <c r="T850" i="10"/>
  <c r="T807" i="10"/>
  <c r="U663" i="10"/>
  <c r="U732" i="10"/>
  <c r="U672" i="10"/>
  <c r="U660" i="10"/>
  <c r="U670" i="10"/>
  <c r="U612" i="10"/>
  <c r="U597" i="10"/>
  <c r="U425" i="10"/>
  <c r="U756" i="10"/>
  <c r="U618" i="10"/>
  <c r="U602" i="10"/>
  <c r="T800" i="10"/>
  <c r="T796" i="10"/>
  <c r="U420" i="10"/>
  <c r="U350" i="10"/>
  <c r="U406" i="10"/>
  <c r="U261" i="10"/>
  <c r="U213" i="10"/>
  <c r="U202" i="10"/>
  <c r="U197" i="10"/>
  <c r="U591" i="10"/>
  <c r="U613" i="10"/>
  <c r="U421" i="10"/>
  <c r="U401" i="10"/>
  <c r="U426" i="10"/>
  <c r="T856" i="10"/>
  <c r="T852" i="10"/>
  <c r="U681" i="10"/>
  <c r="U677" i="10"/>
  <c r="U422" i="10"/>
  <c r="U418" i="10"/>
  <c r="U328" i="10"/>
  <c r="U194" i="10"/>
  <c r="T808" i="10"/>
  <c r="U594" i="10"/>
  <c r="U345" i="10"/>
  <c r="U357" i="10"/>
  <c r="U281" i="10"/>
  <c r="U277" i="10"/>
  <c r="U207" i="10"/>
  <c r="U411" i="10"/>
  <c r="U258" i="10"/>
  <c r="U545" i="10"/>
  <c r="U529" i="10"/>
  <c r="U359" i="10"/>
  <c r="U189" i="10"/>
  <c r="M103" i="10"/>
  <c r="U208" i="10"/>
  <c r="M101" i="10"/>
  <c r="M92" i="10"/>
  <c r="N284" i="9"/>
  <c r="J284" i="9"/>
  <c r="O284" i="9"/>
  <c r="M284" i="9"/>
  <c r="K284" i="9"/>
  <c r="L284" i="9"/>
  <c r="S167" i="9"/>
  <c r="S166" i="9"/>
  <c r="S165" i="9"/>
  <c r="S164" i="9"/>
  <c r="S163" i="9"/>
  <c r="S162" i="9"/>
  <c r="R130" i="9"/>
  <c r="N130" i="9"/>
  <c r="J130" i="9"/>
  <c r="Q130" i="9"/>
  <c r="M130" i="9"/>
  <c r="I130" i="9"/>
  <c r="O130" i="9"/>
  <c r="G130" i="9"/>
  <c r="P130" i="9"/>
  <c r="L130" i="9"/>
  <c r="H130" i="9"/>
  <c r="K130" i="9"/>
  <c r="R94" i="9"/>
  <c r="N94" i="9"/>
  <c r="J94" i="9"/>
  <c r="H94" i="9"/>
  <c r="Q94" i="9"/>
  <c r="M94" i="9"/>
  <c r="I94" i="9"/>
  <c r="O94" i="9"/>
  <c r="G94" i="9"/>
  <c r="P94" i="9"/>
  <c r="L94" i="9"/>
  <c r="K94" i="9"/>
  <c r="S79" i="9"/>
  <c r="S78" i="9"/>
  <c r="S77" i="9"/>
  <c r="S76" i="9"/>
  <c r="S75" i="9"/>
  <c r="S74" i="9"/>
  <c r="S73" i="9"/>
  <c r="S72" i="9"/>
  <c r="U203" i="10"/>
  <c r="U191" i="10"/>
  <c r="L20" i="10"/>
  <c r="N258" i="9"/>
  <c r="J258" i="9"/>
  <c r="O258" i="9"/>
  <c r="M258" i="9"/>
  <c r="K258" i="9"/>
  <c r="L258" i="9"/>
  <c r="R220" i="9"/>
  <c r="R219" i="9"/>
  <c r="R218" i="9"/>
  <c r="R217" i="9"/>
  <c r="R216" i="9"/>
  <c r="R215" i="9"/>
  <c r="R214" i="9"/>
  <c r="R155" i="9"/>
  <c r="R154" i="9"/>
  <c r="R153" i="9"/>
  <c r="R156" i="9" s="1"/>
  <c r="M52" i="9"/>
  <c r="M55" i="9"/>
  <c r="M54" i="9"/>
  <c r="M53" i="9"/>
  <c r="P25" i="9"/>
  <c r="P11" i="9"/>
  <c r="K83" i="10"/>
  <c r="R11" i="9"/>
  <c r="U259" i="10"/>
  <c r="L40" i="10"/>
  <c r="L301" i="9"/>
  <c r="K301" i="9"/>
  <c r="O301" i="9"/>
  <c r="J301" i="9"/>
  <c r="M301" i="9"/>
  <c r="N301" i="9"/>
  <c r="N283" i="9"/>
  <c r="J283" i="9"/>
  <c r="L283" i="9"/>
  <c r="M283" i="9"/>
  <c r="K283" i="9"/>
  <c r="O283" i="9"/>
  <c r="P273" i="9"/>
  <c r="P271" i="9"/>
  <c r="P269" i="9"/>
  <c r="Q167" i="9"/>
  <c r="Q166" i="9"/>
  <c r="Q165" i="9"/>
  <c r="Q164" i="9"/>
  <c r="Q163" i="9"/>
  <c r="Q162" i="9"/>
  <c r="S146" i="9"/>
  <c r="P129" i="9"/>
  <c r="L129" i="9"/>
  <c r="H129" i="9"/>
  <c r="O129" i="9"/>
  <c r="K129" i="9"/>
  <c r="G129" i="9"/>
  <c r="M129" i="9"/>
  <c r="R129" i="9"/>
  <c r="N129" i="9"/>
  <c r="J129" i="9"/>
  <c r="Q129" i="9"/>
  <c r="I129" i="9"/>
  <c r="S113" i="9"/>
  <c r="S42" i="9"/>
  <c r="S39" i="9"/>
  <c r="S35" i="9"/>
  <c r="S43" i="9" s="1"/>
  <c r="S38" i="9"/>
  <c r="S36" i="9"/>
  <c r="S41" i="9"/>
  <c r="S40" i="9"/>
  <c r="S37" i="9"/>
  <c r="S25" i="9"/>
  <c r="S98" i="9"/>
  <c r="P288" i="9"/>
  <c r="R242" i="9" l="1"/>
  <c r="S242" i="9"/>
  <c r="Q242" i="9"/>
  <c r="P287" i="9"/>
  <c r="R185" i="9"/>
  <c r="P256" i="9"/>
  <c r="S126" i="9"/>
  <c r="S127" i="9"/>
  <c r="P257" i="9"/>
  <c r="P259" i="9"/>
  <c r="Q168" i="9"/>
  <c r="P284" i="9"/>
  <c r="Q185" i="9"/>
  <c r="P285" i="9"/>
  <c r="P303" i="9"/>
  <c r="S204" i="9"/>
  <c r="Q221" i="9"/>
  <c r="S110" i="9"/>
  <c r="S112" i="9"/>
  <c r="S114" i="9"/>
  <c r="S141" i="9"/>
  <c r="S143" i="9"/>
  <c r="S145" i="9"/>
  <c r="S147" i="9"/>
  <c r="P300" i="9"/>
  <c r="S129" i="9"/>
  <c r="P283" i="9"/>
  <c r="P301" i="9"/>
  <c r="P258" i="9"/>
  <c r="S94" i="9"/>
  <c r="S131" i="9"/>
  <c r="R43" i="9"/>
  <c r="P255" i="9"/>
  <c r="S92" i="9"/>
  <c r="S185" i="9"/>
  <c r="P286" i="9"/>
  <c r="S125" i="9"/>
  <c r="P260" i="9"/>
  <c r="Q156" i="9"/>
  <c r="P299" i="9"/>
  <c r="S221" i="9"/>
  <c r="M56" i="9"/>
  <c r="R221" i="9"/>
  <c r="S80" i="9"/>
  <c r="S130" i="9"/>
  <c r="S168" i="9"/>
  <c r="R80" i="9"/>
  <c r="R204" i="9"/>
  <c r="P43" i="9"/>
  <c r="S96" i="9"/>
  <c r="S128" i="9"/>
  <c r="S156" i="9"/>
  <c r="N1255" i="7" l="1"/>
  <c r="M1255" i="7"/>
  <c r="L1255" i="7"/>
  <c r="Q1243" i="7"/>
  <c r="P1243" i="7"/>
  <c r="O1243" i="7"/>
  <c r="Q716" i="8"/>
  <c r="Q715" i="8"/>
  <c r="Q714" i="8"/>
  <c r="Q713" i="8"/>
  <c r="Q712" i="8"/>
  <c r="Q711" i="8"/>
  <c r="Q710" i="8"/>
  <c r="Q709" i="8"/>
  <c r="Q708" i="8"/>
  <c r="Q707" i="8"/>
  <c r="Q706" i="8"/>
  <c r="Q705" i="8"/>
  <c r="Q717" i="8" s="1"/>
  <c r="P716" i="8"/>
  <c r="P715" i="8"/>
  <c r="P714" i="8"/>
  <c r="P713" i="8"/>
  <c r="P712" i="8"/>
  <c r="P711" i="8"/>
  <c r="P710" i="8"/>
  <c r="P709" i="8"/>
  <c r="P708" i="8"/>
  <c r="P707" i="8"/>
  <c r="P706" i="8"/>
  <c r="P705" i="8"/>
  <c r="O716" i="8"/>
  <c r="O707" i="8"/>
  <c r="O708" i="8"/>
  <c r="O709" i="8"/>
  <c r="O710" i="8"/>
  <c r="O717" i="8" s="1"/>
  <c r="O711" i="8"/>
  <c r="O712" i="8"/>
  <c r="O713" i="8"/>
  <c r="O714" i="8"/>
  <c r="O715" i="8"/>
  <c r="O706" i="8"/>
  <c r="O705" i="8"/>
  <c r="P717" i="8"/>
  <c r="Q693" i="8"/>
  <c r="Q692" i="8"/>
  <c r="Q691" i="8"/>
  <c r="Q690" i="8"/>
  <c r="Q689" i="8"/>
  <c r="Q688" i="8"/>
  <c r="Q687" i="8"/>
  <c r="Q686" i="8"/>
  <c r="Q685" i="8"/>
  <c r="Q684" i="8"/>
  <c r="Q683" i="8"/>
  <c r="Q682" i="8"/>
  <c r="Q694" i="8" s="1"/>
  <c r="P693" i="8"/>
  <c r="P692" i="8"/>
  <c r="P691" i="8"/>
  <c r="P690" i="8"/>
  <c r="P689" i="8"/>
  <c r="P688" i="8"/>
  <c r="P687" i="8"/>
  <c r="P686" i="8"/>
  <c r="P685" i="8"/>
  <c r="P684" i="8"/>
  <c r="P683" i="8"/>
  <c r="P682" i="8"/>
  <c r="P694" i="8" s="1"/>
  <c r="O693" i="8"/>
  <c r="O684" i="8"/>
  <c r="O685" i="8"/>
  <c r="O686" i="8"/>
  <c r="O687" i="8"/>
  <c r="O688" i="8"/>
  <c r="O689" i="8"/>
  <c r="O690" i="8"/>
  <c r="O691" i="8"/>
  <c r="O692" i="8"/>
  <c r="O683" i="8"/>
  <c r="O694" i="8"/>
  <c r="O682" i="8"/>
  <c r="N717" i="8"/>
  <c r="Q704" i="8" s="1"/>
  <c r="M717" i="8"/>
  <c r="L717" i="8"/>
  <c r="P704" i="8"/>
  <c r="O704" i="8"/>
  <c r="N694" i="8"/>
  <c r="M694" i="8"/>
  <c r="L694" i="8"/>
  <c r="Q681" i="8"/>
  <c r="P681" i="8"/>
  <c r="O681" i="8"/>
  <c r="S729" i="8"/>
  <c r="T729" i="8"/>
  <c r="U729" i="8"/>
  <c r="U763" i="8" s="1"/>
  <c r="V729" i="8"/>
  <c r="V763" i="8" s="1"/>
  <c r="W729" i="8"/>
  <c r="X729" i="8"/>
  <c r="S730" i="8"/>
  <c r="S768" i="8" s="1"/>
  <c r="T730" i="8"/>
  <c r="T768" i="8" s="1"/>
  <c r="W730" i="8"/>
  <c r="X730" i="8"/>
  <c r="S731" i="8"/>
  <c r="T731" i="8"/>
  <c r="U731" i="8"/>
  <c r="V731" i="8"/>
  <c r="W731" i="8"/>
  <c r="W768" i="8" s="1"/>
  <c r="X731" i="8"/>
  <c r="X768" i="8" s="1"/>
  <c r="S732" i="8"/>
  <c r="T732" i="8"/>
  <c r="U732" i="8"/>
  <c r="U769" i="8" s="1"/>
  <c r="V732" i="8"/>
  <c r="V769" i="8" s="1"/>
  <c r="W732" i="8"/>
  <c r="X732" i="8"/>
  <c r="S733" i="8"/>
  <c r="T733" i="8"/>
  <c r="U733" i="8"/>
  <c r="V733" i="8"/>
  <c r="W733" i="8"/>
  <c r="X733" i="8"/>
  <c r="S734" i="8"/>
  <c r="T734" i="8"/>
  <c r="U734" i="8"/>
  <c r="V734" i="8"/>
  <c r="W734" i="8"/>
  <c r="X734" i="8"/>
  <c r="S735" i="8"/>
  <c r="T735" i="8"/>
  <c r="U735" i="8"/>
  <c r="V735" i="8"/>
  <c r="W735" i="8"/>
  <c r="X735" i="8"/>
  <c r="S736" i="8"/>
  <c r="T736" i="8"/>
  <c r="U736" i="8"/>
  <c r="V736" i="8"/>
  <c r="W736" i="8"/>
  <c r="X736" i="8"/>
  <c r="S737" i="8"/>
  <c r="T737" i="8"/>
  <c r="U737" i="8"/>
  <c r="V737" i="8"/>
  <c r="W737" i="8"/>
  <c r="X737" i="8"/>
  <c r="S738" i="8"/>
  <c r="T738" i="8"/>
  <c r="U738" i="8"/>
  <c r="V738" i="8"/>
  <c r="W738" i="8"/>
  <c r="X738" i="8"/>
  <c r="S739" i="8"/>
  <c r="T739" i="8"/>
  <c r="U739" i="8"/>
  <c r="V739" i="8"/>
  <c r="W739" i="8"/>
  <c r="X739" i="8"/>
  <c r="S740" i="8"/>
  <c r="T740" i="8"/>
  <c r="U740" i="8"/>
  <c r="V740" i="8"/>
  <c r="W740" i="8"/>
  <c r="X740" i="8"/>
  <c r="S741" i="8"/>
  <c r="S770" i="8" s="1"/>
  <c r="T741" i="8"/>
  <c r="T770" i="8" s="1"/>
  <c r="U741" i="8"/>
  <c r="V741" i="8"/>
  <c r="W741" i="8"/>
  <c r="W770" i="8" s="1"/>
  <c r="X741" i="8"/>
  <c r="X770" i="8" s="1"/>
  <c r="S742" i="8"/>
  <c r="T742" i="8"/>
  <c r="U742" i="8"/>
  <c r="V742" i="8"/>
  <c r="W742" i="8"/>
  <c r="X742" i="8"/>
  <c r="S743" i="8"/>
  <c r="T743" i="8"/>
  <c r="W743" i="8"/>
  <c r="X743" i="8"/>
  <c r="S744" i="8"/>
  <c r="T744" i="8"/>
  <c r="U744" i="8"/>
  <c r="V744" i="8"/>
  <c r="W744" i="8"/>
  <c r="X744" i="8"/>
  <c r="S745" i="8"/>
  <c r="T745" i="8"/>
  <c r="U745" i="8"/>
  <c r="V745" i="8"/>
  <c r="W745" i="8"/>
  <c r="X745" i="8"/>
  <c r="S746" i="8"/>
  <c r="T746" i="8"/>
  <c r="U746" i="8"/>
  <c r="V746" i="8"/>
  <c r="S747" i="8"/>
  <c r="T747" i="8"/>
  <c r="U747" i="8"/>
  <c r="V747" i="8"/>
  <c r="W747" i="8"/>
  <c r="X747" i="8"/>
  <c r="S748" i="8"/>
  <c r="T748" i="8"/>
  <c r="U748" i="8"/>
  <c r="V748" i="8"/>
  <c r="W748" i="8"/>
  <c r="X748" i="8"/>
  <c r="S749" i="8"/>
  <c r="T749" i="8"/>
  <c r="U749" i="8"/>
  <c r="V749" i="8"/>
  <c r="W749" i="8"/>
  <c r="X749" i="8"/>
  <c r="S750" i="8"/>
  <c r="T750" i="8"/>
  <c r="U750" i="8"/>
  <c r="V750" i="8"/>
  <c r="W750" i="8"/>
  <c r="X750" i="8"/>
  <c r="S751" i="8"/>
  <c r="T751" i="8"/>
  <c r="U751" i="8"/>
  <c r="V751" i="8"/>
  <c r="W751" i="8"/>
  <c r="X751" i="8"/>
  <c r="S752" i="8"/>
  <c r="T752" i="8"/>
  <c r="U752" i="8"/>
  <c r="V752" i="8"/>
  <c r="W752" i="8"/>
  <c r="X752" i="8"/>
  <c r="S753" i="8"/>
  <c r="T753" i="8"/>
  <c r="U753" i="8"/>
  <c r="V753" i="8"/>
  <c r="W753" i="8"/>
  <c r="X753" i="8"/>
  <c r="S754" i="8"/>
  <c r="T754" i="8"/>
  <c r="U754" i="8"/>
  <c r="V754" i="8"/>
  <c r="W754" i="8"/>
  <c r="X754" i="8"/>
  <c r="S755" i="8"/>
  <c r="T755" i="8"/>
  <c r="U755" i="8"/>
  <c r="V755" i="8"/>
  <c r="W755" i="8"/>
  <c r="X755" i="8"/>
  <c r="S756" i="8"/>
  <c r="T756" i="8"/>
  <c r="U756" i="8"/>
  <c r="V756" i="8"/>
  <c r="W756" i="8"/>
  <c r="X756" i="8"/>
  <c r="S757" i="8"/>
  <c r="T757" i="8"/>
  <c r="U757" i="8"/>
  <c r="V757" i="8"/>
  <c r="W757" i="8"/>
  <c r="X757" i="8"/>
  <c r="S758" i="8"/>
  <c r="T758" i="8"/>
  <c r="U758" i="8"/>
  <c r="V758" i="8"/>
  <c r="W758" i="8"/>
  <c r="X758" i="8"/>
  <c r="S759" i="8"/>
  <c r="T759" i="8"/>
  <c r="U759" i="8"/>
  <c r="V759" i="8"/>
  <c r="W759" i="8"/>
  <c r="X759" i="8"/>
  <c r="S760" i="8"/>
  <c r="T760" i="8"/>
  <c r="U760" i="8"/>
  <c r="V760" i="8"/>
  <c r="W760" i="8"/>
  <c r="X760" i="8"/>
  <c r="S761" i="8"/>
  <c r="T761" i="8"/>
  <c r="U761" i="8"/>
  <c r="V761" i="8"/>
  <c r="W761" i="8"/>
  <c r="X761" i="8"/>
  <c r="S762" i="8"/>
  <c r="T762" i="8"/>
  <c r="U762" i="8"/>
  <c r="V762" i="8"/>
  <c r="W762" i="8"/>
  <c r="X762" i="8"/>
  <c r="G763" i="8"/>
  <c r="H763" i="8"/>
  <c r="I763" i="8"/>
  <c r="J763" i="8"/>
  <c r="K763" i="8"/>
  <c r="L763" i="8"/>
  <c r="M763" i="8"/>
  <c r="N763" i="8"/>
  <c r="O763" i="8"/>
  <c r="P763" i="8"/>
  <c r="Q763" i="8"/>
  <c r="R763" i="8"/>
  <c r="S763" i="8"/>
  <c r="T763" i="8"/>
  <c r="W763" i="8"/>
  <c r="X763" i="8"/>
  <c r="G768" i="8"/>
  <c r="H768" i="8"/>
  <c r="I768" i="8"/>
  <c r="J768" i="8"/>
  <c r="K768" i="8"/>
  <c r="L768" i="8"/>
  <c r="M768" i="8"/>
  <c r="N768" i="8"/>
  <c r="O768" i="8"/>
  <c r="P768" i="8"/>
  <c r="Q768" i="8"/>
  <c r="R768" i="8"/>
  <c r="U768" i="8"/>
  <c r="V768" i="8"/>
  <c r="G769" i="8"/>
  <c r="H769" i="8"/>
  <c r="I769" i="8"/>
  <c r="J769" i="8"/>
  <c r="K769" i="8"/>
  <c r="L769" i="8"/>
  <c r="M769" i="8"/>
  <c r="N769" i="8"/>
  <c r="O769" i="8"/>
  <c r="P769" i="8"/>
  <c r="Q769" i="8"/>
  <c r="R769" i="8"/>
  <c r="S769" i="8"/>
  <c r="T769" i="8"/>
  <c r="W769" i="8"/>
  <c r="X769" i="8"/>
  <c r="G770" i="8"/>
  <c r="H770" i="8"/>
  <c r="I770" i="8"/>
  <c r="J770" i="8"/>
  <c r="K770" i="8"/>
  <c r="L770" i="8"/>
  <c r="M770" i="8"/>
  <c r="N770" i="8"/>
  <c r="O770" i="8"/>
  <c r="P770" i="8"/>
  <c r="Q770" i="8"/>
  <c r="R770" i="8"/>
  <c r="U770" i="8"/>
  <c r="V770" i="8"/>
  <c r="L365" i="7"/>
  <c r="O358" i="7" s="1"/>
  <c r="M365" i="7"/>
  <c r="P358" i="7" s="1"/>
  <c r="N365" i="7"/>
  <c r="Q358" i="7" s="1"/>
  <c r="Q360" i="7" l="1"/>
  <c r="Q364" i="7"/>
  <c r="Q361" i="7"/>
  <c r="Q359" i="7"/>
  <c r="Q365" i="7" s="1"/>
  <c r="Q363" i="7"/>
  <c r="Q362" i="7"/>
  <c r="P359" i="7"/>
  <c r="P363" i="7"/>
  <c r="P362" i="7"/>
  <c r="P361" i="7"/>
  <c r="P360" i="7"/>
  <c r="P364" i="7"/>
  <c r="O362" i="7"/>
  <c r="O361" i="7"/>
  <c r="O359" i="7"/>
  <c r="O363" i="7"/>
  <c r="O360" i="7"/>
  <c r="O364" i="7"/>
  <c r="O365" i="7" l="1"/>
  <c r="P365" i="7"/>
  <c r="L3" i="8" l="1"/>
  <c r="E6" i="8" s="1"/>
  <c r="L4" i="8"/>
  <c r="E7" i="8" s="1"/>
  <c r="L5" i="8"/>
  <c r="E8" i="8" s="1"/>
  <c r="L11" i="8"/>
  <c r="E14" i="8" s="1"/>
  <c r="L12" i="8"/>
  <c r="E15" i="8" s="1"/>
  <c r="F15" i="8" s="1"/>
  <c r="L13" i="8"/>
  <c r="E16" i="8"/>
  <c r="F16" i="8" s="1"/>
  <c r="L20" i="8"/>
  <c r="E23" i="8" s="1"/>
  <c r="G23" i="8" s="1"/>
  <c r="L21" i="8"/>
  <c r="E24" i="8" s="1"/>
  <c r="J24" i="8" s="1"/>
  <c r="L22" i="8"/>
  <c r="E25" i="8" s="1"/>
  <c r="J23" i="8"/>
  <c r="L28" i="8"/>
  <c r="E31" i="8" s="1"/>
  <c r="L29" i="8"/>
  <c r="E32" i="8" s="1"/>
  <c r="L30" i="8"/>
  <c r="E33" i="8" s="1"/>
  <c r="H33" i="8" s="1"/>
  <c r="G33" i="8"/>
  <c r="M37" i="8"/>
  <c r="E40" i="8" s="1"/>
  <c r="M38" i="8"/>
  <c r="E41" i="8" s="1"/>
  <c r="H41" i="8" s="1"/>
  <c r="M39" i="8"/>
  <c r="E42" i="8" s="1"/>
  <c r="F42" i="8" s="1"/>
  <c r="M45" i="8"/>
  <c r="E48" i="8" s="1"/>
  <c r="G48" i="8" s="1"/>
  <c r="M46" i="8"/>
  <c r="E49" i="8" s="1"/>
  <c r="I49" i="8" s="1"/>
  <c r="M47" i="8"/>
  <c r="E50" i="8" s="1"/>
  <c r="H50" i="8" s="1"/>
  <c r="M54" i="8"/>
  <c r="E57" i="8" s="1"/>
  <c r="H57" i="8" s="1"/>
  <c r="M55" i="8"/>
  <c r="E58" i="8" s="1"/>
  <c r="M56" i="8"/>
  <c r="E59" i="8" s="1"/>
  <c r="K59" i="8" s="1"/>
  <c r="F59" i="8"/>
  <c r="M62" i="8"/>
  <c r="E65" i="8" s="1"/>
  <c r="M63" i="8"/>
  <c r="E66" i="8" s="1"/>
  <c r="F66" i="8" s="1"/>
  <c r="M64" i="8"/>
  <c r="E67" i="8" s="1"/>
  <c r="M71" i="8"/>
  <c r="E74" i="8" s="1"/>
  <c r="M72" i="8"/>
  <c r="E75" i="8" s="1"/>
  <c r="H75" i="8" s="1"/>
  <c r="M73" i="8"/>
  <c r="E76" i="8" s="1"/>
  <c r="K76" i="8" s="1"/>
  <c r="K75" i="8"/>
  <c r="L75" i="8"/>
  <c r="M79" i="8"/>
  <c r="E82" i="8" s="1"/>
  <c r="M80" i="8"/>
  <c r="E83" i="8" s="1"/>
  <c r="M81" i="8"/>
  <c r="E84" i="8" s="1"/>
  <c r="O91" i="8"/>
  <c r="P91" i="8"/>
  <c r="Q91" i="8"/>
  <c r="O92" i="8"/>
  <c r="P92" i="8"/>
  <c r="Q92" i="8"/>
  <c r="O93" i="8"/>
  <c r="P93" i="8"/>
  <c r="Q93" i="8"/>
  <c r="O94" i="8"/>
  <c r="P94" i="8"/>
  <c r="Q94" i="8"/>
  <c r="O95" i="8"/>
  <c r="P95" i="8"/>
  <c r="Q95" i="8"/>
  <c r="O96" i="8"/>
  <c r="P96" i="8"/>
  <c r="Q96" i="8"/>
  <c r="O97" i="8"/>
  <c r="P97" i="8"/>
  <c r="Q97" i="8"/>
  <c r="O98" i="8"/>
  <c r="P98" i="8"/>
  <c r="Q98" i="8"/>
  <c r="O99" i="8"/>
  <c r="P99" i="8"/>
  <c r="Q99" i="8"/>
  <c r="O100" i="8"/>
  <c r="P100" i="8"/>
  <c r="Q100" i="8"/>
  <c r="O101" i="8"/>
  <c r="P101" i="8"/>
  <c r="Q101" i="8"/>
  <c r="O102" i="8"/>
  <c r="P102" i="8"/>
  <c r="Q102" i="8"/>
  <c r="O103" i="8"/>
  <c r="P103" i="8"/>
  <c r="Q103" i="8"/>
  <c r="O104" i="8"/>
  <c r="P104" i="8"/>
  <c r="Q104" i="8"/>
  <c r="O105" i="8"/>
  <c r="P105" i="8"/>
  <c r="Q105" i="8"/>
  <c r="O106" i="8"/>
  <c r="P106" i="8"/>
  <c r="Q106" i="8"/>
  <c r="O107" i="8"/>
  <c r="P107" i="8"/>
  <c r="Q107" i="8"/>
  <c r="O108" i="8"/>
  <c r="P108" i="8"/>
  <c r="Q108" i="8"/>
  <c r="O109" i="8"/>
  <c r="P109" i="8"/>
  <c r="Q109" i="8"/>
  <c r="O110" i="8"/>
  <c r="P110" i="8"/>
  <c r="Q110" i="8"/>
  <c r="O111" i="8"/>
  <c r="P111" i="8"/>
  <c r="Q111" i="8"/>
  <c r="O112" i="8"/>
  <c r="P112" i="8"/>
  <c r="Q112" i="8"/>
  <c r="O113" i="8"/>
  <c r="P113" i="8"/>
  <c r="Q113" i="8"/>
  <c r="O114" i="8"/>
  <c r="P114" i="8"/>
  <c r="Q114" i="8"/>
  <c r="O115" i="8"/>
  <c r="P115" i="8"/>
  <c r="Q115" i="8"/>
  <c r="O116" i="8"/>
  <c r="P116" i="8"/>
  <c r="Q116" i="8"/>
  <c r="O117" i="8"/>
  <c r="P117" i="8"/>
  <c r="Q117" i="8"/>
  <c r="O118" i="8"/>
  <c r="P118" i="8"/>
  <c r="Q118" i="8"/>
  <c r="O119" i="8"/>
  <c r="P119" i="8"/>
  <c r="Q119" i="8"/>
  <c r="O120" i="8"/>
  <c r="P120" i="8"/>
  <c r="Q120" i="8"/>
  <c r="O121" i="8"/>
  <c r="P121" i="8"/>
  <c r="Q121" i="8"/>
  <c r="O122" i="8"/>
  <c r="P122" i="8"/>
  <c r="Q122" i="8"/>
  <c r="O123" i="8"/>
  <c r="P123" i="8"/>
  <c r="Q123" i="8"/>
  <c r="O124" i="8"/>
  <c r="P124" i="8"/>
  <c r="Q124" i="8"/>
  <c r="L125" i="8"/>
  <c r="M125" i="8"/>
  <c r="N125" i="8"/>
  <c r="U130" i="8"/>
  <c r="G164" i="8" s="1"/>
  <c r="O164" i="8" s="1"/>
  <c r="U131" i="8"/>
  <c r="U132" i="8"/>
  <c r="G166" i="8" s="1"/>
  <c r="J166" i="8" s="1"/>
  <c r="U133" i="8"/>
  <c r="G167" i="8" s="1"/>
  <c r="U134" i="8"/>
  <c r="G168" i="8" s="1"/>
  <c r="L168" i="8" s="1"/>
  <c r="U135" i="8"/>
  <c r="U136" i="8"/>
  <c r="U137" i="8"/>
  <c r="G171" i="8" s="1"/>
  <c r="U138" i="8"/>
  <c r="G172" i="8" s="1"/>
  <c r="U139" i="8"/>
  <c r="U140" i="8"/>
  <c r="U141" i="8"/>
  <c r="G175" i="8" s="1"/>
  <c r="I175" i="8" s="1"/>
  <c r="U142" i="8"/>
  <c r="G176" i="8" s="1"/>
  <c r="U143" i="8"/>
  <c r="U144" i="8"/>
  <c r="U145" i="8"/>
  <c r="G179" i="8" s="1"/>
  <c r="N179" i="8" s="1"/>
  <c r="U146" i="8"/>
  <c r="G180" i="8" s="1"/>
  <c r="N180" i="8" s="1"/>
  <c r="U147" i="8"/>
  <c r="U148" i="8"/>
  <c r="U149" i="8"/>
  <c r="G183" i="8" s="1"/>
  <c r="U150" i="8"/>
  <c r="G184" i="8" s="1"/>
  <c r="U151" i="8"/>
  <c r="U152" i="8"/>
  <c r="G186" i="8" s="1"/>
  <c r="U153" i="8"/>
  <c r="G187" i="8" s="1"/>
  <c r="U154" i="8"/>
  <c r="G188" i="8" s="1"/>
  <c r="U155" i="8"/>
  <c r="U156" i="8"/>
  <c r="G190" i="8" s="1"/>
  <c r="U157" i="8"/>
  <c r="U158" i="8"/>
  <c r="G192" i="8" s="1"/>
  <c r="U159" i="8"/>
  <c r="U160" i="8"/>
  <c r="G194" i="8" s="1"/>
  <c r="U161" i="8"/>
  <c r="G195" i="8" s="1"/>
  <c r="U162" i="8"/>
  <c r="G196" i="8" s="1"/>
  <c r="S196" i="8" s="1"/>
  <c r="U163" i="8"/>
  <c r="G165" i="8"/>
  <c r="L165" i="8"/>
  <c r="H166" i="8"/>
  <c r="I166" i="8"/>
  <c r="L166" i="8"/>
  <c r="M166" i="8"/>
  <c r="N166" i="8"/>
  <c r="Q166" i="8"/>
  <c r="R166" i="8"/>
  <c r="T166" i="8"/>
  <c r="G169" i="8"/>
  <c r="L169" i="8" s="1"/>
  <c r="H169" i="8"/>
  <c r="I169" i="8"/>
  <c r="M169" i="8"/>
  <c r="O169" i="8"/>
  <c r="Q169" i="8"/>
  <c r="T169" i="8"/>
  <c r="G170" i="8"/>
  <c r="L170" i="8" s="1"/>
  <c r="M171" i="8"/>
  <c r="Q171" i="8"/>
  <c r="G173" i="8"/>
  <c r="K173" i="8" s="1"/>
  <c r="G174" i="8"/>
  <c r="Q174" i="8"/>
  <c r="R175" i="8"/>
  <c r="N176" i="8"/>
  <c r="G177" i="8"/>
  <c r="H177" i="8" s="1"/>
  <c r="P177" i="8"/>
  <c r="G178" i="8"/>
  <c r="M179" i="8"/>
  <c r="G181" i="8"/>
  <c r="H181" i="8"/>
  <c r="L181" i="8"/>
  <c r="N181" i="8"/>
  <c r="R181" i="8"/>
  <c r="S181" i="8"/>
  <c r="G182" i="8"/>
  <c r="H182" i="8" s="1"/>
  <c r="K182" i="8"/>
  <c r="Q182" i="8"/>
  <c r="S182" i="8"/>
  <c r="T182" i="8"/>
  <c r="G185" i="8"/>
  <c r="I185" i="8" s="1"/>
  <c r="H185" i="8"/>
  <c r="K185" i="8"/>
  <c r="L185" i="8"/>
  <c r="O185" i="8"/>
  <c r="P185" i="8"/>
  <c r="S185" i="8"/>
  <c r="T185" i="8"/>
  <c r="I186" i="8"/>
  <c r="K186" i="8"/>
  <c r="N186" i="8"/>
  <c r="O186" i="8"/>
  <c r="R186" i="8"/>
  <c r="S186" i="8"/>
  <c r="O187" i="8"/>
  <c r="S188" i="8"/>
  <c r="G189" i="8"/>
  <c r="I189" i="8" s="1"/>
  <c r="H189" i="8"/>
  <c r="K189" i="8"/>
  <c r="L189" i="8"/>
  <c r="O189" i="8"/>
  <c r="P189" i="8"/>
  <c r="S189" i="8"/>
  <c r="T189" i="8"/>
  <c r="I190" i="8"/>
  <c r="K190" i="8"/>
  <c r="N190" i="8"/>
  <c r="O190" i="8"/>
  <c r="R190" i="8"/>
  <c r="S190" i="8"/>
  <c r="G191" i="8"/>
  <c r="J191" i="8"/>
  <c r="S191" i="8"/>
  <c r="T191" i="8"/>
  <c r="G193" i="8"/>
  <c r="I193" i="8" s="1"/>
  <c r="H193" i="8"/>
  <c r="K193" i="8"/>
  <c r="L193" i="8"/>
  <c r="O193" i="8"/>
  <c r="P193" i="8"/>
  <c r="S193" i="8"/>
  <c r="T193" i="8"/>
  <c r="I194" i="8"/>
  <c r="J194" i="8"/>
  <c r="M194" i="8"/>
  <c r="N194" i="8"/>
  <c r="Q194" i="8"/>
  <c r="R194" i="8"/>
  <c r="G197" i="8"/>
  <c r="I197" i="8" s="1"/>
  <c r="H197" i="8"/>
  <c r="K197" i="8"/>
  <c r="L197" i="8"/>
  <c r="O197" i="8"/>
  <c r="P197" i="8"/>
  <c r="S197" i="8"/>
  <c r="T197" i="8"/>
  <c r="U201" i="8"/>
  <c r="U203" i="8"/>
  <c r="G237" i="8" s="1"/>
  <c r="Q237" i="8" s="1"/>
  <c r="U204" i="8"/>
  <c r="G238" i="8" s="1"/>
  <c r="N238" i="8" s="1"/>
  <c r="U205" i="8"/>
  <c r="G239" i="8" s="1"/>
  <c r="U206" i="8"/>
  <c r="U207" i="8"/>
  <c r="G241" i="8" s="1"/>
  <c r="I241" i="8" s="1"/>
  <c r="U208" i="8"/>
  <c r="G242" i="8" s="1"/>
  <c r="R242" i="8" s="1"/>
  <c r="U209" i="8"/>
  <c r="G243" i="8" s="1"/>
  <c r="U210" i="8"/>
  <c r="U211" i="8"/>
  <c r="G245" i="8" s="1"/>
  <c r="I245" i="8" s="1"/>
  <c r="U212" i="8"/>
  <c r="G246" i="8" s="1"/>
  <c r="U213" i="8"/>
  <c r="G247" i="8" s="1"/>
  <c r="U214" i="8"/>
  <c r="U216" i="8"/>
  <c r="U217" i="8"/>
  <c r="G251" i="8" s="1"/>
  <c r="I251" i="8" s="1"/>
  <c r="U218" i="8"/>
  <c r="G252" i="8" s="1"/>
  <c r="U219" i="8"/>
  <c r="U220" i="8"/>
  <c r="U221" i="8"/>
  <c r="G255" i="8" s="1"/>
  <c r="U222" i="8"/>
  <c r="G256" i="8" s="1"/>
  <c r="U223" i="8"/>
  <c r="U224" i="8"/>
  <c r="U225" i="8"/>
  <c r="G259" i="8" s="1"/>
  <c r="U226" i="8"/>
  <c r="G260" i="8" s="1"/>
  <c r="J260" i="8" s="1"/>
  <c r="U227" i="8"/>
  <c r="U228" i="8"/>
  <c r="U229" i="8"/>
  <c r="G263" i="8" s="1"/>
  <c r="U230" i="8"/>
  <c r="U231" i="8"/>
  <c r="U232" i="8"/>
  <c r="U233" i="8"/>
  <c r="G267" i="8" s="1"/>
  <c r="U234" i="8"/>
  <c r="G268" i="8" s="1"/>
  <c r="S268" i="8" s="1"/>
  <c r="G235" i="8"/>
  <c r="H235" i="8"/>
  <c r="I235" i="8"/>
  <c r="J235" i="8"/>
  <c r="K235" i="8"/>
  <c r="L235" i="8"/>
  <c r="M235" i="8"/>
  <c r="N235" i="8"/>
  <c r="O235" i="8"/>
  <c r="P235" i="8"/>
  <c r="Q235" i="8"/>
  <c r="R235" i="8"/>
  <c r="S235" i="8"/>
  <c r="T235" i="8"/>
  <c r="G236" i="8"/>
  <c r="G240" i="8"/>
  <c r="I240" i="8" s="1"/>
  <c r="O240" i="8"/>
  <c r="Q241" i="8"/>
  <c r="J242" i="8"/>
  <c r="G244" i="8"/>
  <c r="T244" i="8"/>
  <c r="M245" i="8"/>
  <c r="G248" i="8"/>
  <c r="I248" i="8" s="1"/>
  <c r="H248" i="8"/>
  <c r="K248" i="8"/>
  <c r="L248" i="8"/>
  <c r="O248" i="8"/>
  <c r="P248" i="8"/>
  <c r="S248" i="8"/>
  <c r="T248" i="8"/>
  <c r="G249" i="8"/>
  <c r="G250" i="8"/>
  <c r="I250" i="8" s="1"/>
  <c r="H250" i="8"/>
  <c r="K250" i="8"/>
  <c r="O250" i="8"/>
  <c r="P250" i="8"/>
  <c r="S250" i="8"/>
  <c r="M251" i="8"/>
  <c r="G253" i="8"/>
  <c r="K253" i="8"/>
  <c r="O253" i="8"/>
  <c r="S253" i="8"/>
  <c r="G254" i="8"/>
  <c r="I254" i="8" s="1"/>
  <c r="H254" i="8"/>
  <c r="K254" i="8"/>
  <c r="L254" i="8"/>
  <c r="O254" i="8"/>
  <c r="P254" i="8"/>
  <c r="S254" i="8"/>
  <c r="T254" i="8"/>
  <c r="G257" i="8"/>
  <c r="K257" i="8"/>
  <c r="R257" i="8"/>
  <c r="S257" i="8"/>
  <c r="G258" i="8"/>
  <c r="O258" i="8"/>
  <c r="T259" i="8"/>
  <c r="G261" i="8"/>
  <c r="J261" i="8" s="1"/>
  <c r="K261" i="8"/>
  <c r="S261" i="8"/>
  <c r="G262" i="8"/>
  <c r="K262" i="8" s="1"/>
  <c r="H262" i="8"/>
  <c r="L262" i="8"/>
  <c r="O262" i="8"/>
  <c r="P262" i="8"/>
  <c r="S262" i="8"/>
  <c r="T262" i="8"/>
  <c r="M263" i="8"/>
  <c r="G264" i="8"/>
  <c r="G265" i="8"/>
  <c r="J265" i="8" s="1"/>
  <c r="N265" i="8"/>
  <c r="O265" i="8"/>
  <c r="R265" i="8"/>
  <c r="G266" i="8"/>
  <c r="H266" i="8" s="1"/>
  <c r="S266" i="8"/>
  <c r="I267" i="8"/>
  <c r="U272" i="8"/>
  <c r="G306" i="8" s="1"/>
  <c r="U273" i="8"/>
  <c r="G307" i="8" s="1"/>
  <c r="S307" i="8" s="1"/>
  <c r="U274" i="8"/>
  <c r="U275" i="8"/>
  <c r="G309" i="8" s="1"/>
  <c r="U276" i="8"/>
  <c r="G310" i="8" s="1"/>
  <c r="U277" i="8"/>
  <c r="G311" i="8" s="1"/>
  <c r="R311" i="8" s="1"/>
  <c r="U278" i="8"/>
  <c r="U279" i="8"/>
  <c r="G313" i="8" s="1"/>
  <c r="U280" i="8"/>
  <c r="G314" i="8" s="1"/>
  <c r="U281" i="8"/>
  <c r="G315" i="8" s="1"/>
  <c r="U282" i="8"/>
  <c r="U283" i="8"/>
  <c r="G317" i="8" s="1"/>
  <c r="U284" i="8"/>
  <c r="G318" i="8" s="1"/>
  <c r="U285" i="8"/>
  <c r="G319" i="8" s="1"/>
  <c r="J319" i="8" s="1"/>
  <c r="U286" i="8"/>
  <c r="U287" i="8"/>
  <c r="G321" i="8" s="1"/>
  <c r="U288" i="8"/>
  <c r="G322" i="8" s="1"/>
  <c r="U290" i="8"/>
  <c r="G324" i="8" s="1"/>
  <c r="U291" i="8"/>
  <c r="U292" i="8"/>
  <c r="G326" i="8" s="1"/>
  <c r="U293" i="8"/>
  <c r="G327" i="8" s="1"/>
  <c r="U294" i="8"/>
  <c r="U295" i="8"/>
  <c r="U296" i="8"/>
  <c r="G330" i="8" s="1"/>
  <c r="U297" i="8"/>
  <c r="U298" i="8"/>
  <c r="G332" i="8" s="1"/>
  <c r="U299" i="8"/>
  <c r="U300" i="8"/>
  <c r="G334" i="8" s="1"/>
  <c r="L334" i="8" s="1"/>
  <c r="U301" i="8"/>
  <c r="U302" i="8"/>
  <c r="G336" i="8" s="1"/>
  <c r="J336" i="8" s="1"/>
  <c r="U303" i="8"/>
  <c r="U304" i="8"/>
  <c r="G338" i="8" s="1"/>
  <c r="U305" i="8"/>
  <c r="Q306" i="8"/>
  <c r="G308" i="8"/>
  <c r="O308" i="8" s="1"/>
  <c r="I310" i="8"/>
  <c r="J310" i="8"/>
  <c r="G312" i="8"/>
  <c r="G316" i="8"/>
  <c r="J318" i="8"/>
  <c r="Q318" i="8"/>
  <c r="G320" i="8"/>
  <c r="J322" i="8"/>
  <c r="Q322" i="8"/>
  <c r="G323" i="8"/>
  <c r="K324" i="8"/>
  <c r="G325" i="8"/>
  <c r="N325" i="8" s="1"/>
  <c r="H325" i="8"/>
  <c r="L325" i="8"/>
  <c r="R325" i="8"/>
  <c r="S325" i="8"/>
  <c r="M327" i="8"/>
  <c r="N327" i="8"/>
  <c r="G328" i="8"/>
  <c r="M328" i="8" s="1"/>
  <c r="G329" i="8"/>
  <c r="S329" i="8" s="1"/>
  <c r="P329" i="8"/>
  <c r="L330" i="8"/>
  <c r="G331" i="8"/>
  <c r="O331" i="8" s="1"/>
  <c r="R331" i="8"/>
  <c r="G333" i="8"/>
  <c r="G335" i="8"/>
  <c r="S335" i="8"/>
  <c r="G337" i="8"/>
  <c r="P337" i="8" s="1"/>
  <c r="G339" i="8"/>
  <c r="K339" i="8" s="1"/>
  <c r="O346" i="8"/>
  <c r="P346" i="8"/>
  <c r="Q346" i="8"/>
  <c r="O347" i="8"/>
  <c r="P347" i="8"/>
  <c r="Q347" i="8"/>
  <c r="O348" i="8"/>
  <c r="P348" i="8"/>
  <c r="Q348" i="8"/>
  <c r="O349" i="8"/>
  <c r="P349" i="8"/>
  <c r="Q349" i="8"/>
  <c r="O350" i="8"/>
  <c r="P350" i="8"/>
  <c r="Q350" i="8"/>
  <c r="O351" i="8"/>
  <c r="P351" i="8"/>
  <c r="Q351" i="8"/>
  <c r="O352" i="8"/>
  <c r="P352" i="8"/>
  <c r="Q352" i="8"/>
  <c r="O353" i="8"/>
  <c r="P353" i="8"/>
  <c r="Q353" i="8"/>
  <c r="O354" i="8"/>
  <c r="P354" i="8"/>
  <c r="Q354" i="8"/>
  <c r="O355" i="8"/>
  <c r="P355" i="8"/>
  <c r="Q355" i="8"/>
  <c r="O356" i="8"/>
  <c r="P356" i="8"/>
  <c r="Q356" i="8"/>
  <c r="O357" i="8"/>
  <c r="P357" i="8"/>
  <c r="Q357" i="8"/>
  <c r="O358" i="8"/>
  <c r="P358" i="8"/>
  <c r="Q358" i="8"/>
  <c r="O359" i="8"/>
  <c r="P359" i="8"/>
  <c r="Q359" i="8"/>
  <c r="O360" i="8"/>
  <c r="P360" i="8"/>
  <c r="Q360" i="8"/>
  <c r="O361" i="8"/>
  <c r="P361" i="8"/>
  <c r="Q361" i="8"/>
  <c r="O362" i="8"/>
  <c r="P362" i="8"/>
  <c r="Q362" i="8"/>
  <c r="O363" i="8"/>
  <c r="P363" i="8"/>
  <c r="Q363" i="8"/>
  <c r="O364" i="8"/>
  <c r="P364" i="8"/>
  <c r="Q364" i="8"/>
  <c r="O365" i="8"/>
  <c r="P365" i="8"/>
  <c r="Q365" i="8"/>
  <c r="O366" i="8"/>
  <c r="P366" i="8"/>
  <c r="Q366" i="8"/>
  <c r="O367" i="8"/>
  <c r="P367" i="8"/>
  <c r="Q367" i="8"/>
  <c r="O368" i="8"/>
  <c r="P368" i="8"/>
  <c r="Q368" i="8"/>
  <c r="O369" i="8"/>
  <c r="P369" i="8"/>
  <c r="Q369" i="8"/>
  <c r="O370" i="8"/>
  <c r="P370" i="8"/>
  <c r="Q370" i="8"/>
  <c r="O371" i="8"/>
  <c r="P371" i="8"/>
  <c r="Q371" i="8"/>
  <c r="O372" i="8"/>
  <c r="P372" i="8"/>
  <c r="Q372" i="8"/>
  <c r="O373" i="8"/>
  <c r="P373" i="8"/>
  <c r="Q373" i="8"/>
  <c r="O374" i="8"/>
  <c r="P374" i="8"/>
  <c r="Q374" i="8"/>
  <c r="O375" i="8"/>
  <c r="P375" i="8"/>
  <c r="Q375" i="8"/>
  <c r="O376" i="8"/>
  <c r="P376" i="8"/>
  <c r="Q376" i="8"/>
  <c r="O377" i="8"/>
  <c r="P377" i="8"/>
  <c r="Q377" i="8"/>
  <c r="O378" i="8"/>
  <c r="P378" i="8"/>
  <c r="Q378" i="8"/>
  <c r="O379" i="8"/>
  <c r="P379" i="8"/>
  <c r="Q379" i="8"/>
  <c r="L380" i="8"/>
  <c r="M380" i="8"/>
  <c r="N380" i="8"/>
  <c r="U385" i="8"/>
  <c r="G419" i="8" s="1"/>
  <c r="U386" i="8"/>
  <c r="U387" i="8"/>
  <c r="G421" i="8" s="1"/>
  <c r="O421" i="8" s="1"/>
  <c r="U388" i="8"/>
  <c r="G422" i="8" s="1"/>
  <c r="U389" i="8"/>
  <c r="G423" i="8" s="1"/>
  <c r="U390" i="8"/>
  <c r="G424" i="8" s="1"/>
  <c r="U391" i="8"/>
  <c r="G425" i="8" s="1"/>
  <c r="U392" i="8"/>
  <c r="G426" i="8" s="1"/>
  <c r="U393" i="8"/>
  <c r="G427" i="8" s="1"/>
  <c r="U394" i="8"/>
  <c r="G428" i="8" s="1"/>
  <c r="U395" i="8"/>
  <c r="G429" i="8" s="1"/>
  <c r="U396" i="8"/>
  <c r="G430" i="8" s="1"/>
  <c r="U397" i="8"/>
  <c r="G431" i="8" s="1"/>
  <c r="U398" i="8"/>
  <c r="U399" i="8"/>
  <c r="G433" i="8" s="1"/>
  <c r="U400" i="8"/>
  <c r="G434" i="8" s="1"/>
  <c r="U401" i="8"/>
  <c r="G435" i="8" s="1"/>
  <c r="U402" i="8"/>
  <c r="G436" i="8" s="1"/>
  <c r="U403" i="8"/>
  <c r="G437" i="8" s="1"/>
  <c r="O437" i="8" s="1"/>
  <c r="U404" i="8"/>
  <c r="G438" i="8" s="1"/>
  <c r="U405" i="8"/>
  <c r="G439" i="8" s="1"/>
  <c r="M439" i="8" s="1"/>
  <c r="U406" i="8"/>
  <c r="U407" i="8"/>
  <c r="G441" i="8" s="1"/>
  <c r="U408" i="8"/>
  <c r="G442" i="8" s="1"/>
  <c r="U409" i="8"/>
  <c r="G443" i="8" s="1"/>
  <c r="U410" i="8"/>
  <c r="G444" i="8" s="1"/>
  <c r="U411" i="8"/>
  <c r="G445" i="8" s="1"/>
  <c r="U412" i="8"/>
  <c r="U413" i="8"/>
  <c r="G447" i="8" s="1"/>
  <c r="U414" i="8"/>
  <c r="G448" i="8" s="1"/>
  <c r="H448" i="8" s="1"/>
  <c r="U415" i="8"/>
  <c r="G449" i="8" s="1"/>
  <c r="U416" i="8"/>
  <c r="G450" i="8" s="1"/>
  <c r="U417" i="8"/>
  <c r="G451" i="8" s="1"/>
  <c r="U418" i="8"/>
  <c r="G420" i="8"/>
  <c r="O420" i="8"/>
  <c r="T427" i="8"/>
  <c r="J428" i="8"/>
  <c r="K428" i="8"/>
  <c r="P428" i="8"/>
  <c r="S428" i="8"/>
  <c r="G432" i="8"/>
  <c r="N432" i="8" s="1"/>
  <c r="S433" i="8"/>
  <c r="M436" i="8"/>
  <c r="S436" i="8"/>
  <c r="G440" i="8"/>
  <c r="L440" i="8" s="1"/>
  <c r="T444" i="8"/>
  <c r="G446" i="8"/>
  <c r="N446" i="8" s="1"/>
  <c r="O447" i="8"/>
  <c r="S448" i="8"/>
  <c r="I449" i="8"/>
  <c r="O449" i="8"/>
  <c r="G452" i="8"/>
  <c r="O452" i="8"/>
  <c r="T452" i="8"/>
  <c r="U457" i="8"/>
  <c r="U459" i="8"/>
  <c r="U460" i="8"/>
  <c r="G494" i="8" s="1"/>
  <c r="K494" i="8" s="1"/>
  <c r="U461" i="8"/>
  <c r="G495" i="8" s="1"/>
  <c r="L495" i="8" s="1"/>
  <c r="U462" i="8"/>
  <c r="G496" i="8" s="1"/>
  <c r="R496" i="8" s="1"/>
  <c r="U463" i="8"/>
  <c r="U464" i="8"/>
  <c r="G498" i="8" s="1"/>
  <c r="T498" i="8" s="1"/>
  <c r="U465" i="8"/>
  <c r="G499" i="8" s="1"/>
  <c r="U466" i="8"/>
  <c r="U467" i="8"/>
  <c r="U468" i="8"/>
  <c r="G502" i="8" s="1"/>
  <c r="U469" i="8"/>
  <c r="G503" i="8" s="1"/>
  <c r="U470" i="8"/>
  <c r="U472" i="8"/>
  <c r="G506" i="8" s="1"/>
  <c r="U473" i="8"/>
  <c r="G507" i="8" s="1"/>
  <c r="J507" i="8" s="1"/>
  <c r="U474" i="8"/>
  <c r="G508" i="8" s="1"/>
  <c r="K508" i="8" s="1"/>
  <c r="U475" i="8"/>
  <c r="U476" i="8"/>
  <c r="U477" i="8"/>
  <c r="G511" i="8" s="1"/>
  <c r="R511" i="8" s="1"/>
  <c r="U478" i="8"/>
  <c r="U479" i="8"/>
  <c r="G513" i="8" s="1"/>
  <c r="S513" i="8" s="1"/>
  <c r="U480" i="8"/>
  <c r="G514" i="8" s="1"/>
  <c r="M514" i="8" s="1"/>
  <c r="U481" i="8"/>
  <c r="G515" i="8" s="1"/>
  <c r="R515" i="8" s="1"/>
  <c r="U482" i="8"/>
  <c r="G516" i="8" s="1"/>
  <c r="U483" i="8"/>
  <c r="G517" i="8" s="1"/>
  <c r="S517" i="8" s="1"/>
  <c r="U484" i="8"/>
  <c r="G518" i="8" s="1"/>
  <c r="I518" i="8" s="1"/>
  <c r="U485" i="8"/>
  <c r="G519" i="8" s="1"/>
  <c r="N519" i="8" s="1"/>
  <c r="U486" i="8"/>
  <c r="G520" i="8" s="1"/>
  <c r="U487" i="8"/>
  <c r="G521" i="8" s="1"/>
  <c r="S521" i="8" s="1"/>
  <c r="U488" i="8"/>
  <c r="U489" i="8"/>
  <c r="G523" i="8" s="1"/>
  <c r="H523" i="8" s="1"/>
  <c r="U490" i="8"/>
  <c r="G524" i="8" s="1"/>
  <c r="J524" i="8" s="1"/>
  <c r="G491" i="8"/>
  <c r="O491" i="8" s="1"/>
  <c r="G492" i="8"/>
  <c r="G493" i="8"/>
  <c r="Q495" i="8"/>
  <c r="L496" i="8"/>
  <c r="M496" i="8"/>
  <c r="G497" i="8"/>
  <c r="N497" i="8" s="1"/>
  <c r="G500" i="8"/>
  <c r="P500" i="8" s="1"/>
  <c r="G501" i="8"/>
  <c r="O501" i="8" s="1"/>
  <c r="G504" i="8"/>
  <c r="K504" i="8" s="1"/>
  <c r="P504" i="8"/>
  <c r="G505" i="8"/>
  <c r="G509" i="8"/>
  <c r="T509" i="8" s="1"/>
  <c r="G510" i="8"/>
  <c r="K510" i="8"/>
  <c r="G512" i="8"/>
  <c r="H513" i="8"/>
  <c r="K513" i="8"/>
  <c r="P513" i="8"/>
  <c r="H514" i="8"/>
  <c r="I514" i="8"/>
  <c r="O514" i="8"/>
  <c r="S514" i="8"/>
  <c r="T514" i="8"/>
  <c r="N515" i="8"/>
  <c r="K517" i="8"/>
  <c r="L517" i="8"/>
  <c r="T517" i="8"/>
  <c r="K518" i="8"/>
  <c r="O518" i="8"/>
  <c r="P518" i="8"/>
  <c r="Q519" i="8"/>
  <c r="H521" i="8"/>
  <c r="L521" i="8"/>
  <c r="G522" i="8"/>
  <c r="T522" i="8" s="1"/>
  <c r="R524" i="8"/>
  <c r="U529" i="8"/>
  <c r="G563" i="8" s="1"/>
  <c r="U530" i="8"/>
  <c r="U531" i="8"/>
  <c r="U532" i="8"/>
  <c r="G566" i="8" s="1"/>
  <c r="N566" i="8" s="1"/>
  <c r="U533" i="8"/>
  <c r="G567" i="8" s="1"/>
  <c r="U534" i="8"/>
  <c r="U535" i="8"/>
  <c r="G569" i="8" s="1"/>
  <c r="U536" i="8"/>
  <c r="G570" i="8" s="1"/>
  <c r="L570" i="8" s="1"/>
  <c r="U537" i="8"/>
  <c r="G571" i="8" s="1"/>
  <c r="U538" i="8"/>
  <c r="U539" i="8"/>
  <c r="G573" i="8" s="1"/>
  <c r="H573" i="8" s="1"/>
  <c r="U540" i="8"/>
  <c r="G574" i="8" s="1"/>
  <c r="Q574" i="8" s="1"/>
  <c r="U541" i="8"/>
  <c r="U542" i="8"/>
  <c r="G576" i="8" s="1"/>
  <c r="U543" i="8"/>
  <c r="G577" i="8" s="1"/>
  <c r="U544" i="8"/>
  <c r="G578" i="8" s="1"/>
  <c r="P578" i="8" s="1"/>
  <c r="U545" i="8"/>
  <c r="G579" i="8" s="1"/>
  <c r="U547" i="8"/>
  <c r="U548" i="8"/>
  <c r="U549" i="8"/>
  <c r="G583" i="8" s="1"/>
  <c r="U550" i="8"/>
  <c r="G584" i="8" s="1"/>
  <c r="U551" i="8"/>
  <c r="U552" i="8"/>
  <c r="G586" i="8" s="1"/>
  <c r="U553" i="8"/>
  <c r="G587" i="8" s="1"/>
  <c r="U554" i="8"/>
  <c r="G588" i="8" s="1"/>
  <c r="U555" i="8"/>
  <c r="U556" i="8"/>
  <c r="G590" i="8" s="1"/>
  <c r="U557" i="8"/>
  <c r="G591" i="8" s="1"/>
  <c r="P591" i="8" s="1"/>
  <c r="U558" i="8"/>
  <c r="G592" i="8" s="1"/>
  <c r="U559" i="8"/>
  <c r="U560" i="8"/>
  <c r="U561" i="8"/>
  <c r="G595" i="8" s="1"/>
  <c r="I595" i="8" s="1"/>
  <c r="U562" i="8"/>
  <c r="G596" i="8" s="1"/>
  <c r="G564" i="8"/>
  <c r="L564" i="8" s="1"/>
  <c r="G565" i="8"/>
  <c r="M566" i="8"/>
  <c r="G568" i="8"/>
  <c r="H568" i="8" s="1"/>
  <c r="R568" i="8"/>
  <c r="H570" i="8"/>
  <c r="R570" i="8"/>
  <c r="I571" i="8"/>
  <c r="G572" i="8"/>
  <c r="L572" i="8" s="1"/>
  <c r="T572" i="8"/>
  <c r="P574" i="8"/>
  <c r="G575" i="8"/>
  <c r="N578" i="8"/>
  <c r="G580" i="8"/>
  <c r="G581" i="8"/>
  <c r="I581" i="8" s="1"/>
  <c r="G582" i="8"/>
  <c r="T584" i="8"/>
  <c r="G585" i="8"/>
  <c r="I585" i="8" s="1"/>
  <c r="H588" i="8"/>
  <c r="G589" i="8"/>
  <c r="N589" i="8" s="1"/>
  <c r="R589" i="8"/>
  <c r="G593" i="8"/>
  <c r="M593" i="8" s="1"/>
  <c r="G594" i="8"/>
  <c r="P596" i="8"/>
  <c r="T601" i="8"/>
  <c r="H619" i="8" s="1"/>
  <c r="T602" i="8"/>
  <c r="H620" i="8" s="1"/>
  <c r="T603" i="8"/>
  <c r="H621" i="8" s="1"/>
  <c r="T604" i="8"/>
  <c r="H622" i="8" s="1"/>
  <c r="T605" i="8"/>
  <c r="H623" i="8" s="1"/>
  <c r="T606" i="8"/>
  <c r="H624" i="8" s="1"/>
  <c r="M624" i="8" s="1"/>
  <c r="T607" i="8"/>
  <c r="H625" i="8" s="1"/>
  <c r="T608" i="8"/>
  <c r="H626" i="8" s="1"/>
  <c r="T609" i="8"/>
  <c r="T610" i="8"/>
  <c r="H628" i="8" s="1"/>
  <c r="T611" i="8"/>
  <c r="H629" i="8" s="1"/>
  <c r="R629" i="8" s="1"/>
  <c r="T612" i="8"/>
  <c r="H630" i="8" s="1"/>
  <c r="N630" i="8" s="1"/>
  <c r="T613" i="8"/>
  <c r="H631" i="8" s="1"/>
  <c r="T614" i="8"/>
  <c r="H632" i="8" s="1"/>
  <c r="T615" i="8"/>
  <c r="H633" i="8" s="1"/>
  <c r="S633" i="8" s="1"/>
  <c r="T616" i="8"/>
  <c r="H634" i="8" s="1"/>
  <c r="N634" i="8" s="1"/>
  <c r="T617" i="8"/>
  <c r="H635" i="8" s="1"/>
  <c r="T618" i="8"/>
  <c r="H636" i="8" s="1"/>
  <c r="P636" i="8" s="1"/>
  <c r="P620" i="8"/>
  <c r="M622" i="8"/>
  <c r="R622" i="8"/>
  <c r="I626" i="8"/>
  <c r="N626" i="8"/>
  <c r="S626" i="8"/>
  <c r="H627" i="8"/>
  <c r="O628" i="8"/>
  <c r="J630" i="8"/>
  <c r="R630" i="8"/>
  <c r="J634" i="8"/>
  <c r="R634" i="8"/>
  <c r="T641" i="8"/>
  <c r="H659" i="8" s="1"/>
  <c r="T642" i="8"/>
  <c r="T643" i="8"/>
  <c r="H661" i="8" s="1"/>
  <c r="S661" i="8" s="1"/>
  <c r="T644" i="8"/>
  <c r="H662" i="8" s="1"/>
  <c r="N662" i="8" s="1"/>
  <c r="T645" i="8"/>
  <c r="H663" i="8" s="1"/>
  <c r="T646" i="8"/>
  <c r="T647" i="8"/>
  <c r="H665" i="8" s="1"/>
  <c r="S665" i="8" s="1"/>
  <c r="T648" i="8"/>
  <c r="H666" i="8" s="1"/>
  <c r="N666" i="8" s="1"/>
  <c r="T649" i="8"/>
  <c r="T650" i="8"/>
  <c r="H668" i="8" s="1"/>
  <c r="T651" i="8"/>
  <c r="H669" i="8" s="1"/>
  <c r="S669" i="8" s="1"/>
  <c r="T652" i="8"/>
  <c r="H670" i="8" s="1"/>
  <c r="N670" i="8" s="1"/>
  <c r="T653" i="8"/>
  <c r="H671" i="8" s="1"/>
  <c r="T654" i="8"/>
  <c r="H672" i="8" s="1"/>
  <c r="T655" i="8"/>
  <c r="H673" i="8" s="1"/>
  <c r="S673" i="8" s="1"/>
  <c r="T656" i="8"/>
  <c r="H674" i="8" s="1"/>
  <c r="N674" i="8" s="1"/>
  <c r="T657" i="8"/>
  <c r="H675" i="8" s="1"/>
  <c r="T658" i="8"/>
  <c r="H676" i="8" s="1"/>
  <c r="L676" i="8" s="1"/>
  <c r="H660" i="8"/>
  <c r="L660" i="8" s="1"/>
  <c r="J662" i="8"/>
  <c r="H664" i="8"/>
  <c r="P664" i="8" s="1"/>
  <c r="L664" i="8"/>
  <c r="J666" i="8"/>
  <c r="H667" i="8"/>
  <c r="J667" i="8" s="1"/>
  <c r="J670" i="8"/>
  <c r="U771" i="8"/>
  <c r="S772" i="8"/>
  <c r="W772" i="8"/>
  <c r="U773" i="8"/>
  <c r="V773" i="8"/>
  <c r="G771" i="8"/>
  <c r="H771" i="8"/>
  <c r="I771" i="8"/>
  <c r="J771" i="8"/>
  <c r="K771" i="8"/>
  <c r="L771" i="8"/>
  <c r="M771" i="8"/>
  <c r="N771" i="8"/>
  <c r="O771" i="8"/>
  <c r="P771" i="8"/>
  <c r="Q771" i="8"/>
  <c r="R771" i="8"/>
  <c r="S771" i="8"/>
  <c r="T771" i="8"/>
  <c r="W771" i="8"/>
  <c r="X771" i="8"/>
  <c r="G772" i="8"/>
  <c r="H772" i="8"/>
  <c r="I772" i="8"/>
  <c r="J772" i="8"/>
  <c r="K772" i="8"/>
  <c r="L772" i="8"/>
  <c r="M772" i="8"/>
  <c r="N772" i="8"/>
  <c r="O772" i="8"/>
  <c r="P772" i="8"/>
  <c r="Q772" i="8"/>
  <c r="R772" i="8"/>
  <c r="U772" i="8"/>
  <c r="V772" i="8"/>
  <c r="G773" i="8"/>
  <c r="H773" i="8"/>
  <c r="I773" i="8"/>
  <c r="J773" i="8"/>
  <c r="K773" i="8"/>
  <c r="L773" i="8"/>
  <c r="M773" i="8"/>
  <c r="N773" i="8"/>
  <c r="O773" i="8"/>
  <c r="P773" i="8"/>
  <c r="Q773" i="8"/>
  <c r="R773" i="8"/>
  <c r="S773" i="8"/>
  <c r="T773" i="8"/>
  <c r="W773" i="8"/>
  <c r="X773" i="8"/>
  <c r="I774" i="8"/>
  <c r="J774" i="8"/>
  <c r="O781" i="8"/>
  <c r="P781" i="8"/>
  <c r="Q781" i="8"/>
  <c r="O782" i="8"/>
  <c r="P782" i="8"/>
  <c r="Q782" i="8"/>
  <c r="O783" i="8"/>
  <c r="P783" i="8"/>
  <c r="Q783" i="8"/>
  <c r="O784" i="8"/>
  <c r="P784" i="8"/>
  <c r="Q784" i="8"/>
  <c r="O785" i="8"/>
  <c r="P785" i="8"/>
  <c r="Q785" i="8"/>
  <c r="O786" i="8"/>
  <c r="P786" i="8"/>
  <c r="Q786" i="8"/>
  <c r="O787" i="8"/>
  <c r="P787" i="8"/>
  <c r="Q787" i="8"/>
  <c r="O788" i="8"/>
  <c r="P788" i="8"/>
  <c r="Q788" i="8"/>
  <c r="O789" i="8"/>
  <c r="P789" i="8"/>
  <c r="Q789" i="8"/>
  <c r="O790" i="8"/>
  <c r="P790" i="8"/>
  <c r="Q790" i="8"/>
  <c r="O791" i="8"/>
  <c r="P791" i="8"/>
  <c r="Q791" i="8"/>
  <c r="O792" i="8"/>
  <c r="P792" i="8"/>
  <c r="Q792" i="8"/>
  <c r="O793" i="8"/>
  <c r="P793" i="8"/>
  <c r="Q793" i="8"/>
  <c r="O794" i="8"/>
  <c r="P794" i="8"/>
  <c r="Q794" i="8"/>
  <c r="O795" i="8"/>
  <c r="P795" i="8"/>
  <c r="Q795" i="8"/>
  <c r="O796" i="8"/>
  <c r="P796" i="8"/>
  <c r="Q796" i="8"/>
  <c r="O797" i="8"/>
  <c r="P797" i="8"/>
  <c r="Q797" i="8"/>
  <c r="O798" i="8"/>
  <c r="P798" i="8"/>
  <c r="Q798" i="8"/>
  <c r="O799" i="8"/>
  <c r="P799" i="8"/>
  <c r="Q799" i="8"/>
  <c r="O800" i="8"/>
  <c r="P800" i="8"/>
  <c r="Q800" i="8"/>
  <c r="O801" i="8"/>
  <c r="P801" i="8"/>
  <c r="Q801" i="8"/>
  <c r="O802" i="8"/>
  <c r="P802" i="8"/>
  <c r="Q802" i="8"/>
  <c r="O803" i="8"/>
  <c r="P803" i="8"/>
  <c r="Q803" i="8"/>
  <c r="O804" i="8"/>
  <c r="P804" i="8"/>
  <c r="Q804" i="8"/>
  <c r="O805" i="8"/>
  <c r="P805" i="8"/>
  <c r="Q805" i="8"/>
  <c r="O806" i="8"/>
  <c r="P806" i="8"/>
  <c r="Q806" i="8"/>
  <c r="O807" i="8"/>
  <c r="P807" i="8"/>
  <c r="Q807" i="8"/>
  <c r="O808" i="8"/>
  <c r="P808" i="8"/>
  <c r="Q808" i="8"/>
  <c r="O809" i="8"/>
  <c r="P809" i="8"/>
  <c r="Q809" i="8"/>
  <c r="O810" i="8"/>
  <c r="P810" i="8"/>
  <c r="Q810" i="8"/>
  <c r="O811" i="8"/>
  <c r="P811" i="8"/>
  <c r="Q811" i="8"/>
  <c r="O812" i="8"/>
  <c r="P812" i="8"/>
  <c r="Q812" i="8"/>
  <c r="O813" i="8"/>
  <c r="P813" i="8"/>
  <c r="Q813" i="8"/>
  <c r="O814" i="8"/>
  <c r="P814" i="8"/>
  <c r="Q814" i="8"/>
  <c r="L815" i="8"/>
  <c r="M815" i="8"/>
  <c r="N815" i="8"/>
  <c r="P820" i="8"/>
  <c r="G854" i="8" s="1"/>
  <c r="P821" i="8"/>
  <c r="G855" i="8" s="1"/>
  <c r="P822" i="8"/>
  <c r="P823" i="8"/>
  <c r="G857" i="8" s="1"/>
  <c r="P824" i="8"/>
  <c r="G858" i="8" s="1"/>
  <c r="P825" i="8"/>
  <c r="G859" i="8" s="1"/>
  <c r="P826" i="8"/>
  <c r="G860" i="8" s="1"/>
  <c r="K860" i="8" s="1"/>
  <c r="P827" i="8"/>
  <c r="G861" i="8" s="1"/>
  <c r="P828" i="8"/>
  <c r="G862" i="8" s="1"/>
  <c r="P829" i="8"/>
  <c r="G863" i="8" s="1"/>
  <c r="P830" i="8"/>
  <c r="G864" i="8" s="1"/>
  <c r="P831" i="8"/>
  <c r="G865" i="8" s="1"/>
  <c r="P832" i="8"/>
  <c r="G866" i="8" s="1"/>
  <c r="P833" i="8"/>
  <c r="G867" i="8" s="1"/>
  <c r="P834" i="8"/>
  <c r="G868" i="8" s="1"/>
  <c r="P835" i="8"/>
  <c r="P836" i="8"/>
  <c r="G870" i="8" s="1"/>
  <c r="P837" i="8"/>
  <c r="G871" i="8" s="1"/>
  <c r="P838" i="8"/>
  <c r="G872" i="8" s="1"/>
  <c r="P839" i="8"/>
  <c r="G873" i="8" s="1"/>
  <c r="H873" i="8" s="1"/>
  <c r="P840" i="8"/>
  <c r="G874" i="8" s="1"/>
  <c r="P841" i="8"/>
  <c r="G875" i="8" s="1"/>
  <c r="P842" i="8"/>
  <c r="G876" i="8" s="1"/>
  <c r="J876" i="8" s="1"/>
  <c r="P843" i="8"/>
  <c r="P844" i="8"/>
  <c r="G878" i="8" s="1"/>
  <c r="P845" i="8"/>
  <c r="G879" i="8" s="1"/>
  <c r="P846" i="8"/>
  <c r="P847" i="8"/>
  <c r="P848" i="8"/>
  <c r="G882" i="8" s="1"/>
  <c r="P849" i="8"/>
  <c r="G883" i="8" s="1"/>
  <c r="P850" i="8"/>
  <c r="G884" i="8" s="1"/>
  <c r="P851" i="8"/>
  <c r="G885" i="8" s="1"/>
  <c r="O885" i="8" s="1"/>
  <c r="P852" i="8"/>
  <c r="G886" i="8" s="1"/>
  <c r="P853" i="8"/>
  <c r="G887" i="8" s="1"/>
  <c r="K887" i="8" s="1"/>
  <c r="G856" i="8"/>
  <c r="L856" i="8"/>
  <c r="J858" i="8"/>
  <c r="J862" i="8"/>
  <c r="J866" i="8"/>
  <c r="G869" i="8"/>
  <c r="I870" i="8"/>
  <c r="N870" i="8"/>
  <c r="O872" i="8"/>
  <c r="I874" i="8"/>
  <c r="N874" i="8"/>
  <c r="G877" i="8"/>
  <c r="L877" i="8" s="1"/>
  <c r="K877" i="8"/>
  <c r="I878" i="8"/>
  <c r="N878" i="8"/>
  <c r="G880" i="8"/>
  <c r="L880" i="8"/>
  <c r="G881" i="8"/>
  <c r="H881" i="8" s="1"/>
  <c r="O881" i="8"/>
  <c r="M882" i="8"/>
  <c r="N882" i="8"/>
  <c r="L883" i="8"/>
  <c r="J886" i="8"/>
  <c r="M886" i="8"/>
  <c r="P892" i="8"/>
  <c r="P894" i="8"/>
  <c r="P895" i="8"/>
  <c r="G929" i="8" s="1"/>
  <c r="P896" i="8"/>
  <c r="P897" i="8"/>
  <c r="G931" i="8" s="1"/>
  <c r="P898" i="8"/>
  <c r="P899" i="8"/>
  <c r="G933" i="8" s="1"/>
  <c r="H933" i="8" s="1"/>
  <c r="P900" i="8"/>
  <c r="G934" i="8" s="1"/>
  <c r="P901" i="8"/>
  <c r="G935" i="8" s="1"/>
  <c r="N935" i="8" s="1"/>
  <c r="P902" i="8"/>
  <c r="G936" i="8" s="1"/>
  <c r="P903" i="8"/>
  <c r="G937" i="8" s="1"/>
  <c r="M937" i="8" s="1"/>
  <c r="P904" i="8"/>
  <c r="G938" i="8" s="1"/>
  <c r="P905" i="8"/>
  <c r="G939" i="8" s="1"/>
  <c r="P907" i="8"/>
  <c r="G941" i="8" s="1"/>
  <c r="P908" i="8"/>
  <c r="P909" i="8"/>
  <c r="G943" i="8" s="1"/>
  <c r="P910" i="8"/>
  <c r="G944" i="8" s="1"/>
  <c r="O944" i="8" s="1"/>
  <c r="P911" i="8"/>
  <c r="G945" i="8" s="1"/>
  <c r="P912" i="8"/>
  <c r="P913" i="8"/>
  <c r="G947" i="8" s="1"/>
  <c r="P914" i="8"/>
  <c r="P915" i="8"/>
  <c r="P916" i="8"/>
  <c r="P917" i="8"/>
  <c r="G951" i="8" s="1"/>
  <c r="P918" i="8"/>
  <c r="P919" i="8"/>
  <c r="P920" i="8"/>
  <c r="P921" i="8"/>
  <c r="G955" i="8" s="1"/>
  <c r="P922" i="8"/>
  <c r="G956" i="8" s="1"/>
  <c r="H956" i="8" s="1"/>
  <c r="P923" i="8"/>
  <c r="G957" i="8" s="1"/>
  <c r="P924" i="8"/>
  <c r="P925" i="8"/>
  <c r="G926" i="8"/>
  <c r="H926" i="8" s="1"/>
  <c r="J926" i="8"/>
  <c r="G927" i="8"/>
  <c r="G928" i="8"/>
  <c r="H929" i="8"/>
  <c r="I929" i="8"/>
  <c r="M929" i="8"/>
  <c r="G930" i="8"/>
  <c r="G932" i="8"/>
  <c r="L933" i="8"/>
  <c r="M933" i="8"/>
  <c r="N934" i="8"/>
  <c r="J935" i="8"/>
  <c r="I937" i="8"/>
  <c r="L937" i="8"/>
  <c r="M939" i="8"/>
  <c r="G940" i="8"/>
  <c r="I941" i="8"/>
  <c r="M941" i="8"/>
  <c r="G942" i="8"/>
  <c r="K942" i="8" s="1"/>
  <c r="H942" i="8"/>
  <c r="I943" i="8"/>
  <c r="N943" i="8"/>
  <c r="H945" i="8"/>
  <c r="L945" i="8"/>
  <c r="G946" i="8"/>
  <c r="M947" i="8"/>
  <c r="N947" i="8"/>
  <c r="G948" i="8"/>
  <c r="G949" i="8"/>
  <c r="G950" i="8"/>
  <c r="O950" i="8" s="1"/>
  <c r="J951" i="8"/>
  <c r="M951" i="8"/>
  <c r="G952" i="8"/>
  <c r="G953" i="8"/>
  <c r="G954" i="8"/>
  <c r="L954" i="8" s="1"/>
  <c r="K954" i="8"/>
  <c r="O954" i="8"/>
  <c r="I955" i="8"/>
  <c r="J955" i="8"/>
  <c r="O956" i="8"/>
  <c r="G958" i="8"/>
  <c r="G959" i="8"/>
  <c r="I959" i="8" s="1"/>
  <c r="H959" i="8"/>
  <c r="P964" i="8"/>
  <c r="G998" i="8" s="1"/>
  <c r="P965" i="8"/>
  <c r="P966" i="8"/>
  <c r="G1000" i="8" s="1"/>
  <c r="P967" i="8"/>
  <c r="G1001" i="8" s="1"/>
  <c r="P968" i="8"/>
  <c r="P969" i="8"/>
  <c r="P970" i="8"/>
  <c r="G1004" i="8" s="1"/>
  <c r="M1004" i="8" s="1"/>
  <c r="P971" i="8"/>
  <c r="G1005" i="8" s="1"/>
  <c r="P972" i="8"/>
  <c r="G1006" i="8" s="1"/>
  <c r="P973" i="8"/>
  <c r="P974" i="8"/>
  <c r="G1008" i="8" s="1"/>
  <c r="P975" i="8"/>
  <c r="P976" i="8"/>
  <c r="G1010" i="8" s="1"/>
  <c r="P977" i="8"/>
  <c r="P978" i="8"/>
  <c r="G1012" i="8" s="1"/>
  <c r="P979" i="8"/>
  <c r="G1013" i="8" s="1"/>
  <c r="P980" i="8"/>
  <c r="G1014" i="8" s="1"/>
  <c r="P982" i="8"/>
  <c r="P983" i="8"/>
  <c r="P984" i="8"/>
  <c r="G1018" i="8" s="1"/>
  <c r="P985" i="8"/>
  <c r="G1019" i="8" s="1"/>
  <c r="P986" i="8"/>
  <c r="P987" i="8"/>
  <c r="P988" i="8"/>
  <c r="G1022" i="8" s="1"/>
  <c r="J1022" i="8" s="1"/>
  <c r="P989" i="8"/>
  <c r="G1023" i="8" s="1"/>
  <c r="P990" i="8"/>
  <c r="P991" i="8"/>
  <c r="P992" i="8"/>
  <c r="G1026" i="8" s="1"/>
  <c r="J1026" i="8" s="1"/>
  <c r="P993" i="8"/>
  <c r="G1027" i="8" s="1"/>
  <c r="P994" i="8"/>
  <c r="P995" i="8"/>
  <c r="P996" i="8"/>
  <c r="G1030" i="8" s="1"/>
  <c r="N1030" i="8" s="1"/>
  <c r="P997" i="8"/>
  <c r="G1031" i="8" s="1"/>
  <c r="G999" i="8"/>
  <c r="K999" i="8" s="1"/>
  <c r="O999" i="8"/>
  <c r="I1000" i="8"/>
  <c r="G1002" i="8"/>
  <c r="G1003" i="8"/>
  <c r="I1004" i="8"/>
  <c r="G1007" i="8"/>
  <c r="K1007" i="8" s="1"/>
  <c r="I1008" i="8"/>
  <c r="M1008" i="8"/>
  <c r="G1009" i="8"/>
  <c r="O1009" i="8" s="1"/>
  <c r="G1011" i="8"/>
  <c r="O1011" i="8" s="1"/>
  <c r="K1011" i="8"/>
  <c r="M1012" i="8"/>
  <c r="G1015" i="8"/>
  <c r="G1016" i="8"/>
  <c r="K1016" i="8"/>
  <c r="G1017" i="8"/>
  <c r="I1017" i="8" s="1"/>
  <c r="K1017" i="8"/>
  <c r="O1017" i="8"/>
  <c r="G1020" i="8"/>
  <c r="G1021" i="8"/>
  <c r="O1021" i="8"/>
  <c r="G1024" i="8"/>
  <c r="I1024" i="8" s="1"/>
  <c r="K1024" i="8"/>
  <c r="O1024" i="8"/>
  <c r="G1025" i="8"/>
  <c r="I1025" i="8" s="1"/>
  <c r="H1025" i="8"/>
  <c r="K1025" i="8"/>
  <c r="L1025" i="8"/>
  <c r="O1025" i="8"/>
  <c r="G1028" i="8"/>
  <c r="G1029" i="8"/>
  <c r="I1029" i="8" s="1"/>
  <c r="H1029" i="8"/>
  <c r="K1029" i="8"/>
  <c r="L1029" i="8"/>
  <c r="O1029" i="8"/>
  <c r="L15" i="7"/>
  <c r="O898" i="7" s="1"/>
  <c r="M15" i="7"/>
  <c r="P284" i="7" s="1"/>
  <c r="N15" i="7"/>
  <c r="Q5" i="7" s="1"/>
  <c r="Q8" i="7" s="1"/>
  <c r="L25" i="7"/>
  <c r="Q30" i="7"/>
  <c r="L35" i="7"/>
  <c r="M35" i="7"/>
  <c r="N35" i="7"/>
  <c r="Q40" i="7"/>
  <c r="Q48" i="7" s="1"/>
  <c r="L52" i="7"/>
  <c r="M52" i="7"/>
  <c r="N52" i="7"/>
  <c r="L69" i="7"/>
  <c r="N58" i="7" s="1"/>
  <c r="N66" i="7" s="1"/>
  <c r="M69" i="7"/>
  <c r="O58" i="7" s="1"/>
  <c r="S77" i="7"/>
  <c r="S101" i="7" s="1"/>
  <c r="S78" i="7"/>
  <c r="S79" i="7"/>
  <c r="S80" i="7"/>
  <c r="F104" i="7" s="1"/>
  <c r="J104" i="7" s="1"/>
  <c r="S81" i="7"/>
  <c r="F105" i="7" s="1"/>
  <c r="K105" i="7" s="1"/>
  <c r="S82" i="7"/>
  <c r="F106" i="7" s="1"/>
  <c r="S83" i="7"/>
  <c r="S84" i="7"/>
  <c r="F108" i="7" s="1"/>
  <c r="S85" i="7"/>
  <c r="F109" i="7" s="1"/>
  <c r="S86" i="7"/>
  <c r="F110" i="7" s="1"/>
  <c r="N110" i="7" s="1"/>
  <c r="S87" i="7"/>
  <c r="S88" i="7"/>
  <c r="F112" i="7" s="1"/>
  <c r="J112" i="7" s="1"/>
  <c r="S89" i="7"/>
  <c r="F113" i="7" s="1"/>
  <c r="K113" i="7" s="1"/>
  <c r="S90" i="7"/>
  <c r="S91" i="7"/>
  <c r="S92" i="7"/>
  <c r="F116" i="7" s="1"/>
  <c r="S93" i="7"/>
  <c r="F117" i="7" s="1"/>
  <c r="S94" i="7"/>
  <c r="S95" i="7"/>
  <c r="S96" i="7"/>
  <c r="F120" i="7" s="1"/>
  <c r="S97" i="7"/>
  <c r="F121" i="7" s="1"/>
  <c r="K121" i="7" s="1"/>
  <c r="S98" i="7"/>
  <c r="F122" i="7" s="1"/>
  <c r="N122" i="7" s="1"/>
  <c r="S99" i="7"/>
  <c r="S100" i="7"/>
  <c r="F124" i="7" s="1"/>
  <c r="N124" i="7" s="1"/>
  <c r="F101" i="7"/>
  <c r="I101" i="7" s="1"/>
  <c r="F102" i="7"/>
  <c r="R102" i="7" s="1"/>
  <c r="F114" i="7"/>
  <c r="F118" i="7"/>
  <c r="J118" i="7" s="1"/>
  <c r="Q129" i="7"/>
  <c r="Q138" i="7" s="1"/>
  <c r="L141" i="7"/>
  <c r="M141" i="7"/>
  <c r="N141" i="7"/>
  <c r="Q150" i="7"/>
  <c r="Q151" i="7" s="1"/>
  <c r="Q152" i="7"/>
  <c r="Q161" i="7"/>
  <c r="Q162" i="7"/>
  <c r="Q166" i="7"/>
  <c r="Q168" i="7"/>
  <c r="Q171" i="7"/>
  <c r="Q172" i="7"/>
  <c r="L174" i="7"/>
  <c r="M174" i="7"/>
  <c r="N174" i="7"/>
  <c r="L194" i="7"/>
  <c r="M194" i="7"/>
  <c r="N194" i="7"/>
  <c r="L212" i="7"/>
  <c r="M212" i="7"/>
  <c r="N212" i="7"/>
  <c r="S220" i="7"/>
  <c r="S221" i="7"/>
  <c r="F233" i="7" s="1"/>
  <c r="S222" i="7"/>
  <c r="F234" i="7" s="1"/>
  <c r="G234" i="7" s="1"/>
  <c r="S223" i="7"/>
  <c r="F235" i="7" s="1"/>
  <c r="Q235" i="7" s="1"/>
  <c r="S224" i="7"/>
  <c r="F236" i="7" s="1"/>
  <c r="S225" i="7"/>
  <c r="F237" i="7" s="1"/>
  <c r="S226" i="7"/>
  <c r="F238" i="7" s="1"/>
  <c r="O238" i="7" s="1"/>
  <c r="S227" i="7"/>
  <c r="F239" i="7" s="1"/>
  <c r="Q239" i="7" s="1"/>
  <c r="S228" i="7"/>
  <c r="F240" i="7" s="1"/>
  <c r="S229" i="7"/>
  <c r="F241" i="7" s="1"/>
  <c r="S230" i="7"/>
  <c r="F242" i="7" s="1"/>
  <c r="S231" i="7"/>
  <c r="F243" i="7" s="1"/>
  <c r="F232" i="7"/>
  <c r="I232" i="7" s="1"/>
  <c r="G242" i="7"/>
  <c r="N246" i="7"/>
  <c r="F252" i="7" s="1"/>
  <c r="J252" i="7" s="1"/>
  <c r="N247" i="7"/>
  <c r="F253" i="7" s="1"/>
  <c r="N248" i="7"/>
  <c r="F254" i="7" s="1"/>
  <c r="N249" i="7"/>
  <c r="F255" i="7" s="1"/>
  <c r="N250" i="7"/>
  <c r="F256" i="7" s="1"/>
  <c r="N251" i="7"/>
  <c r="F257" i="7" s="1"/>
  <c r="H257" i="7" s="1"/>
  <c r="L253" i="7"/>
  <c r="M253" i="7"/>
  <c r="I257" i="7"/>
  <c r="Q262" i="7"/>
  <c r="Q270" i="7" s="1"/>
  <c r="L275" i="7"/>
  <c r="M275" i="7"/>
  <c r="N275" i="7"/>
  <c r="Q284" i="7"/>
  <c r="Q286" i="7"/>
  <c r="L292" i="7"/>
  <c r="M292" i="7"/>
  <c r="N292" i="7"/>
  <c r="Q301" i="7"/>
  <c r="Q309" i="7" s="1"/>
  <c r="L311" i="7"/>
  <c r="M311" i="7"/>
  <c r="N311" i="7"/>
  <c r="Q320" i="7"/>
  <c r="L331" i="7"/>
  <c r="M331" i="7"/>
  <c r="N331" i="7"/>
  <c r="Q340" i="7"/>
  <c r="Q341" i="7" s="1"/>
  <c r="L349" i="7"/>
  <c r="M349" i="7"/>
  <c r="N349" i="7"/>
  <c r="Q374" i="7"/>
  <c r="L383" i="7"/>
  <c r="M383" i="7"/>
  <c r="N383" i="7"/>
  <c r="P391" i="7"/>
  <c r="F397" i="7" s="1"/>
  <c r="N397" i="7" s="1"/>
  <c r="P392" i="7"/>
  <c r="P393" i="7"/>
  <c r="F399" i="7" s="1"/>
  <c r="G399" i="7" s="1"/>
  <c r="P394" i="7"/>
  <c r="F400" i="7" s="1"/>
  <c r="N400" i="7" s="1"/>
  <c r="P395" i="7"/>
  <c r="F401" i="7" s="1"/>
  <c r="P396" i="7"/>
  <c r="F402" i="7" s="1"/>
  <c r="F398" i="7"/>
  <c r="J400" i="7"/>
  <c r="Q407" i="7"/>
  <c r="Q408" i="7" s="1"/>
  <c r="Q415" i="7"/>
  <c r="L419" i="7"/>
  <c r="M419" i="7"/>
  <c r="N419" i="7"/>
  <c r="Q428" i="7"/>
  <c r="Q436" i="7" s="1"/>
  <c r="L439" i="7"/>
  <c r="M439" i="7"/>
  <c r="N439" i="7"/>
  <c r="L459" i="7"/>
  <c r="M459" i="7"/>
  <c r="N459" i="7"/>
  <c r="L473" i="7"/>
  <c r="M473" i="7"/>
  <c r="N473" i="7"/>
  <c r="L486" i="7"/>
  <c r="M486" i="7"/>
  <c r="N486" i="7"/>
  <c r="L500" i="7"/>
  <c r="M500" i="7"/>
  <c r="N500" i="7"/>
  <c r="L513" i="7"/>
  <c r="M513" i="7"/>
  <c r="N513" i="7"/>
  <c r="Q522" i="7"/>
  <c r="Q523" i="7" s="1"/>
  <c r="Q526" i="7"/>
  <c r="L530" i="7"/>
  <c r="M530" i="7"/>
  <c r="N530" i="7"/>
  <c r="O538" i="7"/>
  <c r="E544" i="7" s="1"/>
  <c r="I544" i="7" s="1"/>
  <c r="O539" i="7"/>
  <c r="E545" i="7" s="1"/>
  <c r="O540" i="7"/>
  <c r="E546" i="7" s="1"/>
  <c r="O541" i="7"/>
  <c r="E547" i="7" s="1"/>
  <c r="O542" i="7"/>
  <c r="E548" i="7" s="1"/>
  <c r="J548" i="7" s="1"/>
  <c r="O543" i="7"/>
  <c r="E549" i="7" s="1"/>
  <c r="O554" i="7"/>
  <c r="E560" i="7" s="1"/>
  <c r="O555" i="7"/>
  <c r="E561" i="7" s="1"/>
  <c r="G561" i="7" s="1"/>
  <c r="O556" i="7"/>
  <c r="E562" i="7" s="1"/>
  <c r="O557" i="7"/>
  <c r="E563" i="7" s="1"/>
  <c r="O558" i="7"/>
  <c r="E564" i="7" s="1"/>
  <c r="J564" i="7" s="1"/>
  <c r="O559" i="7"/>
  <c r="E565" i="7" s="1"/>
  <c r="M570" i="7"/>
  <c r="M571" i="7"/>
  <c r="M572" i="7"/>
  <c r="M573" i="7"/>
  <c r="M574" i="7"/>
  <c r="M575" i="7"/>
  <c r="M576" i="7"/>
  <c r="M577" i="7"/>
  <c r="M578" i="7"/>
  <c r="M579" i="7"/>
  <c r="M580" i="7"/>
  <c r="M581" i="7"/>
  <c r="M582" i="7"/>
  <c r="M600" i="7"/>
  <c r="F614" i="7" s="1"/>
  <c r="K614" i="7" s="1"/>
  <c r="M601" i="7"/>
  <c r="M602" i="7"/>
  <c r="M603" i="7"/>
  <c r="M604" i="7"/>
  <c r="M605" i="7"/>
  <c r="M606" i="7"/>
  <c r="M607" i="7"/>
  <c r="M608" i="7"/>
  <c r="M609" i="7"/>
  <c r="M610" i="7"/>
  <c r="M611" i="7"/>
  <c r="M612" i="7"/>
  <c r="F620" i="7"/>
  <c r="H620" i="7" s="1"/>
  <c r="M628" i="7"/>
  <c r="F639" i="7" s="1"/>
  <c r="M629" i="7"/>
  <c r="M630" i="7"/>
  <c r="M631" i="7"/>
  <c r="M632" i="7"/>
  <c r="M633" i="7"/>
  <c r="M634" i="7"/>
  <c r="M635" i="7"/>
  <c r="M636" i="7"/>
  <c r="F643" i="7"/>
  <c r="N650" i="7"/>
  <c r="F663" i="7" s="1"/>
  <c r="N651" i="7"/>
  <c r="N652" i="7"/>
  <c r="F665" i="7" s="1"/>
  <c r="N653" i="7"/>
  <c r="N654" i="7"/>
  <c r="F667" i="7" s="1"/>
  <c r="N655" i="7"/>
  <c r="F668" i="7" s="1"/>
  <c r="N656" i="7"/>
  <c r="F669" i="7" s="1"/>
  <c r="K669" i="7" s="1"/>
  <c r="N657" i="7"/>
  <c r="F670" i="7" s="1"/>
  <c r="G670" i="7" s="1"/>
  <c r="N658" i="7"/>
  <c r="F671" i="7" s="1"/>
  <c r="N659" i="7"/>
  <c r="F672" i="7" s="1"/>
  <c r="N660" i="7"/>
  <c r="F673" i="7" s="1"/>
  <c r="N661" i="7"/>
  <c r="F674" i="7" s="1"/>
  <c r="G674" i="7" s="1"/>
  <c r="N662" i="7"/>
  <c r="F675" i="7" s="1"/>
  <c r="F664" i="7"/>
  <c r="G664" i="7" s="1"/>
  <c r="J664" i="7"/>
  <c r="F666" i="7"/>
  <c r="G666" i="7" s="1"/>
  <c r="N680" i="7"/>
  <c r="F693" i="7" s="1"/>
  <c r="K693" i="7" s="1"/>
  <c r="N681" i="7"/>
  <c r="F694" i="7" s="1"/>
  <c r="G694" i="7" s="1"/>
  <c r="N682" i="7"/>
  <c r="F695" i="7" s="1"/>
  <c r="N683" i="7"/>
  <c r="F696" i="7" s="1"/>
  <c r="N684" i="7"/>
  <c r="F697" i="7" s="1"/>
  <c r="N685" i="7"/>
  <c r="F698" i="7" s="1"/>
  <c r="G698" i="7" s="1"/>
  <c r="N686" i="7"/>
  <c r="F699" i="7" s="1"/>
  <c r="N687" i="7"/>
  <c r="N688" i="7"/>
  <c r="F701" i="7" s="1"/>
  <c r="N689" i="7"/>
  <c r="F702" i="7" s="1"/>
  <c r="N690" i="7"/>
  <c r="F703" i="7" s="1"/>
  <c r="N691" i="7"/>
  <c r="F704" i="7" s="1"/>
  <c r="N692" i="7"/>
  <c r="F705" i="7" s="1"/>
  <c r="J705" i="7" s="1"/>
  <c r="F700" i="7"/>
  <c r="N708" i="7"/>
  <c r="F717" i="7" s="1"/>
  <c r="N709" i="7"/>
  <c r="N710" i="7"/>
  <c r="F719" i="7" s="1"/>
  <c r="N711" i="7"/>
  <c r="N712" i="7"/>
  <c r="F721" i="7" s="1"/>
  <c r="N713" i="7"/>
  <c r="N714" i="7"/>
  <c r="F723" i="7" s="1"/>
  <c r="N715" i="7"/>
  <c r="N716" i="7"/>
  <c r="F725" i="7" s="1"/>
  <c r="F718" i="7"/>
  <c r="H718" i="7" s="1"/>
  <c r="G718" i="7"/>
  <c r="K718" i="7"/>
  <c r="L718" i="7"/>
  <c r="F720" i="7"/>
  <c r="G720" i="7" s="1"/>
  <c r="F722" i="7"/>
  <c r="J722" i="7"/>
  <c r="F724" i="7"/>
  <c r="M730" i="7"/>
  <c r="M731" i="7"/>
  <c r="M732" i="7"/>
  <c r="M733" i="7"/>
  <c r="M734" i="7"/>
  <c r="M735" i="7"/>
  <c r="M736" i="7"/>
  <c r="M737" i="7"/>
  <c r="M738" i="7"/>
  <c r="M739" i="7"/>
  <c r="M740" i="7"/>
  <c r="M741" i="7"/>
  <c r="M742" i="7"/>
  <c r="M760" i="7"/>
  <c r="F773" i="7" s="1"/>
  <c r="G773" i="7" s="1"/>
  <c r="M761" i="7"/>
  <c r="M762" i="7"/>
  <c r="M763" i="7"/>
  <c r="M764" i="7"/>
  <c r="M765" i="7"/>
  <c r="M766" i="7"/>
  <c r="M767" i="7"/>
  <c r="M768" i="7"/>
  <c r="M769" i="7"/>
  <c r="M770" i="7"/>
  <c r="M771" i="7"/>
  <c r="M772" i="7"/>
  <c r="F775" i="7"/>
  <c r="G775" i="7" s="1"/>
  <c r="F780" i="7"/>
  <c r="G780" i="7" s="1"/>
  <c r="F783" i="7"/>
  <c r="G783" i="7" s="1"/>
  <c r="M788" i="7"/>
  <c r="F797" i="7" s="1"/>
  <c r="M789" i="7"/>
  <c r="M790" i="7"/>
  <c r="M791" i="7"/>
  <c r="M792" i="7"/>
  <c r="M793" i="7"/>
  <c r="M794" i="7"/>
  <c r="M795" i="7"/>
  <c r="M796" i="7"/>
  <c r="Q810" i="7"/>
  <c r="Q812" i="7" s="1"/>
  <c r="L814" i="7"/>
  <c r="M814" i="7"/>
  <c r="N814" i="7"/>
  <c r="O820" i="7"/>
  <c r="P820" i="7"/>
  <c r="P823" i="7" s="1"/>
  <c r="Q820" i="7"/>
  <c r="Q821" i="7" s="1"/>
  <c r="Q824" i="7"/>
  <c r="P828" i="7"/>
  <c r="Q831" i="7"/>
  <c r="Q835" i="7"/>
  <c r="L836" i="7"/>
  <c r="M836" i="7"/>
  <c r="N836" i="7"/>
  <c r="Q841" i="7"/>
  <c r="Q843" i="7" s="1"/>
  <c r="L845" i="7"/>
  <c r="M845" i="7"/>
  <c r="N845" i="7"/>
  <c r="O851" i="7"/>
  <c r="O853" i="7" s="1"/>
  <c r="P851" i="7"/>
  <c r="Q851" i="7"/>
  <c r="Q852" i="7" s="1"/>
  <c r="O854" i="7"/>
  <c r="Q856" i="7"/>
  <c r="Q857" i="7"/>
  <c r="O859" i="7"/>
  <c r="Q859" i="7"/>
  <c r="Q860" i="7"/>
  <c r="O862" i="7"/>
  <c r="Q862" i="7"/>
  <c r="Q863" i="7"/>
  <c r="Q866" i="7"/>
  <c r="L867" i="7"/>
  <c r="M867" i="7"/>
  <c r="N867" i="7"/>
  <c r="Q872" i="7"/>
  <c r="L879" i="7"/>
  <c r="M879" i="7"/>
  <c r="N879" i="7"/>
  <c r="L880" i="7"/>
  <c r="M880" i="7"/>
  <c r="N880" i="7"/>
  <c r="Q885" i="7"/>
  <c r="L892" i="7"/>
  <c r="M892" i="7"/>
  <c r="N892" i="7"/>
  <c r="L893" i="7"/>
  <c r="M893" i="7"/>
  <c r="N893" i="7"/>
  <c r="Q898" i="7"/>
  <c r="Q900" i="7" s="1"/>
  <c r="Q902" i="7"/>
  <c r="L905" i="7"/>
  <c r="M905" i="7"/>
  <c r="N905" i="7"/>
  <c r="L906" i="7"/>
  <c r="M906" i="7"/>
  <c r="N906" i="7"/>
  <c r="Q911" i="7"/>
  <c r="Q914" i="7"/>
  <c r="L918" i="7"/>
  <c r="M918" i="7"/>
  <c r="N918" i="7"/>
  <c r="L919" i="7"/>
  <c r="M919" i="7"/>
  <c r="N919" i="7"/>
  <c r="N925" i="7"/>
  <c r="O925" i="7"/>
  <c r="O931" i="7" s="1"/>
  <c r="N929" i="7"/>
  <c r="L932" i="7"/>
  <c r="M932" i="7"/>
  <c r="L933" i="7"/>
  <c r="M933" i="7"/>
  <c r="Q938" i="7"/>
  <c r="L945" i="7"/>
  <c r="M945" i="7"/>
  <c r="N945" i="7"/>
  <c r="L946" i="7"/>
  <c r="M946" i="7"/>
  <c r="N946" i="7"/>
  <c r="Q951" i="7"/>
  <c r="Q956" i="7" s="1"/>
  <c r="Q955" i="7"/>
  <c r="L958" i="7"/>
  <c r="M958" i="7"/>
  <c r="N958" i="7"/>
  <c r="L959" i="7"/>
  <c r="M959" i="7"/>
  <c r="N959" i="7"/>
  <c r="Q964" i="7"/>
  <c r="L971" i="7"/>
  <c r="M971" i="7"/>
  <c r="N971" i="7"/>
  <c r="L972" i="7"/>
  <c r="M972" i="7"/>
  <c r="N972" i="7"/>
  <c r="P977" i="7"/>
  <c r="P980" i="7" s="1"/>
  <c r="Q977" i="7"/>
  <c r="Q978" i="7" s="1"/>
  <c r="Q984" i="7"/>
  <c r="L985" i="7"/>
  <c r="M985" i="7"/>
  <c r="N985" i="7"/>
  <c r="Q995" i="7"/>
  <c r="Q999" i="7" s="1"/>
  <c r="Q1002" i="7"/>
  <c r="L1003" i="7"/>
  <c r="M1003" i="7"/>
  <c r="N1003" i="7"/>
  <c r="Q1008" i="7"/>
  <c r="Q1016" i="7" s="1"/>
  <c r="L1017" i="7"/>
  <c r="M1017" i="7"/>
  <c r="N1017" i="7"/>
  <c r="Q1026" i="7"/>
  <c r="Q1031" i="7" s="1"/>
  <c r="Q1027" i="7"/>
  <c r="Q1030" i="7"/>
  <c r="Q1032" i="7"/>
  <c r="L1035" i="7"/>
  <c r="M1035" i="7"/>
  <c r="N1035" i="7"/>
  <c r="Q1044" i="7"/>
  <c r="Q1048" i="7"/>
  <c r="L1053" i="7"/>
  <c r="M1053" i="7"/>
  <c r="N1053" i="7"/>
  <c r="Q1062" i="7"/>
  <c r="L1067" i="7"/>
  <c r="M1067" i="7"/>
  <c r="N1067" i="7"/>
  <c r="Q1072" i="7"/>
  <c r="Q1073" i="7" s="1"/>
  <c r="Q1075" i="7"/>
  <c r="Q1078" i="7"/>
  <c r="L1083" i="7"/>
  <c r="M1083" i="7"/>
  <c r="N1083" i="7"/>
  <c r="P1089" i="7"/>
  <c r="Q1089" i="7"/>
  <c r="Q1092" i="7" s="1"/>
  <c r="Q1101" i="7"/>
  <c r="L1102" i="7"/>
  <c r="M1102" i="7"/>
  <c r="N1102" i="7"/>
  <c r="N1106" i="7"/>
  <c r="F1114" i="7" s="1"/>
  <c r="N1107" i="7"/>
  <c r="F1115" i="7" s="1"/>
  <c r="G1115" i="7" s="1"/>
  <c r="N1108" i="7"/>
  <c r="F1116" i="7" s="1"/>
  <c r="N1109" i="7"/>
  <c r="N1110" i="7"/>
  <c r="F1118" i="7" s="1"/>
  <c r="N1111" i="7"/>
  <c r="F1119" i="7" s="1"/>
  <c r="G1119" i="7" s="1"/>
  <c r="N1112" i="7"/>
  <c r="F1120" i="7" s="1"/>
  <c r="N1113" i="7"/>
  <c r="F1121" i="7" s="1"/>
  <c r="F1117" i="7"/>
  <c r="J1117" i="7" s="1"/>
  <c r="N1126" i="7"/>
  <c r="N1127" i="7"/>
  <c r="F1135" i="7" s="1"/>
  <c r="G1135" i="7" s="1"/>
  <c r="N1128" i="7"/>
  <c r="F1136" i="7" s="1"/>
  <c r="G1136" i="7" s="1"/>
  <c r="N1129" i="7"/>
  <c r="N1130" i="7"/>
  <c r="F1138" i="7" s="1"/>
  <c r="N1131" i="7"/>
  <c r="F1139" i="7" s="1"/>
  <c r="N1132" i="7"/>
  <c r="F1140" i="7" s="1"/>
  <c r="L1140" i="7" s="1"/>
  <c r="N1133" i="7"/>
  <c r="F1141" i="7" s="1"/>
  <c r="F1134" i="7"/>
  <c r="H1134" i="7" s="1"/>
  <c r="F1137" i="7"/>
  <c r="I1137" i="7" s="1"/>
  <c r="H1140" i="7"/>
  <c r="N1144" i="7"/>
  <c r="N1145" i="7"/>
  <c r="N1146" i="7"/>
  <c r="F1154" i="7" s="1"/>
  <c r="I1154" i="7" s="1"/>
  <c r="N1147" i="7"/>
  <c r="F1155" i="7" s="1"/>
  <c r="H1155" i="7" s="1"/>
  <c r="N1148" i="7"/>
  <c r="F1156" i="7" s="1"/>
  <c r="N1149" i="7"/>
  <c r="N1150" i="7"/>
  <c r="N1151" i="7"/>
  <c r="F1159" i="7" s="1"/>
  <c r="F1152" i="7"/>
  <c r="F1153" i="7"/>
  <c r="G1153" i="7" s="1"/>
  <c r="F1157" i="7"/>
  <c r="G1157" i="7" s="1"/>
  <c r="F1158" i="7"/>
  <c r="Q1164" i="7"/>
  <c r="Q1167" i="7" s="1"/>
  <c r="L1168" i="7"/>
  <c r="M1168" i="7"/>
  <c r="N1168" i="7"/>
  <c r="Q1173" i="7"/>
  <c r="Q1177" i="7" s="1"/>
  <c r="L1180" i="7"/>
  <c r="M1180" i="7"/>
  <c r="N1180" i="7"/>
  <c r="Q1189" i="7"/>
  <c r="Q1190" i="7" s="1"/>
  <c r="Q1192" i="7"/>
  <c r="Q1195" i="7"/>
  <c r="Q1196" i="7"/>
  <c r="L1198" i="7"/>
  <c r="M1198" i="7"/>
  <c r="N1198" i="7"/>
  <c r="Q1207" i="7"/>
  <c r="Q1209" i="7" s="1"/>
  <c r="Q1214" i="7"/>
  <c r="L1215" i="7"/>
  <c r="M1215" i="7"/>
  <c r="N1215" i="7"/>
  <c r="Q1224" i="7"/>
  <c r="Q1227" i="7" s="1"/>
  <c r="Q1231" i="7"/>
  <c r="L1233" i="7"/>
  <c r="M1233" i="7"/>
  <c r="N1233" i="7"/>
  <c r="P1262" i="7"/>
  <c r="P1263" i="7"/>
  <c r="P1264" i="7"/>
  <c r="P1265" i="7"/>
  <c r="P1266" i="7"/>
  <c r="P1267" i="7"/>
  <c r="P1276" i="7"/>
  <c r="P1277" i="7"/>
  <c r="P1278" i="7"/>
  <c r="P1279" i="7"/>
  <c r="P1280" i="7"/>
  <c r="P1281" i="7"/>
  <c r="P1290" i="7"/>
  <c r="P1291" i="7"/>
  <c r="P1292" i="7"/>
  <c r="P1293" i="7"/>
  <c r="P1294" i="7"/>
  <c r="P1295" i="7"/>
  <c r="I1296" i="7"/>
  <c r="L1296" i="7" s="1"/>
  <c r="I1297" i="7"/>
  <c r="J1297" i="7" s="1"/>
  <c r="M1297" i="7"/>
  <c r="N1297" i="7"/>
  <c r="O1297" i="7"/>
  <c r="I1298" i="7"/>
  <c r="L1298" i="7" s="1"/>
  <c r="I1299" i="7"/>
  <c r="J1299" i="7" s="1"/>
  <c r="I1300" i="7"/>
  <c r="L1300" i="7" s="1"/>
  <c r="I1301" i="7"/>
  <c r="J1301" i="7" s="1"/>
  <c r="I109" i="7" l="1"/>
  <c r="K109" i="7"/>
  <c r="R109" i="7"/>
  <c r="L109" i="7"/>
  <c r="G109" i="7"/>
  <c r="P109" i="7"/>
  <c r="G1140" i="7"/>
  <c r="G1134" i="7"/>
  <c r="F617" i="7"/>
  <c r="H617" i="7" s="1"/>
  <c r="H1154" i="7"/>
  <c r="H1136" i="7"/>
  <c r="M1154" i="7"/>
  <c r="J718" i="7"/>
  <c r="F616" i="7"/>
  <c r="H616" i="7" s="1"/>
  <c r="G238" i="7"/>
  <c r="L1136" i="7"/>
  <c r="M718" i="7"/>
  <c r="I718" i="7"/>
  <c r="F623" i="7"/>
  <c r="H623" i="7" s="1"/>
  <c r="F613" i="7"/>
  <c r="H613" i="7" s="1"/>
  <c r="O621" i="8"/>
  <c r="N621" i="8"/>
  <c r="S621" i="8"/>
  <c r="H438" i="8"/>
  <c r="O438" i="8"/>
  <c r="P438" i="8"/>
  <c r="Q523" i="8"/>
  <c r="J76" i="8"/>
  <c r="R674" i="8"/>
  <c r="P667" i="8"/>
  <c r="N585" i="8"/>
  <c r="R581" i="8"/>
  <c r="R572" i="8"/>
  <c r="L568" i="8"/>
  <c r="P523" i="8"/>
  <c r="I519" i="8"/>
  <c r="J515" i="8"/>
  <c r="R336" i="8"/>
  <c r="K329" i="8"/>
  <c r="O266" i="8"/>
  <c r="T240" i="8"/>
  <c r="L240" i="8"/>
  <c r="J674" i="8"/>
  <c r="N572" i="8"/>
  <c r="J523" i="8"/>
  <c r="S501" i="8"/>
  <c r="Q440" i="8"/>
  <c r="O336" i="8"/>
  <c r="K266" i="8"/>
  <c r="R260" i="8"/>
  <c r="S240" i="8"/>
  <c r="K240" i="8"/>
  <c r="R670" i="8"/>
  <c r="R666" i="8"/>
  <c r="R662" i="8"/>
  <c r="J572" i="8"/>
  <c r="R519" i="8"/>
  <c r="N511" i="8"/>
  <c r="R497" i="8"/>
  <c r="T432" i="8"/>
  <c r="O261" i="8"/>
  <c r="P240" i="8"/>
  <c r="H240" i="8"/>
  <c r="L182" i="8"/>
  <c r="J59" i="8"/>
  <c r="J48" i="8"/>
  <c r="Q774" i="8"/>
  <c r="M774" i="8"/>
  <c r="N774" i="8"/>
  <c r="R774" i="8"/>
  <c r="I1019" i="8"/>
  <c r="H1019" i="8"/>
  <c r="L1019" i="8"/>
  <c r="O1019" i="8"/>
  <c r="H590" i="8"/>
  <c r="N590" i="8"/>
  <c r="T590" i="8"/>
  <c r="I577" i="8"/>
  <c r="H577" i="8"/>
  <c r="S577" i="8"/>
  <c r="L577" i="8"/>
  <c r="T577" i="8"/>
  <c r="M577" i="8"/>
  <c r="O577" i="8"/>
  <c r="I1031" i="8"/>
  <c r="O1031" i="8"/>
  <c r="K1031" i="8"/>
  <c r="I1027" i="8"/>
  <c r="L1027" i="8"/>
  <c r="O1027" i="8"/>
  <c r="H1027" i="8"/>
  <c r="R520" i="8"/>
  <c r="M520" i="8"/>
  <c r="O503" i="8"/>
  <c r="T503" i="8"/>
  <c r="H1016" i="8"/>
  <c r="L1016" i="8"/>
  <c r="I1016" i="8"/>
  <c r="M1016" i="8"/>
  <c r="J1016" i="8"/>
  <c r="N1016" i="8"/>
  <c r="H949" i="8"/>
  <c r="P949" i="8" s="1"/>
  <c r="K949" i="8"/>
  <c r="M949" i="8"/>
  <c r="O949" i="8"/>
  <c r="H856" i="8"/>
  <c r="P856" i="8" s="1"/>
  <c r="I856" i="8"/>
  <c r="M856" i="8"/>
  <c r="O856" i="8"/>
  <c r="J856" i="8"/>
  <c r="N856" i="8"/>
  <c r="K856" i="8"/>
  <c r="K868" i="8"/>
  <c r="O868" i="8"/>
  <c r="I868" i="8"/>
  <c r="H868" i="8"/>
  <c r="L868" i="8"/>
  <c r="M868" i="8"/>
  <c r="L632" i="8"/>
  <c r="P632" i="8"/>
  <c r="M628" i="8"/>
  <c r="S628" i="8"/>
  <c r="I628" i="8"/>
  <c r="I620" i="8"/>
  <c r="Q620" i="8"/>
  <c r="K620" i="8"/>
  <c r="M620" i="8"/>
  <c r="L582" i="8"/>
  <c r="R582" i="8"/>
  <c r="H565" i="8"/>
  <c r="Q565" i="8"/>
  <c r="H586" i="8"/>
  <c r="R586" i="8"/>
  <c r="L586" i="8"/>
  <c r="I573" i="8"/>
  <c r="O573" i="8"/>
  <c r="T573" i="8"/>
  <c r="K573" i="8"/>
  <c r="P573" i="8"/>
  <c r="L573" i="8"/>
  <c r="Q573" i="8"/>
  <c r="O508" i="8"/>
  <c r="L503" i="8"/>
  <c r="M493" i="8"/>
  <c r="N493" i="8"/>
  <c r="K502" i="8"/>
  <c r="O502" i="8"/>
  <c r="H420" i="8"/>
  <c r="U420" i="8" s="1"/>
  <c r="L420" i="8"/>
  <c r="P420" i="8"/>
  <c r="T420" i="8"/>
  <c r="I420" i="8"/>
  <c r="M420" i="8"/>
  <c r="Q420" i="8"/>
  <c r="J420" i="8"/>
  <c r="R420" i="8"/>
  <c r="K420" i="8"/>
  <c r="S420" i="8"/>
  <c r="N420" i="8"/>
  <c r="M449" i="8"/>
  <c r="R449" i="8"/>
  <c r="J449" i="8"/>
  <c r="Q449" i="8"/>
  <c r="K449" i="8"/>
  <c r="S449" i="8"/>
  <c r="N449" i="8"/>
  <c r="M445" i="8"/>
  <c r="R445" i="8"/>
  <c r="J441" i="8"/>
  <c r="O441" i="8"/>
  <c r="R433" i="8"/>
  <c r="J433" i="8"/>
  <c r="K433" i="8"/>
  <c r="O433" i="8"/>
  <c r="O425" i="8"/>
  <c r="K425" i="8"/>
  <c r="P316" i="8"/>
  <c r="O316" i="8"/>
  <c r="H264" i="8"/>
  <c r="L264" i="8"/>
  <c r="T264" i="8"/>
  <c r="M264" i="8"/>
  <c r="I264" i="8"/>
  <c r="P264" i="8"/>
  <c r="Q264" i="8"/>
  <c r="U235" i="8"/>
  <c r="K268" i="8"/>
  <c r="O268" i="8"/>
  <c r="H260" i="8"/>
  <c r="L260" i="8"/>
  <c r="P260" i="8"/>
  <c r="T260" i="8"/>
  <c r="I260" i="8"/>
  <c r="M260" i="8"/>
  <c r="Q260" i="8"/>
  <c r="K260" i="8"/>
  <c r="S260" i="8"/>
  <c r="N260" i="8"/>
  <c r="O260" i="8"/>
  <c r="O256" i="8"/>
  <c r="K256" i="8"/>
  <c r="K247" i="8"/>
  <c r="O247" i="8"/>
  <c r="K243" i="8"/>
  <c r="S243" i="8"/>
  <c r="H25" i="8"/>
  <c r="J25" i="8"/>
  <c r="K25" i="8"/>
  <c r="G25" i="8"/>
  <c r="I25" i="8"/>
  <c r="I1028" i="8"/>
  <c r="O1028" i="8"/>
  <c r="J1002" i="8"/>
  <c r="I1002" i="8"/>
  <c r="L1002" i="8"/>
  <c r="O1002" i="8"/>
  <c r="J1006" i="8"/>
  <c r="L1006" i="8"/>
  <c r="H953" i="8"/>
  <c r="L953" i="8"/>
  <c r="N953" i="8"/>
  <c r="I953" i="8"/>
  <c r="P953" i="8" s="1"/>
  <c r="M953" i="8"/>
  <c r="J953" i="8"/>
  <c r="J928" i="8"/>
  <c r="K928" i="8"/>
  <c r="O928" i="8"/>
  <c r="O815" i="8"/>
  <c r="L668" i="8"/>
  <c r="P668" i="8"/>
  <c r="K524" i="8"/>
  <c r="Q524" i="8"/>
  <c r="M524" i="8"/>
  <c r="S524" i="8"/>
  <c r="O524" i="8"/>
  <c r="N524" i="8"/>
  <c r="I524" i="8"/>
  <c r="P499" i="8"/>
  <c r="Q499" i="8"/>
  <c r="T499" i="8"/>
  <c r="K499" i="8"/>
  <c r="J178" i="8"/>
  <c r="H178" i="8"/>
  <c r="Q178" i="8"/>
  <c r="L178" i="8"/>
  <c r="S178" i="8"/>
  <c r="M178" i="8"/>
  <c r="O178" i="8"/>
  <c r="T178" i="8"/>
  <c r="H195" i="8"/>
  <c r="K195" i="8"/>
  <c r="P195" i="8"/>
  <c r="L195" i="8"/>
  <c r="R195" i="8"/>
  <c r="S195" i="8"/>
  <c r="J195" i="8"/>
  <c r="T195" i="8"/>
  <c r="N195" i="8"/>
  <c r="H952" i="8"/>
  <c r="K952" i="8"/>
  <c r="O952" i="8"/>
  <c r="H946" i="8"/>
  <c r="O946" i="8"/>
  <c r="H872" i="8"/>
  <c r="L872" i="8"/>
  <c r="J872" i="8"/>
  <c r="I872" i="8"/>
  <c r="M872" i="8"/>
  <c r="N872" i="8"/>
  <c r="H864" i="8"/>
  <c r="K864" i="8"/>
  <c r="O864" i="8"/>
  <c r="I1020" i="8"/>
  <c r="K1020" i="8"/>
  <c r="P1020" i="8" s="1"/>
  <c r="O1020" i="8"/>
  <c r="M1020" i="8"/>
  <c r="O953" i="8"/>
  <c r="K948" i="8"/>
  <c r="H948" i="8"/>
  <c r="L948" i="8"/>
  <c r="O948" i="8"/>
  <c r="H957" i="8"/>
  <c r="P957" i="8" s="1"/>
  <c r="L957" i="8"/>
  <c r="N957" i="8"/>
  <c r="I945" i="8"/>
  <c r="M945" i="8"/>
  <c r="P945" i="8" s="1"/>
  <c r="J945" i="8"/>
  <c r="N945" i="8"/>
  <c r="K945" i="8"/>
  <c r="O945" i="8"/>
  <c r="H941" i="8"/>
  <c r="J941" i="8"/>
  <c r="N941" i="8"/>
  <c r="K941" i="8"/>
  <c r="P941" i="8" s="1"/>
  <c r="O941" i="8"/>
  <c r="L941" i="8"/>
  <c r="K872" i="8"/>
  <c r="N868" i="8"/>
  <c r="L636" i="8"/>
  <c r="I627" i="8"/>
  <c r="P627" i="8"/>
  <c r="S624" i="8"/>
  <c r="S573" i="8"/>
  <c r="H452" i="8"/>
  <c r="I452" i="8"/>
  <c r="N452" i="8"/>
  <c r="R452" i="8"/>
  <c r="J452" i="8"/>
  <c r="P452" i="8"/>
  <c r="M452" i="8"/>
  <c r="K452" i="8"/>
  <c r="Q452" i="8"/>
  <c r="S452" i="8"/>
  <c r="J440" i="8"/>
  <c r="N440" i="8"/>
  <c r="R440" i="8"/>
  <c r="H440" i="8"/>
  <c r="M440" i="8"/>
  <c r="S440" i="8"/>
  <c r="K440" i="8"/>
  <c r="U440" i="8" s="1"/>
  <c r="I440" i="8"/>
  <c r="O440" i="8"/>
  <c r="T440" i="8"/>
  <c r="P440" i="8"/>
  <c r="R425" i="8"/>
  <c r="P444" i="8"/>
  <c r="K444" i="8"/>
  <c r="S444" i="8"/>
  <c r="H436" i="8"/>
  <c r="J436" i="8"/>
  <c r="O436" i="8"/>
  <c r="N436" i="8"/>
  <c r="K436" i="8"/>
  <c r="I436" i="8"/>
  <c r="Q436" i="8"/>
  <c r="R436" i="8"/>
  <c r="O195" i="8"/>
  <c r="J174" i="8"/>
  <c r="I174" i="8"/>
  <c r="O174" i="8"/>
  <c r="T174" i="8"/>
  <c r="K174" i="8"/>
  <c r="P174" i="8"/>
  <c r="H174" i="8"/>
  <c r="S174" i="8"/>
  <c r="L174" i="8"/>
  <c r="M174" i="8"/>
  <c r="J82" i="8"/>
  <c r="K82" i="8"/>
  <c r="F82" i="8"/>
  <c r="I1023" i="8"/>
  <c r="O1023" i="8"/>
  <c r="H1023" i="8"/>
  <c r="J1010" i="8"/>
  <c r="L1010" i="8"/>
  <c r="P672" i="8"/>
  <c r="L672" i="8"/>
  <c r="H594" i="8"/>
  <c r="R594" i="8"/>
  <c r="S512" i="8"/>
  <c r="K512" i="8"/>
  <c r="O512" i="8"/>
  <c r="H187" i="8"/>
  <c r="K187" i="8"/>
  <c r="P187" i="8"/>
  <c r="L187" i="8"/>
  <c r="R187" i="8"/>
  <c r="S187" i="8"/>
  <c r="J187" i="8"/>
  <c r="T187" i="8"/>
  <c r="N187" i="8"/>
  <c r="I1021" i="8"/>
  <c r="H1021" i="8"/>
  <c r="K1021" i="8"/>
  <c r="L1021" i="8"/>
  <c r="I880" i="8"/>
  <c r="H880" i="8"/>
  <c r="N880" i="8"/>
  <c r="P880" i="8" s="1"/>
  <c r="J880" i="8"/>
  <c r="O880" i="8"/>
  <c r="K880" i="8"/>
  <c r="H876" i="8"/>
  <c r="P876" i="8" s="1"/>
  <c r="L876" i="8"/>
  <c r="N876" i="8"/>
  <c r="I860" i="8"/>
  <c r="L860" i="8"/>
  <c r="O860" i="8"/>
  <c r="H860" i="8"/>
  <c r="N860" i="8"/>
  <c r="J860" i="8"/>
  <c r="P860" i="8" s="1"/>
  <c r="K1028" i="8"/>
  <c r="L1023" i="8"/>
  <c r="O1016" i="8"/>
  <c r="H958" i="8"/>
  <c r="K958" i="8"/>
  <c r="O958" i="8"/>
  <c r="K953" i="8"/>
  <c r="J932" i="8"/>
  <c r="O932" i="8"/>
  <c r="J939" i="8"/>
  <c r="O939" i="8"/>
  <c r="K939" i="8"/>
  <c r="I939" i="8"/>
  <c r="K935" i="8"/>
  <c r="O935" i="8"/>
  <c r="I935" i="8"/>
  <c r="P935" i="8" s="1"/>
  <c r="H935" i="8"/>
  <c r="L935" i="8"/>
  <c r="M935" i="8"/>
  <c r="J868" i="8"/>
  <c r="P868" i="8" s="1"/>
  <c r="M573" i="8"/>
  <c r="L499" i="8"/>
  <c r="R441" i="8"/>
  <c r="I432" i="8"/>
  <c r="K432" i="8"/>
  <c r="P432" i="8"/>
  <c r="H432" i="8"/>
  <c r="O432" i="8"/>
  <c r="L432" i="8"/>
  <c r="J432" i="8"/>
  <c r="R432" i="8"/>
  <c r="S432" i="8"/>
  <c r="H422" i="8"/>
  <c r="O422" i="8"/>
  <c r="P422" i="8"/>
  <c r="K312" i="8"/>
  <c r="O312" i="8"/>
  <c r="H338" i="8"/>
  <c r="Q338" i="8"/>
  <c r="I338" i="8"/>
  <c r="T338" i="8"/>
  <c r="L338" i="8"/>
  <c r="P338" i="8"/>
  <c r="M334" i="8"/>
  <c r="P334" i="8"/>
  <c r="T334" i="8"/>
  <c r="H334" i="8"/>
  <c r="P330" i="8"/>
  <c r="H330" i="8"/>
  <c r="Q330" i="8"/>
  <c r="T330" i="8"/>
  <c r="I330" i="8"/>
  <c r="I326" i="8"/>
  <c r="O326" i="8"/>
  <c r="H326" i="8"/>
  <c r="S326" i="8"/>
  <c r="T326" i="8"/>
  <c r="H321" i="8"/>
  <c r="P321" i="8"/>
  <c r="I317" i="8"/>
  <c r="L317" i="8"/>
  <c r="Q317" i="8"/>
  <c r="L313" i="8"/>
  <c r="P313" i="8"/>
  <c r="K196" i="8"/>
  <c r="O196" i="8"/>
  <c r="K192" i="8"/>
  <c r="O192" i="8"/>
  <c r="S192" i="8"/>
  <c r="K188" i="8"/>
  <c r="O188" i="8"/>
  <c r="K184" i="8"/>
  <c r="O184" i="8"/>
  <c r="S184" i="8"/>
  <c r="J176" i="8"/>
  <c r="S176" i="8"/>
  <c r="K176" i="8"/>
  <c r="O176" i="8"/>
  <c r="H172" i="8"/>
  <c r="S172" i="8"/>
  <c r="N172" i="8"/>
  <c r="O172" i="8"/>
  <c r="R172" i="8"/>
  <c r="L164" i="8"/>
  <c r="S164" i="8"/>
  <c r="N164" i="8"/>
  <c r="T164" i="8"/>
  <c r="R164" i="8"/>
  <c r="H164" i="8"/>
  <c r="J164" i="8"/>
  <c r="G82" i="8"/>
  <c r="L510" i="8"/>
  <c r="P510" i="8"/>
  <c r="I428" i="8"/>
  <c r="L428" i="8"/>
  <c r="R428" i="8"/>
  <c r="I244" i="8"/>
  <c r="L244" i="8"/>
  <c r="O244" i="8"/>
  <c r="P267" i="8"/>
  <c r="H267" i="8"/>
  <c r="Q267" i="8"/>
  <c r="Q263" i="8"/>
  <c r="I263" i="8"/>
  <c r="T263" i="8"/>
  <c r="L259" i="8"/>
  <c r="M259" i="8"/>
  <c r="M255" i="8"/>
  <c r="Q255" i="8"/>
  <c r="J246" i="8"/>
  <c r="N246" i="8"/>
  <c r="H191" i="8"/>
  <c r="K191" i="8"/>
  <c r="P191" i="8"/>
  <c r="L191" i="8"/>
  <c r="R191" i="8"/>
  <c r="J170" i="8"/>
  <c r="M170" i="8"/>
  <c r="S170" i="8"/>
  <c r="O170" i="8"/>
  <c r="T170" i="8"/>
  <c r="G42" i="8"/>
  <c r="J42" i="8"/>
  <c r="L500" i="8"/>
  <c r="K500" i="8"/>
  <c r="I523" i="8"/>
  <c r="N523" i="8"/>
  <c r="T523" i="8"/>
  <c r="N1026" i="8"/>
  <c r="L959" i="8"/>
  <c r="O942" i="8"/>
  <c r="N926" i="8"/>
  <c r="M589" i="8"/>
  <c r="M581" i="8"/>
  <c r="M523" i="8"/>
  <c r="M519" i="8"/>
  <c r="J511" i="8"/>
  <c r="N507" i="8"/>
  <c r="H501" i="8"/>
  <c r="K501" i="8"/>
  <c r="P494" i="8"/>
  <c r="O448" i="8"/>
  <c r="O428" i="8"/>
  <c r="H428" i="8"/>
  <c r="J335" i="8"/>
  <c r="K335" i="8"/>
  <c r="O335" i="8"/>
  <c r="K331" i="8"/>
  <c r="J331" i="8"/>
  <c r="N331" i="8"/>
  <c r="K328" i="8"/>
  <c r="R328" i="8"/>
  <c r="T267" i="8"/>
  <c r="L263" i="8"/>
  <c r="P259" i="8"/>
  <c r="O191" i="8"/>
  <c r="Q175" i="8"/>
  <c r="Q170" i="8"/>
  <c r="H165" i="8"/>
  <c r="Q165" i="8"/>
  <c r="S165" i="8"/>
  <c r="K194" i="8"/>
  <c r="O194" i="8"/>
  <c r="S194" i="8"/>
  <c r="H194" i="8"/>
  <c r="L194" i="8"/>
  <c r="P194" i="8"/>
  <c r="T194" i="8"/>
  <c r="J190" i="8"/>
  <c r="L190" i="8"/>
  <c r="P190" i="8"/>
  <c r="T190" i="8"/>
  <c r="H190" i="8"/>
  <c r="M190" i="8"/>
  <c r="Q190" i="8"/>
  <c r="J186" i="8"/>
  <c r="L186" i="8"/>
  <c r="P186" i="8"/>
  <c r="T186" i="8"/>
  <c r="H186" i="8"/>
  <c r="M186" i="8"/>
  <c r="Q186" i="8"/>
  <c r="H84" i="8"/>
  <c r="I84" i="8"/>
  <c r="L84" i="8"/>
  <c r="K58" i="8"/>
  <c r="H58" i="8"/>
  <c r="O959" i="8"/>
  <c r="K959" i="8"/>
  <c r="L926" i="8"/>
  <c r="O877" i="8"/>
  <c r="O774" i="8"/>
  <c r="K774" i="8"/>
  <c r="G774" i="8"/>
  <c r="R523" i="8"/>
  <c r="L523" i="8"/>
  <c r="T519" i="8"/>
  <c r="J519" i="8"/>
  <c r="Q510" i="8"/>
  <c r="O509" i="8"/>
  <c r="L509" i="8"/>
  <c r="L504" i="8"/>
  <c r="Q504" i="8"/>
  <c r="Q500" i="8"/>
  <c r="O498" i="8"/>
  <c r="N491" i="8"/>
  <c r="I491" i="8"/>
  <c r="K448" i="8"/>
  <c r="T428" i="8"/>
  <c r="N428" i="8"/>
  <c r="I327" i="8"/>
  <c r="Q327" i="8"/>
  <c r="J327" i="8"/>
  <c r="R327" i="8"/>
  <c r="K322" i="8"/>
  <c r="O322" i="8"/>
  <c r="K318" i="8"/>
  <c r="O318" i="8"/>
  <c r="M310" i="8"/>
  <c r="Q310" i="8"/>
  <c r="R310" i="8"/>
  <c r="J306" i="8"/>
  <c r="I306" i="8"/>
  <c r="N306" i="8"/>
  <c r="L267" i="8"/>
  <c r="H259" i="8"/>
  <c r="R238" i="8"/>
  <c r="N191" i="8"/>
  <c r="J181" i="8"/>
  <c r="O181" i="8"/>
  <c r="T181" i="8"/>
  <c r="K181" i="8"/>
  <c r="P181" i="8"/>
  <c r="P170" i="8"/>
  <c r="G58" i="8"/>
  <c r="K42" i="8"/>
  <c r="G32" i="8"/>
  <c r="K32" i="8"/>
  <c r="T250" i="8"/>
  <c r="L250" i="8"/>
  <c r="M237" i="8"/>
  <c r="O182" i="8"/>
  <c r="S169" i="8"/>
  <c r="P166" i="8"/>
  <c r="J1014" i="8"/>
  <c r="H1014" i="8"/>
  <c r="M1014" i="8"/>
  <c r="I1014" i="8"/>
  <c r="O1014" i="8"/>
  <c r="K1014" i="8"/>
  <c r="L1014" i="8"/>
  <c r="J998" i="8"/>
  <c r="H998" i="8"/>
  <c r="M998" i="8"/>
  <c r="I998" i="8"/>
  <c r="O998" i="8"/>
  <c r="K998" i="8"/>
  <c r="L998" i="8"/>
  <c r="J931" i="8"/>
  <c r="N931" i="8"/>
  <c r="K931" i="8"/>
  <c r="O931" i="8"/>
  <c r="H931" i="8"/>
  <c r="L931" i="8"/>
  <c r="I931" i="8"/>
  <c r="M931" i="8"/>
  <c r="L1031" i="8"/>
  <c r="L1028" i="8"/>
  <c r="P1028" i="8" s="1"/>
  <c r="H1028" i="8"/>
  <c r="K1027" i="8"/>
  <c r="L1024" i="8"/>
  <c r="H1024" i="8"/>
  <c r="P1024" i="8" s="1"/>
  <c r="K1023" i="8"/>
  <c r="L1020" i="8"/>
  <c r="H1020" i="8"/>
  <c r="K1019" i="8"/>
  <c r="L1017" i="8"/>
  <c r="K1010" i="8"/>
  <c r="K1006" i="8"/>
  <c r="M1002" i="8"/>
  <c r="H1002" i="8"/>
  <c r="N958" i="8"/>
  <c r="J958" i="8"/>
  <c r="O957" i="8"/>
  <c r="K957" i="8"/>
  <c r="H954" i="8"/>
  <c r="N949" i="8"/>
  <c r="J949" i="8"/>
  <c r="L939" i="8"/>
  <c r="H939" i="8"/>
  <c r="O926" i="8"/>
  <c r="K926" i="8"/>
  <c r="H884" i="8"/>
  <c r="L884" i="8"/>
  <c r="I884" i="8"/>
  <c r="M884" i="8"/>
  <c r="P884" i="8" s="1"/>
  <c r="J884" i="8"/>
  <c r="N884" i="8"/>
  <c r="I869" i="8"/>
  <c r="H869" i="8"/>
  <c r="K869" i="8"/>
  <c r="L869" i="8"/>
  <c r="J675" i="8"/>
  <c r="M675" i="8"/>
  <c r="P675" i="8"/>
  <c r="I675" i="8"/>
  <c r="Q675" i="8"/>
  <c r="L675" i="8"/>
  <c r="J671" i="8"/>
  <c r="L671" i="8"/>
  <c r="M671" i="8"/>
  <c r="P671" i="8"/>
  <c r="I671" i="8"/>
  <c r="Q671" i="8"/>
  <c r="J663" i="8"/>
  <c r="P663" i="8"/>
  <c r="I663" i="8"/>
  <c r="Q663" i="8"/>
  <c r="L663" i="8"/>
  <c r="M663" i="8"/>
  <c r="J659" i="8"/>
  <c r="M659" i="8"/>
  <c r="P659" i="8"/>
  <c r="I659" i="8"/>
  <c r="Q659" i="8"/>
  <c r="L659" i="8"/>
  <c r="O1010" i="8"/>
  <c r="I1010" i="8"/>
  <c r="O1006" i="8"/>
  <c r="I1006" i="8"/>
  <c r="M958" i="8"/>
  <c r="I958" i="8"/>
  <c r="J957" i="8"/>
  <c r="I949" i="8"/>
  <c r="K873" i="8"/>
  <c r="L873" i="8"/>
  <c r="O873" i="8"/>
  <c r="I865" i="8"/>
  <c r="O865" i="8"/>
  <c r="H865" i="8"/>
  <c r="K865" i="8"/>
  <c r="L865" i="8"/>
  <c r="I861" i="8"/>
  <c r="L861" i="8"/>
  <c r="O861" i="8"/>
  <c r="H861" i="8"/>
  <c r="K861" i="8"/>
  <c r="I857" i="8"/>
  <c r="K857" i="8"/>
  <c r="L857" i="8"/>
  <c r="O857" i="8"/>
  <c r="H857" i="8"/>
  <c r="L587" i="8"/>
  <c r="Q587" i="8"/>
  <c r="Q583" i="8"/>
  <c r="H583" i="8"/>
  <c r="S583" i="8"/>
  <c r="L583" i="8"/>
  <c r="M583" i="8"/>
  <c r="H1031" i="8"/>
  <c r="N1028" i="8"/>
  <c r="J1028" i="8"/>
  <c r="N1024" i="8"/>
  <c r="J1024" i="8"/>
  <c r="N1020" i="8"/>
  <c r="J1020" i="8"/>
  <c r="H1017" i="8"/>
  <c r="P1016" i="8"/>
  <c r="M1010" i="8"/>
  <c r="H1010" i="8"/>
  <c r="M1006" i="8"/>
  <c r="H1006" i="8"/>
  <c r="K1002" i="8"/>
  <c r="L958" i="8"/>
  <c r="M957" i="8"/>
  <c r="I957" i="8"/>
  <c r="L949" i="8"/>
  <c r="N939" i="8"/>
  <c r="M926" i="8"/>
  <c r="I926" i="8"/>
  <c r="P926" i="8" s="1"/>
  <c r="O884" i="8"/>
  <c r="L451" i="8"/>
  <c r="M451" i="8"/>
  <c r="H451" i="8"/>
  <c r="Q451" i="8"/>
  <c r="S451" i="8"/>
  <c r="M1028" i="8"/>
  <c r="M1024" i="8"/>
  <c r="K884" i="8"/>
  <c r="O869" i="8"/>
  <c r="J635" i="8"/>
  <c r="L635" i="8"/>
  <c r="M635" i="8"/>
  <c r="P635" i="8"/>
  <c r="I635" i="8"/>
  <c r="Q635" i="8"/>
  <c r="J631" i="8"/>
  <c r="L631" i="8"/>
  <c r="M631" i="8"/>
  <c r="P631" i="8"/>
  <c r="I631" i="8"/>
  <c r="Q631" i="8"/>
  <c r="M623" i="8"/>
  <c r="R623" i="8"/>
  <c r="I623" i="8"/>
  <c r="N623" i="8"/>
  <c r="J623" i="8"/>
  <c r="P623" i="8"/>
  <c r="L623" i="8"/>
  <c r="Q623" i="8"/>
  <c r="N619" i="8"/>
  <c r="R619" i="8"/>
  <c r="I619" i="8"/>
  <c r="M619" i="8"/>
  <c r="L576" i="8"/>
  <c r="N576" i="8"/>
  <c r="R576" i="8"/>
  <c r="H576" i="8"/>
  <c r="S576" i="8"/>
  <c r="J506" i="8"/>
  <c r="H506" i="8"/>
  <c r="M506" i="8"/>
  <c r="S506" i="8"/>
  <c r="I506" i="8"/>
  <c r="O506" i="8"/>
  <c r="T506" i="8"/>
  <c r="L506" i="8"/>
  <c r="P506" i="8"/>
  <c r="Q506" i="8"/>
  <c r="K506" i="8"/>
  <c r="H522" i="8"/>
  <c r="O522" i="8"/>
  <c r="I522" i="8"/>
  <c r="Q522" i="8"/>
  <c r="L450" i="8"/>
  <c r="R450" i="8"/>
  <c r="H424" i="8"/>
  <c r="L424" i="8"/>
  <c r="P424" i="8"/>
  <c r="T424" i="8"/>
  <c r="I424" i="8"/>
  <c r="M424" i="8"/>
  <c r="Q424" i="8"/>
  <c r="J424" i="8"/>
  <c r="N424" i="8"/>
  <c r="R424" i="8"/>
  <c r="L447" i="8"/>
  <c r="S447" i="8"/>
  <c r="M447" i="8"/>
  <c r="T447" i="8"/>
  <c r="M443" i="8"/>
  <c r="Q443" i="8"/>
  <c r="I443" i="8"/>
  <c r="T443" i="8"/>
  <c r="P439" i="8"/>
  <c r="H439" i="8"/>
  <c r="Q439" i="8"/>
  <c r="I439" i="8"/>
  <c r="I435" i="8"/>
  <c r="T435" i="8"/>
  <c r="L435" i="8"/>
  <c r="M435" i="8"/>
  <c r="I431" i="8"/>
  <c r="M431" i="8"/>
  <c r="P431" i="8"/>
  <c r="L427" i="8"/>
  <c r="M427" i="8"/>
  <c r="Q427" i="8"/>
  <c r="M423" i="8"/>
  <c r="P423" i="8"/>
  <c r="H423" i="8"/>
  <c r="Q423" i="8"/>
  <c r="Q419" i="8"/>
  <c r="I419" i="8"/>
  <c r="T419" i="8"/>
  <c r="L419" i="8"/>
  <c r="J252" i="8"/>
  <c r="N252" i="8"/>
  <c r="R252" i="8"/>
  <c r="H252" i="8"/>
  <c r="L252" i="8"/>
  <c r="P252" i="8"/>
  <c r="T252" i="8"/>
  <c r="I252" i="8"/>
  <c r="M252" i="8"/>
  <c r="Q252" i="8"/>
  <c r="K252" i="8"/>
  <c r="O252" i="8"/>
  <c r="S252" i="8"/>
  <c r="M880" i="8"/>
  <c r="H877" i="8"/>
  <c r="M876" i="8"/>
  <c r="I876" i="8"/>
  <c r="N864" i="8"/>
  <c r="J864" i="8"/>
  <c r="M860" i="8"/>
  <c r="M667" i="8"/>
  <c r="M627" i="8"/>
  <c r="J621" i="8"/>
  <c r="N594" i="8"/>
  <c r="S590" i="8"/>
  <c r="L590" i="8"/>
  <c r="S589" i="8"/>
  <c r="I589" i="8"/>
  <c r="P586" i="8"/>
  <c r="K586" i="8"/>
  <c r="S585" i="8"/>
  <c r="M585" i="8"/>
  <c r="Q581" i="8"/>
  <c r="K581" i="8"/>
  <c r="J578" i="8"/>
  <c r="Q577" i="8"/>
  <c r="L574" i="8"/>
  <c r="O572" i="8"/>
  <c r="H572" i="8"/>
  <c r="Q570" i="8"/>
  <c r="P568" i="8"/>
  <c r="K568" i="8"/>
  <c r="T566" i="8"/>
  <c r="I566" i="8"/>
  <c r="M565" i="8"/>
  <c r="S522" i="8"/>
  <c r="T518" i="8"/>
  <c r="P501" i="8"/>
  <c r="H499" i="8"/>
  <c r="M499" i="8"/>
  <c r="R499" i="8"/>
  <c r="I499" i="8"/>
  <c r="O499" i="8"/>
  <c r="S499" i="8"/>
  <c r="P448" i="8"/>
  <c r="I447" i="8"/>
  <c r="H446" i="8"/>
  <c r="S446" i="8"/>
  <c r="L446" i="8"/>
  <c r="H444" i="8"/>
  <c r="L444" i="8"/>
  <c r="I444" i="8"/>
  <c r="M444" i="8"/>
  <c r="Q444" i="8"/>
  <c r="J444" i="8"/>
  <c r="N444" i="8"/>
  <c r="R444" i="8"/>
  <c r="Q431" i="8"/>
  <c r="I427" i="8"/>
  <c r="S424" i="8"/>
  <c r="I423" i="8"/>
  <c r="H339" i="8"/>
  <c r="L339" i="8"/>
  <c r="P339" i="8"/>
  <c r="T339" i="8"/>
  <c r="I339" i="8"/>
  <c r="M339" i="8"/>
  <c r="Q339" i="8"/>
  <c r="J339" i="8"/>
  <c r="N339" i="8"/>
  <c r="R339" i="8"/>
  <c r="H337" i="8"/>
  <c r="S337" i="8"/>
  <c r="K337" i="8"/>
  <c r="O337" i="8"/>
  <c r="M864" i="8"/>
  <c r="I864" i="8"/>
  <c r="P676" i="8"/>
  <c r="L667" i="8"/>
  <c r="P660" i="8"/>
  <c r="R627" i="8"/>
  <c r="L627" i="8"/>
  <c r="L594" i="8"/>
  <c r="R590" i="8"/>
  <c r="J590" i="8"/>
  <c r="T586" i="8"/>
  <c r="O586" i="8"/>
  <c r="J586" i="8"/>
  <c r="R585" i="8"/>
  <c r="J585" i="8"/>
  <c r="O581" i="8"/>
  <c r="J581" i="8"/>
  <c r="T578" i="8"/>
  <c r="I578" i="8"/>
  <c r="J574" i="8"/>
  <c r="M570" i="8"/>
  <c r="T568" i="8"/>
  <c r="O568" i="8"/>
  <c r="J568" i="8"/>
  <c r="R566" i="8"/>
  <c r="H566" i="8"/>
  <c r="L565" i="8"/>
  <c r="M522" i="8"/>
  <c r="I501" i="8"/>
  <c r="M501" i="8"/>
  <c r="Q501" i="8"/>
  <c r="J501" i="8"/>
  <c r="N501" i="8"/>
  <c r="R501" i="8"/>
  <c r="I497" i="8"/>
  <c r="S497" i="8"/>
  <c r="M497" i="8"/>
  <c r="I493" i="8"/>
  <c r="O493" i="8"/>
  <c r="J493" i="8"/>
  <c r="R493" i="8"/>
  <c r="J518" i="8"/>
  <c r="L518" i="8"/>
  <c r="Q518" i="8"/>
  <c r="H518" i="8"/>
  <c r="M518" i="8"/>
  <c r="S518" i="8"/>
  <c r="J514" i="8"/>
  <c r="K514" i="8"/>
  <c r="P514" i="8"/>
  <c r="L514" i="8"/>
  <c r="Q514" i="8"/>
  <c r="I448" i="8"/>
  <c r="M448" i="8"/>
  <c r="Q448" i="8"/>
  <c r="J448" i="8"/>
  <c r="N448" i="8"/>
  <c r="R448" i="8"/>
  <c r="H447" i="8"/>
  <c r="L443" i="8"/>
  <c r="H431" i="8"/>
  <c r="O424" i="8"/>
  <c r="M419" i="8"/>
  <c r="S339" i="8"/>
  <c r="O876" i="8"/>
  <c r="K876" i="8"/>
  <c r="L864" i="8"/>
  <c r="Q667" i="8"/>
  <c r="I667" i="8"/>
  <c r="Q627" i="8"/>
  <c r="J627" i="8"/>
  <c r="S620" i="8"/>
  <c r="L620" i="8"/>
  <c r="S594" i="8"/>
  <c r="O590" i="8"/>
  <c r="S586" i="8"/>
  <c r="N586" i="8"/>
  <c r="O585" i="8"/>
  <c r="S581" i="8"/>
  <c r="N581" i="8"/>
  <c r="S572" i="8"/>
  <c r="S568" i="8"/>
  <c r="N568" i="8"/>
  <c r="S565" i="8"/>
  <c r="L522" i="8"/>
  <c r="J510" i="8"/>
  <c r="H510" i="8"/>
  <c r="M510" i="8"/>
  <c r="S510" i="8"/>
  <c r="I510" i="8"/>
  <c r="O510" i="8"/>
  <c r="T510" i="8"/>
  <c r="I509" i="8"/>
  <c r="H509" i="8"/>
  <c r="P509" i="8"/>
  <c r="K509" i="8"/>
  <c r="S509" i="8"/>
  <c r="J504" i="8"/>
  <c r="H504" i="8"/>
  <c r="M504" i="8"/>
  <c r="S504" i="8"/>
  <c r="I504" i="8"/>
  <c r="O504" i="8"/>
  <c r="T504" i="8"/>
  <c r="I503" i="8"/>
  <c r="H503" i="8"/>
  <c r="P503" i="8"/>
  <c r="K503" i="8"/>
  <c r="S503" i="8"/>
  <c r="T501" i="8"/>
  <c r="L501" i="8"/>
  <c r="J500" i="8"/>
  <c r="H500" i="8"/>
  <c r="M500" i="8"/>
  <c r="S500" i="8"/>
  <c r="I500" i="8"/>
  <c r="O500" i="8"/>
  <c r="T500" i="8"/>
  <c r="S493" i="8"/>
  <c r="J491" i="8"/>
  <c r="R491" i="8"/>
  <c r="M491" i="8"/>
  <c r="S491" i="8"/>
  <c r="N521" i="8"/>
  <c r="R521" i="8"/>
  <c r="I517" i="8"/>
  <c r="O517" i="8"/>
  <c r="H517" i="8"/>
  <c r="P517" i="8"/>
  <c r="I513" i="8"/>
  <c r="L513" i="8"/>
  <c r="T513" i="8"/>
  <c r="O513" i="8"/>
  <c r="H496" i="8"/>
  <c r="P496" i="8"/>
  <c r="J496" i="8"/>
  <c r="Q496" i="8"/>
  <c r="T448" i="8"/>
  <c r="L448" i="8"/>
  <c r="Q447" i="8"/>
  <c r="R446" i="8"/>
  <c r="O444" i="8"/>
  <c r="Q435" i="8"/>
  <c r="H430" i="8"/>
  <c r="O430" i="8"/>
  <c r="P430" i="8"/>
  <c r="K424" i="8"/>
  <c r="O339" i="8"/>
  <c r="K332" i="8"/>
  <c r="S332" i="8"/>
  <c r="N332" i="8"/>
  <c r="J332" i="8"/>
  <c r="O332" i="8"/>
  <c r="R332" i="8"/>
  <c r="J314" i="8"/>
  <c r="K314" i="8"/>
  <c r="R314" i="8"/>
  <c r="M314" i="8"/>
  <c r="S314" i="8"/>
  <c r="I314" i="8"/>
  <c r="O314" i="8"/>
  <c r="Q314" i="8"/>
  <c r="H324" i="8"/>
  <c r="I324" i="8"/>
  <c r="N324" i="8"/>
  <c r="S324" i="8"/>
  <c r="J324" i="8"/>
  <c r="O324" i="8"/>
  <c r="M324" i="8"/>
  <c r="Q324" i="8"/>
  <c r="R324" i="8"/>
  <c r="K319" i="8"/>
  <c r="S319" i="8"/>
  <c r="N319" i="8"/>
  <c r="O319" i="8"/>
  <c r="R319" i="8"/>
  <c r="L452" i="8"/>
  <c r="K441" i="8"/>
  <c r="T436" i="8"/>
  <c r="P436" i="8"/>
  <c r="L436" i="8"/>
  <c r="Q432" i="8"/>
  <c r="M432" i="8"/>
  <c r="Q428" i="8"/>
  <c r="M428" i="8"/>
  <c r="S425" i="8"/>
  <c r="J425" i="8"/>
  <c r="R335" i="8"/>
  <c r="S331" i="8"/>
  <c r="S441" i="8"/>
  <c r="H335" i="8"/>
  <c r="L335" i="8"/>
  <c r="P335" i="8"/>
  <c r="T335" i="8"/>
  <c r="I335" i="8"/>
  <c r="M335" i="8"/>
  <c r="Q335" i="8"/>
  <c r="I328" i="8"/>
  <c r="N328" i="8"/>
  <c r="S328" i="8"/>
  <c r="J328" i="8"/>
  <c r="O328" i="8"/>
  <c r="L311" i="8"/>
  <c r="Q311" i="8"/>
  <c r="N311" i="8"/>
  <c r="T311" i="8"/>
  <c r="J311" i="8"/>
  <c r="P311" i="8"/>
  <c r="J307" i="8"/>
  <c r="R307" i="8"/>
  <c r="N307" i="8"/>
  <c r="O307" i="8"/>
  <c r="J256" i="8"/>
  <c r="N256" i="8"/>
  <c r="R256" i="8"/>
  <c r="H256" i="8"/>
  <c r="L256" i="8"/>
  <c r="P256" i="8"/>
  <c r="T256" i="8"/>
  <c r="I256" i="8"/>
  <c r="M256" i="8"/>
  <c r="Q256" i="8"/>
  <c r="N335" i="8"/>
  <c r="H331" i="8"/>
  <c r="L331" i="8"/>
  <c r="P331" i="8"/>
  <c r="T331" i="8"/>
  <c r="I331" i="8"/>
  <c r="M331" i="8"/>
  <c r="Q331" i="8"/>
  <c r="Q328" i="8"/>
  <c r="H316" i="8"/>
  <c r="S316" i="8"/>
  <c r="K316" i="8"/>
  <c r="M311" i="8"/>
  <c r="K307" i="8"/>
  <c r="K327" i="8"/>
  <c r="O327" i="8"/>
  <c r="S327" i="8"/>
  <c r="H327" i="8"/>
  <c r="L327" i="8"/>
  <c r="P327" i="8"/>
  <c r="T327" i="8"/>
  <c r="H322" i="8"/>
  <c r="M322" i="8"/>
  <c r="R322" i="8"/>
  <c r="I322" i="8"/>
  <c r="N322" i="8"/>
  <c r="S322" i="8"/>
  <c r="H318" i="8"/>
  <c r="M318" i="8"/>
  <c r="R318" i="8"/>
  <c r="I318" i="8"/>
  <c r="N318" i="8"/>
  <c r="S318" i="8"/>
  <c r="J268" i="8"/>
  <c r="N268" i="8"/>
  <c r="R268" i="8"/>
  <c r="H268" i="8"/>
  <c r="L268" i="8"/>
  <c r="P268" i="8"/>
  <c r="T268" i="8"/>
  <c r="I268" i="8"/>
  <c r="M268" i="8"/>
  <c r="Q268" i="8"/>
  <c r="S256" i="8"/>
  <c r="H40" i="8"/>
  <c r="I40" i="8"/>
  <c r="N310" i="8"/>
  <c r="M306" i="8"/>
  <c r="S264" i="8"/>
  <c r="O264" i="8"/>
  <c r="K264" i="8"/>
  <c r="S244" i="8"/>
  <c r="K244" i="8"/>
  <c r="O177" i="8"/>
  <c r="K172" i="8"/>
  <c r="K170" i="8"/>
  <c r="P165" i="8"/>
  <c r="K165" i="8"/>
  <c r="R306" i="8"/>
  <c r="R264" i="8"/>
  <c r="N264" i="8"/>
  <c r="J264" i="8"/>
  <c r="P244" i="8"/>
  <c r="H244" i="8"/>
  <c r="Q195" i="8"/>
  <c r="M195" i="8"/>
  <c r="I195" i="8"/>
  <c r="Q191" i="8"/>
  <c r="M191" i="8"/>
  <c r="I191" i="8"/>
  <c r="U191" i="8" s="1"/>
  <c r="Q187" i="8"/>
  <c r="M187" i="8"/>
  <c r="I187" i="8"/>
  <c r="P182" i="8"/>
  <c r="I182" i="8"/>
  <c r="P178" i="8"/>
  <c r="K178" i="8"/>
  <c r="T177" i="8"/>
  <c r="L177" i="8"/>
  <c r="R176" i="8"/>
  <c r="S173" i="8"/>
  <c r="J172" i="8"/>
  <c r="I170" i="8"/>
  <c r="T165" i="8"/>
  <c r="O165" i="8"/>
  <c r="I165" i="8"/>
  <c r="H32" i="8"/>
  <c r="S180" i="8"/>
  <c r="I178" i="8"/>
  <c r="S177" i="8"/>
  <c r="K177" i="8"/>
  <c r="O173" i="8"/>
  <c r="H170" i="8"/>
  <c r="M165" i="8"/>
  <c r="L58" i="8"/>
  <c r="F25" i="8"/>
  <c r="J620" i="7"/>
  <c r="Q157" i="7"/>
  <c r="O101" i="7"/>
  <c r="Q156" i="7"/>
  <c r="N101" i="7"/>
  <c r="S109" i="7"/>
  <c r="Q901" i="7"/>
  <c r="R101" i="7"/>
  <c r="I696" i="7"/>
  <c r="L696" i="7"/>
  <c r="I704" i="7"/>
  <c r="L704" i="7"/>
  <c r="I1141" i="7"/>
  <c r="L1141" i="7"/>
  <c r="I117" i="7"/>
  <c r="O117" i="7"/>
  <c r="P117" i="7"/>
  <c r="H565" i="7"/>
  <c r="L565" i="7"/>
  <c r="M565" i="7"/>
  <c r="Q830" i="7"/>
  <c r="Q1029" i="7"/>
  <c r="Q865" i="7"/>
  <c r="Q833" i="7"/>
  <c r="Q826" i="7"/>
  <c r="F625" i="7"/>
  <c r="H625" i="7" s="1"/>
  <c r="F622" i="7"/>
  <c r="K622" i="7" s="1"/>
  <c r="F619" i="7"/>
  <c r="H619" i="7" s="1"/>
  <c r="F615" i="7"/>
  <c r="F594" i="7"/>
  <c r="Q347" i="7"/>
  <c r="Q170" i="7"/>
  <c r="Q165" i="7"/>
  <c r="Q160" i="7"/>
  <c r="Q154" i="7"/>
  <c r="O109" i="7"/>
  <c r="J109" i="7"/>
  <c r="I1272" i="7"/>
  <c r="L1272" i="7" s="1"/>
  <c r="Q1229" i="7"/>
  <c r="Q834" i="7"/>
  <c r="Q827" i="7"/>
  <c r="Q823" i="7"/>
  <c r="I1268" i="7"/>
  <c r="L1268" i="7" s="1"/>
  <c r="Q1228" i="7"/>
  <c r="Q1194" i="7"/>
  <c r="O995" i="7"/>
  <c r="Q855" i="7"/>
  <c r="Q829" i="7"/>
  <c r="Q822" i="7"/>
  <c r="O1207" i="7"/>
  <c r="O1212" i="7" s="1"/>
  <c r="Q1197" i="7"/>
  <c r="Q1193" i="7"/>
  <c r="K1134" i="7"/>
  <c r="J1119" i="7"/>
  <c r="Q1082" i="7"/>
  <c r="Q1034" i="7"/>
  <c r="Q1028" i="7"/>
  <c r="Q864" i="7"/>
  <c r="Q861" i="7"/>
  <c r="Q858" i="7"/>
  <c r="Q854" i="7"/>
  <c r="Q844" i="7"/>
  <c r="Q832" i="7"/>
  <c r="Q828" i="7"/>
  <c r="Q825" i="7"/>
  <c r="F624" i="7"/>
  <c r="H624" i="7" s="1"/>
  <c r="F621" i="7"/>
  <c r="H621" i="7" s="1"/>
  <c r="F618" i="7"/>
  <c r="H618" i="7" s="1"/>
  <c r="K561" i="7"/>
  <c r="Q505" i="7"/>
  <c r="Q509" i="7" s="1"/>
  <c r="Q495" i="7"/>
  <c r="Q499" i="7" s="1"/>
  <c r="Q478" i="7"/>
  <c r="Q479" i="7" s="1"/>
  <c r="Q468" i="7"/>
  <c r="Q469" i="7" s="1"/>
  <c r="Q448" i="7"/>
  <c r="Q452" i="7" s="1"/>
  <c r="Q346" i="7"/>
  <c r="Q203" i="7"/>
  <c r="Q211" i="7" s="1"/>
  <c r="Q183" i="7"/>
  <c r="Q188" i="7" s="1"/>
  <c r="Q173" i="7"/>
  <c r="Q169" i="7"/>
  <c r="Q164" i="7"/>
  <c r="Q158" i="7"/>
  <c r="Q153" i="7"/>
  <c r="N109" i="7"/>
  <c r="H109" i="7"/>
  <c r="P101" i="7"/>
  <c r="G549" i="7"/>
  <c r="J549" i="7"/>
  <c r="K549" i="7"/>
  <c r="N549" i="7"/>
  <c r="M549" i="7"/>
  <c r="O903" i="7"/>
  <c r="O900" i="7"/>
  <c r="I672" i="7"/>
  <c r="H672" i="7"/>
  <c r="M672" i="7"/>
  <c r="J672" i="7"/>
  <c r="G672" i="7"/>
  <c r="K672" i="7"/>
  <c r="L672" i="7"/>
  <c r="H668" i="7"/>
  <c r="K668" i="7"/>
  <c r="J668" i="7"/>
  <c r="H1114" i="7"/>
  <c r="G1114" i="7"/>
  <c r="J1114" i="7"/>
  <c r="L1297" i="7"/>
  <c r="I1273" i="7"/>
  <c r="J1273" i="7" s="1"/>
  <c r="I1271" i="7"/>
  <c r="O1271" i="7" s="1"/>
  <c r="I1269" i="7"/>
  <c r="K1269" i="7" s="1"/>
  <c r="Q1211" i="7"/>
  <c r="O1164" i="7"/>
  <c r="J1155" i="7"/>
  <c r="K1141" i="7"/>
  <c r="L1137" i="7"/>
  <c r="Q1097" i="7"/>
  <c r="O1001" i="7"/>
  <c r="O997" i="7"/>
  <c r="Q981" i="7"/>
  <c r="O977" i="7"/>
  <c r="Q954" i="7"/>
  <c r="Q853" i="7"/>
  <c r="F782" i="7"/>
  <c r="G782" i="7" s="1"/>
  <c r="F777" i="7"/>
  <c r="L777" i="7" s="1"/>
  <c r="F755" i="7"/>
  <c r="H755" i="7" s="1"/>
  <c r="J696" i="7"/>
  <c r="M664" i="7"/>
  <c r="I664" i="7"/>
  <c r="F642" i="7"/>
  <c r="G642" i="7" s="1"/>
  <c r="J565" i="7"/>
  <c r="Q529" i="7"/>
  <c r="Q525" i="7"/>
  <c r="Q412" i="7"/>
  <c r="K399" i="7"/>
  <c r="Q345" i="7"/>
  <c r="P232" i="7"/>
  <c r="K117" i="7"/>
  <c r="L399" i="7"/>
  <c r="K1297" i="7"/>
  <c r="M1272" i="7"/>
  <c r="I1270" i="7"/>
  <c r="J1270" i="7" s="1"/>
  <c r="M1268" i="7"/>
  <c r="Q1210" i="7"/>
  <c r="O1173" i="7"/>
  <c r="H1141" i="7"/>
  <c r="K1137" i="7"/>
  <c r="O1089" i="7"/>
  <c r="O1072" i="7"/>
  <c r="O1026" i="7"/>
  <c r="O1031" i="7" s="1"/>
  <c r="O1000" i="7"/>
  <c r="O996" i="7"/>
  <c r="Q980" i="7"/>
  <c r="Q953" i="7"/>
  <c r="O866" i="7"/>
  <c r="O863" i="7"/>
  <c r="O858" i="7"/>
  <c r="O855" i="7"/>
  <c r="F785" i="7"/>
  <c r="J785" i="7" s="1"/>
  <c r="F779" i="7"/>
  <c r="F776" i="7"/>
  <c r="G776" i="7" s="1"/>
  <c r="F774" i="7"/>
  <c r="I774" i="7" s="1"/>
  <c r="H696" i="7"/>
  <c r="L664" i="7"/>
  <c r="H664" i="7"/>
  <c r="F645" i="7"/>
  <c r="I645" i="7" s="1"/>
  <c r="F641" i="7"/>
  <c r="I641" i="7" s="1"/>
  <c r="J624" i="7"/>
  <c r="J616" i="7"/>
  <c r="N565" i="7"/>
  <c r="I565" i="7"/>
  <c r="Q528" i="7"/>
  <c r="Q524" i="7"/>
  <c r="Q530" i="7" s="1"/>
  <c r="O468" i="7"/>
  <c r="O471" i="7" s="1"/>
  <c r="Q411" i="7"/>
  <c r="H399" i="7"/>
  <c r="Q348" i="7"/>
  <c r="Q344" i="7"/>
  <c r="K232" i="7"/>
  <c r="J117" i="7"/>
  <c r="O1224" i="7"/>
  <c r="O1189" i="7"/>
  <c r="O1193" i="7" s="1"/>
  <c r="G1141" i="7"/>
  <c r="O1062" i="7"/>
  <c r="O1066" i="7" s="1"/>
  <c r="O1044" i="7"/>
  <c r="O1008" i="7"/>
  <c r="O1010" i="7" s="1"/>
  <c r="Q957" i="7"/>
  <c r="Q952" i="7"/>
  <c r="Q813" i="7"/>
  <c r="F784" i="7"/>
  <c r="G784" i="7" s="1"/>
  <c r="F781" i="7"/>
  <c r="F778" i="7"/>
  <c r="G778" i="7" s="1"/>
  <c r="J775" i="7"/>
  <c r="J666" i="7"/>
  <c r="K664" i="7"/>
  <c r="F644" i="7"/>
  <c r="G644" i="7" s="1"/>
  <c r="F638" i="7"/>
  <c r="G638" i="7" s="1"/>
  <c r="J618" i="7"/>
  <c r="Q527" i="7"/>
  <c r="Q416" i="7"/>
  <c r="O399" i="7"/>
  <c r="Q191" i="7"/>
  <c r="I401" i="7"/>
  <c r="J401" i="7"/>
  <c r="M401" i="7"/>
  <c r="N401" i="7"/>
  <c r="N1300" i="7"/>
  <c r="P1092" i="7"/>
  <c r="P1100" i="7"/>
  <c r="O1063" i="7"/>
  <c r="O1064" i="7"/>
  <c r="M1300" i="7"/>
  <c r="O1299" i="7"/>
  <c r="M1298" i="7"/>
  <c r="M1296" i="7"/>
  <c r="N1273" i="7"/>
  <c r="J1121" i="7"/>
  <c r="K1121" i="7"/>
  <c r="P1072" i="7"/>
  <c r="Q874" i="7"/>
  <c r="Q875" i="7"/>
  <c r="Q876" i="7"/>
  <c r="O822" i="7"/>
  <c r="O823" i="7"/>
  <c r="O828" i="7"/>
  <c r="O831" i="7"/>
  <c r="O824" i="7"/>
  <c r="O827" i="7"/>
  <c r="Q456" i="7"/>
  <c r="Q327" i="7"/>
  <c r="Q328" i="7"/>
  <c r="J114" i="7"/>
  <c r="N114" i="7"/>
  <c r="N1296" i="7"/>
  <c r="K1271" i="7"/>
  <c r="G402" i="7"/>
  <c r="O402" i="7"/>
  <c r="J402" i="7"/>
  <c r="K402" i="7"/>
  <c r="P505" i="7"/>
  <c r="P841" i="7"/>
  <c r="P842" i="7" s="1"/>
  <c r="P885" i="7"/>
  <c r="P888" i="7" s="1"/>
  <c r="P938" i="7"/>
  <c r="P1026" i="7"/>
  <c r="P1044" i="7"/>
  <c r="P1049" i="7" s="1"/>
  <c r="P1062" i="7"/>
  <c r="P1224" i="7"/>
  <c r="P407" i="7"/>
  <c r="P810" i="7"/>
  <c r="P812" i="7" s="1"/>
  <c r="P898" i="7"/>
  <c r="P911" i="7"/>
  <c r="P914" i="7" s="1"/>
  <c r="P964" i="7"/>
  <c r="P995" i="7"/>
  <c r="P1189" i="7"/>
  <c r="P1207" i="7"/>
  <c r="P448" i="7"/>
  <c r="P452" i="7" s="1"/>
  <c r="P468" i="7"/>
  <c r="P470" i="7" s="1"/>
  <c r="P872" i="7"/>
  <c r="P1008" i="7"/>
  <c r="K1300" i="7"/>
  <c r="N1299" i="7"/>
  <c r="K1296" i="7"/>
  <c r="M1273" i="7"/>
  <c r="O1226" i="7"/>
  <c r="O1232" i="7"/>
  <c r="O1227" i="7"/>
  <c r="O1231" i="7"/>
  <c r="O1065" i="7"/>
  <c r="O1047" i="7"/>
  <c r="O1051" i="7"/>
  <c r="O1045" i="7"/>
  <c r="O1049" i="7"/>
  <c r="O1052" i="7"/>
  <c r="O926" i="7"/>
  <c r="O927" i="7"/>
  <c r="O929" i="7"/>
  <c r="O835" i="7"/>
  <c r="O832" i="7"/>
  <c r="N718" i="7"/>
  <c r="F561" i="7"/>
  <c r="H561" i="7"/>
  <c r="L561" i="7"/>
  <c r="I561" i="7"/>
  <c r="M561" i="7"/>
  <c r="J561" i="7"/>
  <c r="N561" i="7"/>
  <c r="M545" i="7"/>
  <c r="I545" i="7"/>
  <c r="F547" i="7"/>
  <c r="M547" i="7"/>
  <c r="Q304" i="7"/>
  <c r="Q305" i="7"/>
  <c r="Q308" i="7"/>
  <c r="I243" i="7"/>
  <c r="Q243" i="7"/>
  <c r="I239" i="7"/>
  <c r="N239" i="7"/>
  <c r="I235" i="7"/>
  <c r="N235" i="7"/>
  <c r="Q1012" i="7"/>
  <c r="Q1009" i="7"/>
  <c r="Q1013" i="7"/>
  <c r="Q1010" i="7"/>
  <c r="Q1014" i="7"/>
  <c r="Q1011" i="7"/>
  <c r="Q377" i="7"/>
  <c r="Q378" i="7"/>
  <c r="Q381" i="7"/>
  <c r="O1300" i="7"/>
  <c r="J1300" i="7"/>
  <c r="O1296" i="7"/>
  <c r="J1296" i="7"/>
  <c r="M1271" i="7"/>
  <c r="P1173" i="7"/>
  <c r="P1164" i="7"/>
  <c r="P1167" i="7" s="1"/>
  <c r="H1118" i="7"/>
  <c r="G1118" i="7"/>
  <c r="J1118" i="7"/>
  <c r="P951" i="7"/>
  <c r="G722" i="7"/>
  <c r="K722" i="7"/>
  <c r="H722" i="7"/>
  <c r="L722" i="7"/>
  <c r="I722" i="7"/>
  <c r="M722" i="7"/>
  <c r="G564" i="7"/>
  <c r="M564" i="7"/>
  <c r="F564" i="7"/>
  <c r="N564" i="7"/>
  <c r="I564" i="7"/>
  <c r="P478" i="7"/>
  <c r="Q472" i="7"/>
  <c r="Q449" i="7"/>
  <c r="Q450" i="7"/>
  <c r="Q453" i="7"/>
  <c r="Q457" i="7"/>
  <c r="Q451" i="7"/>
  <c r="Q454" i="7"/>
  <c r="Q458" i="7"/>
  <c r="Q455" i="7"/>
  <c r="N402" i="7"/>
  <c r="J397" i="7"/>
  <c r="I397" i="7"/>
  <c r="Q382" i="7"/>
  <c r="P262" i="7"/>
  <c r="P272" i="7" s="1"/>
  <c r="P183" i="7"/>
  <c r="P129" i="7"/>
  <c r="J106" i="7"/>
  <c r="N106" i="7"/>
  <c r="H1137" i="7"/>
  <c r="K1117" i="7"/>
  <c r="Q983" i="7"/>
  <c r="Q979" i="7"/>
  <c r="J720" i="7"/>
  <c r="J704" i="7"/>
  <c r="M668" i="7"/>
  <c r="I668" i="7"/>
  <c r="I549" i="7"/>
  <c r="Q343" i="7"/>
  <c r="Q134" i="7"/>
  <c r="L101" i="7"/>
  <c r="J1153" i="7"/>
  <c r="G1137" i="7"/>
  <c r="Q1077" i="7"/>
  <c r="Q982" i="7"/>
  <c r="J780" i="7"/>
  <c r="J778" i="7"/>
  <c r="J776" i="7"/>
  <c r="H704" i="7"/>
  <c r="J670" i="7"/>
  <c r="L668" i="7"/>
  <c r="G668" i="7"/>
  <c r="J625" i="7"/>
  <c r="J623" i="7"/>
  <c r="J617" i="7"/>
  <c r="F549" i="7"/>
  <c r="Q342" i="7"/>
  <c r="K101" i="7"/>
  <c r="I120" i="7"/>
  <c r="M120" i="7"/>
  <c r="N120" i="7"/>
  <c r="J116" i="7"/>
  <c r="R116" i="7"/>
  <c r="N116" i="7"/>
  <c r="R108" i="7"/>
  <c r="J108" i="7"/>
  <c r="N108" i="7"/>
  <c r="I240" i="7"/>
  <c r="J240" i="7"/>
  <c r="O240" i="7"/>
  <c r="H240" i="7"/>
  <c r="K240" i="7"/>
  <c r="P240" i="7"/>
  <c r="G240" i="7"/>
  <c r="L240" i="7"/>
  <c r="R240" i="7"/>
  <c r="N240" i="7"/>
  <c r="I236" i="7"/>
  <c r="H236" i="7"/>
  <c r="N236" i="7"/>
  <c r="G236" i="7"/>
  <c r="J236" i="7"/>
  <c r="O236" i="7"/>
  <c r="L236" i="7"/>
  <c r="K236" i="7"/>
  <c r="P236" i="7"/>
  <c r="R236" i="7"/>
  <c r="N243" i="7"/>
  <c r="O232" i="7"/>
  <c r="J232" i="7"/>
  <c r="S117" i="7"/>
  <c r="N117" i="7"/>
  <c r="H117" i="7"/>
  <c r="J101" i="7"/>
  <c r="N232" i="7"/>
  <c r="H232" i="7"/>
  <c r="P121" i="7"/>
  <c r="R117" i="7"/>
  <c r="L117" i="7"/>
  <c r="G117" i="7"/>
  <c r="P105" i="7"/>
  <c r="H101" i="7"/>
  <c r="R232" i="7"/>
  <c r="L232" i="7"/>
  <c r="G232" i="7"/>
  <c r="P113" i="7"/>
  <c r="H1156" i="7"/>
  <c r="J1156" i="7"/>
  <c r="K1156" i="7"/>
  <c r="G1156" i="7"/>
  <c r="G1120" i="7"/>
  <c r="K1120" i="7"/>
  <c r="H1120" i="7"/>
  <c r="L1120" i="7"/>
  <c r="I1120" i="7"/>
  <c r="J1120" i="7"/>
  <c r="M1120" i="7"/>
  <c r="G1116" i="7"/>
  <c r="K1116" i="7"/>
  <c r="H1116" i="7"/>
  <c r="L1116" i="7"/>
  <c r="M1116" i="7"/>
  <c r="J1116" i="7"/>
  <c r="I1116" i="7"/>
  <c r="G1158" i="7"/>
  <c r="K1158" i="7"/>
  <c r="H1158" i="7"/>
  <c r="L1158" i="7"/>
  <c r="O979" i="7"/>
  <c r="O981" i="7"/>
  <c r="H701" i="7"/>
  <c r="G701" i="7"/>
  <c r="J701" i="7"/>
  <c r="K701" i="7"/>
  <c r="O1210" i="7"/>
  <c r="O1213" i="7"/>
  <c r="O1208" i="7"/>
  <c r="M1158" i="7"/>
  <c r="I1155" i="7"/>
  <c r="K1155" i="7"/>
  <c r="G1155" i="7"/>
  <c r="L1155" i="7"/>
  <c r="O1090" i="7"/>
  <c r="O1093" i="7"/>
  <c r="O1099" i="7"/>
  <c r="O1091" i="7"/>
  <c r="O1097" i="7"/>
  <c r="O1100" i="7"/>
  <c r="Q997" i="7"/>
  <c r="Q998" i="7"/>
  <c r="O984" i="7"/>
  <c r="P981" i="7"/>
  <c r="H615" i="7"/>
  <c r="G615" i="7"/>
  <c r="J615" i="7"/>
  <c r="K615" i="7"/>
  <c r="I594" i="7"/>
  <c r="G594" i="7"/>
  <c r="L594" i="7"/>
  <c r="H594" i="7"/>
  <c r="J594" i="7"/>
  <c r="K594" i="7"/>
  <c r="P1227" i="7"/>
  <c r="P1232" i="7"/>
  <c r="P1228" i="7"/>
  <c r="P1208" i="7"/>
  <c r="P1211" i="7"/>
  <c r="P1210" i="7"/>
  <c r="P1213" i="7"/>
  <c r="I1159" i="7"/>
  <c r="G1159" i="7"/>
  <c r="L1159" i="7"/>
  <c r="H1159" i="7"/>
  <c r="H1152" i="7"/>
  <c r="G1152" i="7"/>
  <c r="K1152" i="7"/>
  <c r="H1138" i="7"/>
  <c r="G1138" i="7"/>
  <c r="J1138" i="7"/>
  <c r="P1091" i="7"/>
  <c r="P1096" i="7"/>
  <c r="P1101" i="7"/>
  <c r="P1093" i="7"/>
  <c r="Q886" i="7"/>
  <c r="Q891" i="7"/>
  <c r="Q887" i="7"/>
  <c r="Q889" i="7"/>
  <c r="Q888" i="7"/>
  <c r="Q890" i="7"/>
  <c r="G700" i="7"/>
  <c r="K700" i="7"/>
  <c r="H700" i="7"/>
  <c r="L700" i="7"/>
  <c r="I700" i="7"/>
  <c r="M700" i="7"/>
  <c r="J700" i="7"/>
  <c r="L1301" i="7"/>
  <c r="K1301" i="7"/>
  <c r="M1301" i="7"/>
  <c r="O1301" i="7"/>
  <c r="J1298" i="7"/>
  <c r="N1298" i="7"/>
  <c r="K1298" i="7"/>
  <c r="O1298" i="7"/>
  <c r="J1268" i="7"/>
  <c r="N1268" i="7"/>
  <c r="K1268" i="7"/>
  <c r="O1268" i="7"/>
  <c r="P1214" i="7"/>
  <c r="O1209" i="7"/>
  <c r="Q1175" i="7"/>
  <c r="Q1176" i="7"/>
  <c r="K1159" i="7"/>
  <c r="J1158" i="7"/>
  <c r="J1154" i="7"/>
  <c r="G1154" i="7"/>
  <c r="K1154" i="7"/>
  <c r="G1139" i="7"/>
  <c r="J1139" i="7"/>
  <c r="I1140" i="7"/>
  <c r="M1140" i="7"/>
  <c r="J1140" i="7"/>
  <c r="I1136" i="7"/>
  <c r="M1136" i="7"/>
  <c r="J1136" i="7"/>
  <c r="I1117" i="7"/>
  <c r="G1117" i="7"/>
  <c r="L1117" i="7"/>
  <c r="H1117" i="7"/>
  <c r="P1097" i="7"/>
  <c r="Q1065" i="7"/>
  <c r="Q1066" i="7"/>
  <c r="Q1046" i="7"/>
  <c r="Q1047" i="7"/>
  <c r="Q1052" i="7"/>
  <c r="Q1051" i="7"/>
  <c r="Q966" i="7"/>
  <c r="Q967" i="7"/>
  <c r="Q968" i="7"/>
  <c r="G560" i="7"/>
  <c r="F560" i="7"/>
  <c r="N560" i="7"/>
  <c r="I560" i="7"/>
  <c r="J560" i="7"/>
  <c r="M560" i="7"/>
  <c r="J1272" i="7"/>
  <c r="N1272" i="7"/>
  <c r="K1272" i="7"/>
  <c r="O1272" i="7"/>
  <c r="N1301" i="7"/>
  <c r="L1299" i="7"/>
  <c r="K1299" i="7"/>
  <c r="M1299" i="7"/>
  <c r="K1273" i="7"/>
  <c r="O1273" i="7"/>
  <c r="L1273" i="7"/>
  <c r="O1269" i="7"/>
  <c r="Q1225" i="7"/>
  <c r="Q1230" i="7"/>
  <c r="Q1226" i="7"/>
  <c r="Q1232" i="7"/>
  <c r="O1214" i="7"/>
  <c r="O1211" i="7"/>
  <c r="Q1165" i="7"/>
  <c r="Q1166" i="7"/>
  <c r="J1159" i="7"/>
  <c r="I1158" i="7"/>
  <c r="L1154" i="7"/>
  <c r="K1140" i="7"/>
  <c r="K1138" i="7"/>
  <c r="K1136" i="7"/>
  <c r="I1121" i="7"/>
  <c r="G1121" i="7"/>
  <c r="L1121" i="7"/>
  <c r="H1121" i="7"/>
  <c r="J1115" i="7"/>
  <c r="O1101" i="7"/>
  <c r="O1096" i="7"/>
  <c r="Q1074" i="7"/>
  <c r="Q1080" i="7"/>
  <c r="Q1076" i="7"/>
  <c r="Q1079" i="7"/>
  <c r="Q1081" i="7"/>
  <c r="O980" i="7"/>
  <c r="N926" i="7"/>
  <c r="N928" i="7"/>
  <c r="N930" i="7"/>
  <c r="N927" i="7"/>
  <c r="N931" i="7"/>
  <c r="P854" i="7"/>
  <c r="P863" i="7"/>
  <c r="P859" i="7"/>
  <c r="P855" i="7"/>
  <c r="G724" i="7"/>
  <c r="J724" i="7"/>
  <c r="Q481" i="7"/>
  <c r="Q482" i="7"/>
  <c r="G398" i="7"/>
  <c r="N398" i="7"/>
  <c r="O398" i="7"/>
  <c r="Q912" i="7"/>
  <c r="Q917" i="7"/>
  <c r="Q913" i="7"/>
  <c r="Q915" i="7"/>
  <c r="P874" i="7"/>
  <c r="P877" i="7"/>
  <c r="P876" i="7"/>
  <c r="P873" i="7"/>
  <c r="P875" i="7"/>
  <c r="P878" i="7"/>
  <c r="G785" i="7"/>
  <c r="H723" i="7"/>
  <c r="G723" i="7"/>
  <c r="K723" i="7"/>
  <c r="H719" i="7"/>
  <c r="J719" i="7"/>
  <c r="K719" i="7"/>
  <c r="G702" i="7"/>
  <c r="J702" i="7"/>
  <c r="H705" i="7"/>
  <c r="K705" i="7"/>
  <c r="G705" i="7"/>
  <c r="H697" i="7"/>
  <c r="K697" i="7"/>
  <c r="G697" i="7"/>
  <c r="H693" i="7"/>
  <c r="G693" i="7"/>
  <c r="J693" i="7"/>
  <c r="P1297" i="7"/>
  <c r="J697" i="7"/>
  <c r="H673" i="7"/>
  <c r="K673" i="7"/>
  <c r="G673" i="7"/>
  <c r="H669" i="7"/>
  <c r="G669" i="7"/>
  <c r="J669" i="7"/>
  <c r="H665" i="7"/>
  <c r="J665" i="7"/>
  <c r="K665" i="7"/>
  <c r="K613" i="7"/>
  <c r="P457" i="7"/>
  <c r="F123" i="7"/>
  <c r="S123" i="7" s="1"/>
  <c r="F119" i="7"/>
  <c r="J119" i="7" s="1"/>
  <c r="Q32" i="7"/>
  <c r="Q33" i="7"/>
  <c r="Q34" i="7"/>
  <c r="O5" i="7"/>
  <c r="O6" i="7" s="1"/>
  <c r="O150" i="7"/>
  <c r="O522" i="7"/>
  <c r="F585" i="7"/>
  <c r="F589" i="7"/>
  <c r="F593" i="7"/>
  <c r="O284" i="7"/>
  <c r="O478" i="7"/>
  <c r="O485" i="7" s="1"/>
  <c r="F584" i="7"/>
  <c r="F588" i="7"/>
  <c r="F592" i="7"/>
  <c r="F595" i="7"/>
  <c r="O428" i="7"/>
  <c r="O431" i="7" s="1"/>
  <c r="O448" i="7"/>
  <c r="O495" i="7"/>
  <c r="F583" i="7"/>
  <c r="F587" i="7"/>
  <c r="F591" i="7"/>
  <c r="O505" i="7"/>
  <c r="F590" i="7"/>
  <c r="F754" i="7"/>
  <c r="J754" i="7" s="1"/>
  <c r="O841" i="7"/>
  <c r="O951" i="7"/>
  <c r="O952" i="7" s="1"/>
  <c r="O340" i="7"/>
  <c r="O344" i="7" s="1"/>
  <c r="O407" i="7"/>
  <c r="F586" i="7"/>
  <c r="F753" i="7"/>
  <c r="I753" i="7" s="1"/>
  <c r="O885" i="7"/>
  <c r="O890" i="7" s="1"/>
  <c r="O911" i="7"/>
  <c r="O912" i="7" s="1"/>
  <c r="O938" i="7"/>
  <c r="O964" i="7"/>
  <c r="F743" i="7"/>
  <c r="F744" i="7"/>
  <c r="I744" i="7" s="1"/>
  <c r="F745" i="7"/>
  <c r="F746" i="7"/>
  <c r="I746" i="7" s="1"/>
  <c r="F747" i="7"/>
  <c r="F748" i="7"/>
  <c r="I748" i="7" s="1"/>
  <c r="F749" i="7"/>
  <c r="F750" i="7"/>
  <c r="L750" i="7" s="1"/>
  <c r="F751" i="7"/>
  <c r="F752" i="7"/>
  <c r="L752" i="7" s="1"/>
  <c r="O810" i="7"/>
  <c r="O872" i="7"/>
  <c r="O1228" i="7"/>
  <c r="Q1191" i="7"/>
  <c r="J1141" i="7"/>
  <c r="J1137" i="7"/>
  <c r="K1118" i="7"/>
  <c r="K1114" i="7"/>
  <c r="P1076" i="7"/>
  <c r="Q1033" i="7"/>
  <c r="Q1035" i="7" s="1"/>
  <c r="Q1015" i="7"/>
  <c r="Q940" i="7"/>
  <c r="Q942" i="7"/>
  <c r="Q941" i="7"/>
  <c r="Q916" i="7"/>
  <c r="O902" i="7"/>
  <c r="O901" i="7"/>
  <c r="O904" i="7"/>
  <c r="O899" i="7"/>
  <c r="K755" i="7"/>
  <c r="G719" i="7"/>
  <c r="J673" i="7"/>
  <c r="G665" i="7"/>
  <c r="G643" i="7"/>
  <c r="J643" i="7"/>
  <c r="G639" i="7"/>
  <c r="J639" i="7"/>
  <c r="O930" i="7"/>
  <c r="O928" i="7"/>
  <c r="P832" i="7"/>
  <c r="K704" i="7"/>
  <c r="G704" i="7"/>
  <c r="J698" i="7"/>
  <c r="K696" i="7"/>
  <c r="G696" i="7"/>
  <c r="J674" i="7"/>
  <c r="J644" i="7"/>
  <c r="F640" i="7"/>
  <c r="G640" i="7" s="1"/>
  <c r="F637" i="7"/>
  <c r="G637" i="7" s="1"/>
  <c r="G625" i="7"/>
  <c r="G624" i="7"/>
  <c r="G623" i="7"/>
  <c r="G620" i="7"/>
  <c r="G619" i="7"/>
  <c r="G617" i="7"/>
  <c r="G616" i="7"/>
  <c r="F563" i="7"/>
  <c r="I563" i="7"/>
  <c r="M563" i="7"/>
  <c r="I124" i="7"/>
  <c r="Q124" i="7"/>
  <c r="J124" i="7"/>
  <c r="R124" i="7"/>
  <c r="M124" i="7"/>
  <c r="P944" i="7"/>
  <c r="P941" i="7"/>
  <c r="P915" i="7"/>
  <c r="P902" i="7"/>
  <c r="P889" i="7"/>
  <c r="H614" i="7"/>
  <c r="G614" i="7"/>
  <c r="J614" i="7"/>
  <c r="G548" i="7"/>
  <c r="M548" i="7"/>
  <c r="F548" i="7"/>
  <c r="N548" i="7"/>
  <c r="I548" i="7"/>
  <c r="G544" i="7"/>
  <c r="J544" i="7"/>
  <c r="M544" i="7"/>
  <c r="F544" i="7"/>
  <c r="N544" i="7"/>
  <c r="Q429" i="7"/>
  <c r="Q430" i="7"/>
  <c r="Q433" i="7"/>
  <c r="Q431" i="7"/>
  <c r="Q434" i="7"/>
  <c r="Q437" i="7"/>
  <c r="Q432" i="7"/>
  <c r="Q435" i="7"/>
  <c r="Q438" i="7"/>
  <c r="G400" i="7"/>
  <c r="K400" i="7"/>
  <c r="O400" i="7"/>
  <c r="H400" i="7"/>
  <c r="L400" i="7"/>
  <c r="I400" i="7"/>
  <c r="M400" i="7"/>
  <c r="I256" i="7"/>
  <c r="J256" i="7"/>
  <c r="K254" i="7"/>
  <c r="L254" i="7"/>
  <c r="Q130" i="7"/>
  <c r="Q133" i="7"/>
  <c r="Q137" i="7"/>
  <c r="I113" i="7"/>
  <c r="G113" i="7"/>
  <c r="L113" i="7"/>
  <c r="R113" i="7"/>
  <c r="H113" i="7"/>
  <c r="N113" i="7"/>
  <c r="S113" i="7"/>
  <c r="J113" i="7"/>
  <c r="O113" i="7"/>
  <c r="I105" i="7"/>
  <c r="G105" i="7"/>
  <c r="L105" i="7"/>
  <c r="R105" i="7"/>
  <c r="H105" i="7"/>
  <c r="N105" i="7"/>
  <c r="S105" i="7"/>
  <c r="J105" i="7"/>
  <c r="O105" i="7"/>
  <c r="Q7" i="7"/>
  <c r="Q9" i="7"/>
  <c r="Q12" i="7"/>
  <c r="Q13" i="7"/>
  <c r="P824" i="7"/>
  <c r="M704" i="7"/>
  <c r="M696" i="7"/>
  <c r="K625" i="7"/>
  <c r="K624" i="7"/>
  <c r="K623" i="7"/>
  <c r="K620" i="7"/>
  <c r="K619" i="7"/>
  <c r="K617" i="7"/>
  <c r="K616" i="7"/>
  <c r="F545" i="7"/>
  <c r="J545" i="7"/>
  <c r="N545" i="7"/>
  <c r="G545" i="7"/>
  <c r="K545" i="7"/>
  <c r="H545" i="7"/>
  <c r="L545" i="7"/>
  <c r="G255" i="7"/>
  <c r="J255" i="7"/>
  <c r="K255" i="7"/>
  <c r="K242" i="7"/>
  <c r="O242" i="7"/>
  <c r="L234" i="7"/>
  <c r="O234" i="7"/>
  <c r="I121" i="7"/>
  <c r="G121" i="7"/>
  <c r="L121" i="7"/>
  <c r="R121" i="7"/>
  <c r="H121" i="7"/>
  <c r="N121" i="7"/>
  <c r="S121" i="7"/>
  <c r="J121" i="7"/>
  <c r="O121" i="7"/>
  <c r="G565" i="7"/>
  <c r="R120" i="7"/>
  <c r="J120" i="7"/>
  <c r="G101" i="7"/>
  <c r="K565" i="7"/>
  <c r="F565" i="7"/>
  <c r="L549" i="7"/>
  <c r="H549" i="7"/>
  <c r="M397" i="7"/>
  <c r="Q120" i="7"/>
  <c r="I562" i="7"/>
  <c r="M562" i="7"/>
  <c r="F562" i="7"/>
  <c r="J562" i="7"/>
  <c r="N562" i="7"/>
  <c r="H562" i="7"/>
  <c r="G562" i="7"/>
  <c r="K562" i="7"/>
  <c r="L562" i="7"/>
  <c r="I871" i="8"/>
  <c r="M871" i="8"/>
  <c r="J871" i="8"/>
  <c r="N871" i="8"/>
  <c r="H871" i="8"/>
  <c r="K871" i="8"/>
  <c r="L871" i="8"/>
  <c r="O871" i="8"/>
  <c r="G241" i="7"/>
  <c r="K241" i="7"/>
  <c r="O241" i="7"/>
  <c r="H241" i="7"/>
  <c r="L241" i="7"/>
  <c r="P241" i="7"/>
  <c r="N241" i="7"/>
  <c r="I241" i="7"/>
  <c r="Q241" i="7"/>
  <c r="M241" i="7"/>
  <c r="J241" i="7"/>
  <c r="R241" i="7"/>
  <c r="G233" i="7"/>
  <c r="K233" i="7"/>
  <c r="O233" i="7"/>
  <c r="H233" i="7"/>
  <c r="L233" i="7"/>
  <c r="P233" i="7"/>
  <c r="N233" i="7"/>
  <c r="I233" i="7"/>
  <c r="Q233" i="7"/>
  <c r="M233" i="7"/>
  <c r="J233" i="7"/>
  <c r="R233" i="7"/>
  <c r="H1013" i="8"/>
  <c r="L1013" i="8"/>
  <c r="I1013" i="8"/>
  <c r="M1013" i="8"/>
  <c r="J1013" i="8"/>
  <c r="N1013" i="8"/>
  <c r="O1013" i="8"/>
  <c r="K1013" i="8"/>
  <c r="H1005" i="8"/>
  <c r="L1005" i="8"/>
  <c r="I1005" i="8"/>
  <c r="M1005" i="8"/>
  <c r="J1005" i="8"/>
  <c r="N1005" i="8"/>
  <c r="K1005" i="8"/>
  <c r="O1005" i="8"/>
  <c r="I875" i="8"/>
  <c r="M875" i="8"/>
  <c r="J875" i="8"/>
  <c r="N875" i="8"/>
  <c r="H875" i="8"/>
  <c r="K875" i="8"/>
  <c r="L875" i="8"/>
  <c r="O875" i="8"/>
  <c r="I546" i="7"/>
  <c r="M546" i="7"/>
  <c r="L546" i="7"/>
  <c r="F546" i="7"/>
  <c r="J546" i="7"/>
  <c r="N546" i="7"/>
  <c r="H546" i="7"/>
  <c r="G546" i="7"/>
  <c r="K546" i="7"/>
  <c r="G237" i="7"/>
  <c r="K237" i="7"/>
  <c r="O237" i="7"/>
  <c r="H237" i="7"/>
  <c r="L237" i="7"/>
  <c r="P237" i="7"/>
  <c r="N237" i="7"/>
  <c r="I237" i="7"/>
  <c r="Q237" i="7"/>
  <c r="M237" i="7"/>
  <c r="J237" i="7"/>
  <c r="R237" i="7"/>
  <c r="H1001" i="8"/>
  <c r="L1001" i="8"/>
  <c r="I1001" i="8"/>
  <c r="M1001" i="8"/>
  <c r="J1001" i="8"/>
  <c r="N1001" i="8"/>
  <c r="K1001" i="8"/>
  <c r="O1001" i="8"/>
  <c r="I879" i="8"/>
  <c r="M879" i="8"/>
  <c r="J879" i="8"/>
  <c r="N879" i="8"/>
  <c r="H879" i="8"/>
  <c r="K879" i="8"/>
  <c r="L879" i="8"/>
  <c r="O879" i="8"/>
  <c r="J797" i="7"/>
  <c r="H797" i="7"/>
  <c r="G797" i="7"/>
  <c r="K797" i="7"/>
  <c r="L797" i="7"/>
  <c r="I797" i="7"/>
  <c r="J725" i="7"/>
  <c r="L725" i="7"/>
  <c r="I725" i="7"/>
  <c r="G725" i="7"/>
  <c r="K725" i="7"/>
  <c r="H725" i="7"/>
  <c r="M725" i="7"/>
  <c r="J721" i="7"/>
  <c r="L721" i="7"/>
  <c r="M721" i="7"/>
  <c r="G721" i="7"/>
  <c r="K721" i="7"/>
  <c r="H721" i="7"/>
  <c r="I721" i="7"/>
  <c r="J717" i="7"/>
  <c r="G717" i="7"/>
  <c r="K717" i="7"/>
  <c r="I717" i="7"/>
  <c r="H717" i="7"/>
  <c r="L717" i="7"/>
  <c r="M717" i="7"/>
  <c r="J703" i="7"/>
  <c r="G703" i="7"/>
  <c r="K703" i="7"/>
  <c r="I703" i="7"/>
  <c r="H703" i="7"/>
  <c r="L703" i="7"/>
  <c r="M703" i="7"/>
  <c r="J699" i="7"/>
  <c r="G699" i="7"/>
  <c r="K699" i="7"/>
  <c r="I699" i="7"/>
  <c r="H699" i="7"/>
  <c r="L699" i="7"/>
  <c r="M699" i="7"/>
  <c r="J695" i="7"/>
  <c r="G695" i="7"/>
  <c r="K695" i="7"/>
  <c r="I695" i="7"/>
  <c r="H695" i="7"/>
  <c r="L695" i="7"/>
  <c r="M695" i="7"/>
  <c r="J675" i="7"/>
  <c r="I675" i="7"/>
  <c r="G675" i="7"/>
  <c r="K675" i="7"/>
  <c r="H675" i="7"/>
  <c r="L675" i="7"/>
  <c r="M675" i="7"/>
  <c r="J671" i="7"/>
  <c r="I671" i="7"/>
  <c r="G671" i="7"/>
  <c r="K671" i="7"/>
  <c r="H671" i="7"/>
  <c r="L671" i="7"/>
  <c r="M671" i="7"/>
  <c r="J667" i="7"/>
  <c r="I667" i="7"/>
  <c r="G667" i="7"/>
  <c r="K667" i="7"/>
  <c r="M667" i="7"/>
  <c r="H667" i="7"/>
  <c r="L667" i="7"/>
  <c r="J663" i="7"/>
  <c r="M663" i="7"/>
  <c r="G663" i="7"/>
  <c r="K663" i="7"/>
  <c r="I663" i="7"/>
  <c r="H663" i="7"/>
  <c r="L663" i="7"/>
  <c r="J1157" i="7"/>
  <c r="Q1093" i="7"/>
  <c r="J773" i="7"/>
  <c r="P481" i="7"/>
  <c r="P485" i="7"/>
  <c r="P480" i="7"/>
  <c r="P484" i="7"/>
  <c r="Q265" i="7"/>
  <c r="Q269" i="7"/>
  <c r="Q273" i="7"/>
  <c r="Q288" i="7"/>
  <c r="Q264" i="7"/>
  <c r="Q268" i="7"/>
  <c r="Q272" i="7"/>
  <c r="Q287" i="7"/>
  <c r="Q291" i="7"/>
  <c r="I238" i="7"/>
  <c r="M238" i="7"/>
  <c r="Q238" i="7"/>
  <c r="J238" i="7"/>
  <c r="N238" i="7"/>
  <c r="R238" i="7"/>
  <c r="Q204" i="7"/>
  <c r="G122" i="7"/>
  <c r="K122" i="7"/>
  <c r="O122" i="7"/>
  <c r="H122" i="7"/>
  <c r="L122" i="7"/>
  <c r="P122" i="7"/>
  <c r="N59" i="7"/>
  <c r="N61" i="7"/>
  <c r="N63" i="7"/>
  <c r="N65" i="7"/>
  <c r="N67" i="7"/>
  <c r="K1022" i="8"/>
  <c r="O1022" i="8"/>
  <c r="H1022" i="8"/>
  <c r="L1022" i="8"/>
  <c r="I1022" i="8"/>
  <c r="M1022" i="8"/>
  <c r="I863" i="8"/>
  <c r="M863" i="8"/>
  <c r="J863" i="8"/>
  <c r="N863" i="8"/>
  <c r="K863" i="8"/>
  <c r="O863" i="8"/>
  <c r="H863" i="8"/>
  <c r="L863" i="8"/>
  <c r="I333" i="8"/>
  <c r="M333" i="8"/>
  <c r="Q333" i="8"/>
  <c r="J333" i="8"/>
  <c r="N333" i="8"/>
  <c r="R333" i="8"/>
  <c r="H333" i="8"/>
  <c r="P333" i="8"/>
  <c r="K333" i="8"/>
  <c r="S333" i="8"/>
  <c r="L333" i="8"/>
  <c r="T333" i="8"/>
  <c r="O333" i="8"/>
  <c r="H315" i="8"/>
  <c r="L315" i="8"/>
  <c r="P315" i="8"/>
  <c r="T315" i="8"/>
  <c r="I315" i="8"/>
  <c r="M315" i="8"/>
  <c r="Q315" i="8"/>
  <c r="K315" i="8"/>
  <c r="S315" i="8"/>
  <c r="N315" i="8"/>
  <c r="J315" i="8"/>
  <c r="O315" i="8"/>
  <c r="R315" i="8"/>
  <c r="M702" i="7"/>
  <c r="I702" i="7"/>
  <c r="M698" i="7"/>
  <c r="I698" i="7"/>
  <c r="M694" i="7"/>
  <c r="I694" i="7"/>
  <c r="M674" i="7"/>
  <c r="I674" i="7"/>
  <c r="M670" i="7"/>
  <c r="I670" i="7"/>
  <c r="M666" i="7"/>
  <c r="I666" i="7"/>
  <c r="I644" i="7"/>
  <c r="I643" i="7"/>
  <c r="I642" i="7"/>
  <c r="I639" i="7"/>
  <c r="I638" i="7"/>
  <c r="I637" i="7"/>
  <c r="L563" i="7"/>
  <c r="H563" i="7"/>
  <c r="L547" i="7"/>
  <c r="H547" i="7"/>
  <c r="Q508" i="7"/>
  <c r="Q512" i="7"/>
  <c r="Q507" i="7"/>
  <c r="Q511" i="7"/>
  <c r="P482" i="7"/>
  <c r="H398" i="7"/>
  <c r="L398" i="7"/>
  <c r="I398" i="7"/>
  <c r="M398" i="7"/>
  <c r="O348" i="7"/>
  <c r="Q285" i="7"/>
  <c r="Q267" i="7"/>
  <c r="M252" i="7"/>
  <c r="J257" i="7"/>
  <c r="G257" i="7"/>
  <c r="K257" i="7"/>
  <c r="J253" i="7"/>
  <c r="G253" i="7"/>
  <c r="K253" i="7"/>
  <c r="G243" i="7"/>
  <c r="K243" i="7"/>
  <c r="O243" i="7"/>
  <c r="H243" i="7"/>
  <c r="L243" i="7"/>
  <c r="P243" i="7"/>
  <c r="L242" i="7"/>
  <c r="G239" i="7"/>
  <c r="K239" i="7"/>
  <c r="O239" i="7"/>
  <c r="H239" i="7"/>
  <c r="L239" i="7"/>
  <c r="P239" i="7"/>
  <c r="L238" i="7"/>
  <c r="G235" i="7"/>
  <c r="K235" i="7"/>
  <c r="O235" i="7"/>
  <c r="H235" i="7"/>
  <c r="L235" i="7"/>
  <c r="P235" i="7"/>
  <c r="Q210" i="7"/>
  <c r="P185" i="7"/>
  <c r="P189" i="7"/>
  <c r="P193" i="7"/>
  <c r="P184" i="7"/>
  <c r="P188" i="7"/>
  <c r="P192" i="7"/>
  <c r="O153" i="7"/>
  <c r="O157" i="7"/>
  <c r="O161" i="7"/>
  <c r="O165" i="7"/>
  <c r="O169" i="7"/>
  <c r="O173" i="7"/>
  <c r="O152" i="7"/>
  <c r="O156" i="7"/>
  <c r="O160" i="7"/>
  <c r="O164" i="7"/>
  <c r="O168" i="7"/>
  <c r="O172" i="7"/>
  <c r="M122" i="7"/>
  <c r="M118" i="7"/>
  <c r="G112" i="7"/>
  <c r="K112" i="7"/>
  <c r="O112" i="7"/>
  <c r="S112" i="7"/>
  <c r="H112" i="7"/>
  <c r="L112" i="7"/>
  <c r="P112" i="7"/>
  <c r="I112" i="7"/>
  <c r="M112" i="7"/>
  <c r="Q112" i="7"/>
  <c r="R110" i="7"/>
  <c r="G104" i="7"/>
  <c r="K104" i="7"/>
  <c r="O104" i="7"/>
  <c r="S104" i="7"/>
  <c r="H104" i="7"/>
  <c r="L104" i="7"/>
  <c r="P104" i="7"/>
  <c r="I104" i="7"/>
  <c r="M104" i="7"/>
  <c r="Q104" i="7"/>
  <c r="F115" i="7"/>
  <c r="F111" i="7"/>
  <c r="S111" i="7" s="1"/>
  <c r="F107" i="7"/>
  <c r="F103" i="7"/>
  <c r="S103" i="7" s="1"/>
  <c r="O60" i="7"/>
  <c r="O62" i="7"/>
  <c r="O64" i="7"/>
  <c r="O66" i="7"/>
  <c r="O68" i="7"/>
  <c r="O59" i="7"/>
  <c r="O61" i="7"/>
  <c r="O63" i="7"/>
  <c r="O65" i="7"/>
  <c r="O67" i="7"/>
  <c r="N64" i="7"/>
  <c r="Q44" i="7"/>
  <c r="H1007" i="8"/>
  <c r="L1007" i="8"/>
  <c r="I1007" i="8"/>
  <c r="M1007" i="8"/>
  <c r="J1007" i="8"/>
  <c r="N1007" i="8"/>
  <c r="J1012" i="8"/>
  <c r="N1012" i="8"/>
  <c r="K1012" i="8"/>
  <c r="O1012" i="8"/>
  <c r="H1012" i="8"/>
  <c r="L1012" i="8"/>
  <c r="J1008" i="8"/>
  <c r="N1008" i="8"/>
  <c r="K1008" i="8"/>
  <c r="O1008" i="8"/>
  <c r="H1008" i="8"/>
  <c r="L1008" i="8"/>
  <c r="J1004" i="8"/>
  <c r="N1004" i="8"/>
  <c r="K1004" i="8"/>
  <c r="O1004" i="8"/>
  <c r="H1004" i="8"/>
  <c r="L1004" i="8"/>
  <c r="J1000" i="8"/>
  <c r="N1000" i="8"/>
  <c r="K1000" i="8"/>
  <c r="O1000" i="8"/>
  <c r="H1000" i="8"/>
  <c r="L1000" i="8"/>
  <c r="I944" i="8"/>
  <c r="M944" i="8"/>
  <c r="J944" i="8"/>
  <c r="N944" i="8"/>
  <c r="H944" i="8"/>
  <c r="K944" i="8"/>
  <c r="L944" i="8"/>
  <c r="H429" i="8"/>
  <c r="L429" i="8"/>
  <c r="P429" i="8"/>
  <c r="T429" i="8"/>
  <c r="I429" i="8"/>
  <c r="M429" i="8"/>
  <c r="Q429" i="8"/>
  <c r="J429" i="8"/>
  <c r="R429" i="8"/>
  <c r="K429" i="8"/>
  <c r="S429" i="8"/>
  <c r="N429" i="8"/>
  <c r="O429" i="8"/>
  <c r="J1135" i="7"/>
  <c r="J783" i="7"/>
  <c r="J782" i="7"/>
  <c r="J694" i="7"/>
  <c r="Q497" i="7"/>
  <c r="Q496" i="7"/>
  <c r="Q322" i="7"/>
  <c r="Q326" i="7"/>
  <c r="Q330" i="7"/>
  <c r="Q321" i="7"/>
  <c r="Q325" i="7"/>
  <c r="Q329" i="7"/>
  <c r="I254" i="7"/>
  <c r="M254" i="7"/>
  <c r="J254" i="7"/>
  <c r="I234" i="7"/>
  <c r="M234" i="7"/>
  <c r="Q234" i="7"/>
  <c r="J234" i="7"/>
  <c r="N234" i="7"/>
  <c r="R234" i="7"/>
  <c r="Q186" i="7"/>
  <c r="Q190" i="7"/>
  <c r="Q185" i="7"/>
  <c r="Q189" i="7"/>
  <c r="Q193" i="7"/>
  <c r="N118" i="7"/>
  <c r="G102" i="7"/>
  <c r="K102" i="7"/>
  <c r="O102" i="7"/>
  <c r="H102" i="7"/>
  <c r="L102" i="7"/>
  <c r="P102" i="7"/>
  <c r="I102" i="7"/>
  <c r="M102" i="7"/>
  <c r="Q102" i="7"/>
  <c r="H1003" i="8"/>
  <c r="L1003" i="8"/>
  <c r="I1003" i="8"/>
  <c r="M1003" i="8"/>
  <c r="J1003" i="8"/>
  <c r="N1003" i="8"/>
  <c r="K1030" i="8"/>
  <c r="O1030" i="8"/>
  <c r="H1030" i="8"/>
  <c r="L1030" i="8"/>
  <c r="I1030" i="8"/>
  <c r="M1030" i="8"/>
  <c r="K1018" i="8"/>
  <c r="O1018" i="8"/>
  <c r="H1018" i="8"/>
  <c r="L1018" i="8"/>
  <c r="I1018" i="8"/>
  <c r="M1018" i="8"/>
  <c r="H936" i="8"/>
  <c r="L936" i="8"/>
  <c r="I936" i="8"/>
  <c r="M936" i="8"/>
  <c r="J936" i="8"/>
  <c r="K936" i="8"/>
  <c r="N936" i="8"/>
  <c r="H930" i="8"/>
  <c r="L930" i="8"/>
  <c r="I930" i="8"/>
  <c r="M930" i="8"/>
  <c r="J930" i="8"/>
  <c r="K930" i="8"/>
  <c r="N930" i="8"/>
  <c r="I883" i="8"/>
  <c r="M883" i="8"/>
  <c r="J883" i="8"/>
  <c r="N883" i="8"/>
  <c r="O883" i="8"/>
  <c r="H883" i="8"/>
  <c r="K883" i="8"/>
  <c r="I867" i="8"/>
  <c r="M867" i="8"/>
  <c r="J867" i="8"/>
  <c r="N867" i="8"/>
  <c r="K867" i="8"/>
  <c r="O867" i="8"/>
  <c r="H867" i="8"/>
  <c r="L867" i="8"/>
  <c r="I859" i="8"/>
  <c r="M859" i="8"/>
  <c r="J859" i="8"/>
  <c r="N859" i="8"/>
  <c r="K859" i="8"/>
  <c r="O859" i="8"/>
  <c r="H859" i="8"/>
  <c r="L859" i="8"/>
  <c r="H575" i="8"/>
  <c r="L575" i="8"/>
  <c r="P575" i="8"/>
  <c r="T575" i="8"/>
  <c r="I575" i="8"/>
  <c r="N575" i="8"/>
  <c r="S575" i="8"/>
  <c r="J575" i="8"/>
  <c r="O575" i="8"/>
  <c r="K575" i="8"/>
  <c r="Q575" i="8"/>
  <c r="M575" i="8"/>
  <c r="R575" i="8"/>
  <c r="I320" i="8"/>
  <c r="M320" i="8"/>
  <c r="Q320" i="8"/>
  <c r="J320" i="8"/>
  <c r="N320" i="8"/>
  <c r="R320" i="8"/>
  <c r="H320" i="8"/>
  <c r="P320" i="8"/>
  <c r="K320" i="8"/>
  <c r="S320" i="8"/>
  <c r="L320" i="8"/>
  <c r="O320" i="8"/>
  <c r="T320" i="8"/>
  <c r="K183" i="8"/>
  <c r="O183" i="8"/>
  <c r="S183" i="8"/>
  <c r="H183" i="8"/>
  <c r="L183" i="8"/>
  <c r="P183" i="8"/>
  <c r="T183" i="8"/>
  <c r="I183" i="8"/>
  <c r="M183" i="8"/>
  <c r="Q183" i="8"/>
  <c r="J183" i="8"/>
  <c r="N183" i="8"/>
  <c r="R183" i="8"/>
  <c r="P1229" i="7"/>
  <c r="P1165" i="7"/>
  <c r="I1157" i="7"/>
  <c r="M1153" i="7"/>
  <c r="M1139" i="7"/>
  <c r="I1135" i="7"/>
  <c r="J1134" i="7"/>
  <c r="M1119" i="7"/>
  <c r="I1115" i="7"/>
  <c r="Q1098" i="7"/>
  <c r="Q1090" i="7"/>
  <c r="P1081" i="7"/>
  <c r="P1073" i="7"/>
  <c r="Q1063" i="7"/>
  <c r="P1009" i="7"/>
  <c r="P978" i="7"/>
  <c r="P916" i="7"/>
  <c r="P890" i="7"/>
  <c r="P864" i="7"/>
  <c r="P852" i="7"/>
  <c r="P833" i="7"/>
  <c r="P821" i="7"/>
  <c r="I775" i="7"/>
  <c r="I773" i="7"/>
  <c r="I724" i="7"/>
  <c r="P1230" i="7"/>
  <c r="O1229" i="7"/>
  <c r="P1226" i="7"/>
  <c r="O1225" i="7"/>
  <c r="Q1212" i="7"/>
  <c r="Q1208" i="7"/>
  <c r="Q1178" i="7"/>
  <c r="Q1174" i="7"/>
  <c r="P1166" i="7"/>
  <c r="O1165" i="7"/>
  <c r="L1157" i="7"/>
  <c r="H1157" i="7"/>
  <c r="M1156" i="7"/>
  <c r="I1156" i="7"/>
  <c r="L1153" i="7"/>
  <c r="H1153" i="7"/>
  <c r="M1152" i="7"/>
  <c r="I1152" i="7"/>
  <c r="L1139" i="7"/>
  <c r="H1139" i="7"/>
  <c r="M1138" i="7"/>
  <c r="I1138" i="7"/>
  <c r="L1135" i="7"/>
  <c r="H1135" i="7"/>
  <c r="M1134" i="7"/>
  <c r="I1134" i="7"/>
  <c r="L1119" i="7"/>
  <c r="H1119" i="7"/>
  <c r="M1118" i="7"/>
  <c r="I1118" i="7"/>
  <c r="L1115" i="7"/>
  <c r="H1115" i="7"/>
  <c r="M1114" i="7"/>
  <c r="I1114" i="7"/>
  <c r="Q1099" i="7"/>
  <c r="P1098" i="7"/>
  <c r="Q1095" i="7"/>
  <c r="P1094" i="7"/>
  <c r="Q1091" i="7"/>
  <c r="P1090" i="7"/>
  <c r="P1082" i="7"/>
  <c r="O1081" i="7"/>
  <c r="P1078" i="7"/>
  <c r="O1077" i="7"/>
  <c r="P1074" i="7"/>
  <c r="O1073" i="7"/>
  <c r="Q1064" i="7"/>
  <c r="P1063" i="7"/>
  <c r="Q1049" i="7"/>
  <c r="Q1045" i="7"/>
  <c r="P1014" i="7"/>
  <c r="P1010" i="7"/>
  <c r="Q1000" i="7"/>
  <c r="Q996" i="7"/>
  <c r="P983" i="7"/>
  <c r="O982" i="7"/>
  <c r="P979" i="7"/>
  <c r="O978" i="7"/>
  <c r="Q969" i="7"/>
  <c r="Q965" i="7"/>
  <c r="P957" i="7"/>
  <c r="O956" i="7"/>
  <c r="P953" i="7"/>
  <c r="Q943" i="7"/>
  <c r="Q939" i="7"/>
  <c r="P917" i="7"/>
  <c r="P913" i="7"/>
  <c r="Q903" i="7"/>
  <c r="Q899" i="7"/>
  <c r="P891" i="7"/>
  <c r="P887" i="7"/>
  <c r="Q877" i="7"/>
  <c r="Q873" i="7"/>
  <c r="P865" i="7"/>
  <c r="O864" i="7"/>
  <c r="P861" i="7"/>
  <c r="O860" i="7"/>
  <c r="P857" i="7"/>
  <c r="O856" i="7"/>
  <c r="P853" i="7"/>
  <c r="O852" i="7"/>
  <c r="Q842" i="7"/>
  <c r="Q845" i="7" s="1"/>
  <c r="P834" i="7"/>
  <c r="O833" i="7"/>
  <c r="P830" i="7"/>
  <c r="O829" i="7"/>
  <c r="P826" i="7"/>
  <c r="O825" i="7"/>
  <c r="P822" i="7"/>
  <c r="O821" i="7"/>
  <c r="Q811" i="7"/>
  <c r="Q814" i="7" s="1"/>
  <c r="L783" i="7"/>
  <c r="H783" i="7"/>
  <c r="L782" i="7"/>
  <c r="H782" i="7"/>
  <c r="L780" i="7"/>
  <c r="H780" i="7"/>
  <c r="L779" i="7"/>
  <c r="H779" i="7"/>
  <c r="L778" i="7"/>
  <c r="H778" i="7"/>
  <c r="H776" i="7"/>
  <c r="L775" i="7"/>
  <c r="H775" i="7"/>
  <c r="L773" i="7"/>
  <c r="H773" i="7"/>
  <c r="I750" i="7"/>
  <c r="I749" i="7"/>
  <c r="I745" i="7"/>
  <c r="L724" i="7"/>
  <c r="H724" i="7"/>
  <c r="M723" i="7"/>
  <c r="I723" i="7"/>
  <c r="L720" i="7"/>
  <c r="H720" i="7"/>
  <c r="M719" i="7"/>
  <c r="I719" i="7"/>
  <c r="M705" i="7"/>
  <c r="I705" i="7"/>
  <c r="L702" i="7"/>
  <c r="H702" i="7"/>
  <c r="M701" i="7"/>
  <c r="I701" i="7"/>
  <c r="L698" i="7"/>
  <c r="H698" i="7"/>
  <c r="M697" i="7"/>
  <c r="I697" i="7"/>
  <c r="L694" i="7"/>
  <c r="H694" i="7"/>
  <c r="M693" i="7"/>
  <c r="I693" i="7"/>
  <c r="L674" i="7"/>
  <c r="H674" i="7"/>
  <c r="M673" i="7"/>
  <c r="I673" i="7"/>
  <c r="L670" i="7"/>
  <c r="H670" i="7"/>
  <c r="M669" i="7"/>
  <c r="I669" i="7"/>
  <c r="L666" i="7"/>
  <c r="H666" i="7"/>
  <c r="M665" i="7"/>
  <c r="I665" i="7"/>
  <c r="L644" i="7"/>
  <c r="H644" i="7"/>
  <c r="L643" i="7"/>
  <c r="H643" i="7"/>
  <c r="L642" i="7"/>
  <c r="H641" i="7"/>
  <c r="L639" i="7"/>
  <c r="H639" i="7"/>
  <c r="L637" i="7"/>
  <c r="H637" i="7"/>
  <c r="I625" i="7"/>
  <c r="I624" i="7"/>
  <c r="I623" i="7"/>
  <c r="I620" i="7"/>
  <c r="I618" i="7"/>
  <c r="I617" i="7"/>
  <c r="I616" i="7"/>
  <c r="I615" i="7"/>
  <c r="I614" i="7"/>
  <c r="L564" i="7"/>
  <c r="H564" i="7"/>
  <c r="K563" i="7"/>
  <c r="G563" i="7"/>
  <c r="L560" i="7"/>
  <c r="H560" i="7"/>
  <c r="L548" i="7"/>
  <c r="H548" i="7"/>
  <c r="K547" i="7"/>
  <c r="G547" i="7"/>
  <c r="L544" i="7"/>
  <c r="H544" i="7"/>
  <c r="P511" i="7"/>
  <c r="O482" i="7"/>
  <c r="P479" i="7"/>
  <c r="Q471" i="7"/>
  <c r="Q470" i="7"/>
  <c r="P455" i="7"/>
  <c r="P418" i="7"/>
  <c r="Q410" i="7"/>
  <c r="Q414" i="7"/>
  <c r="Q418" i="7"/>
  <c r="Q409" i="7"/>
  <c r="Q413" i="7"/>
  <c r="Q417" i="7"/>
  <c r="H402" i="7"/>
  <c r="L402" i="7"/>
  <c r="I402" i="7"/>
  <c r="M402" i="7"/>
  <c r="K398" i="7"/>
  <c r="G397" i="7"/>
  <c r="K397" i="7"/>
  <c r="O397" i="7"/>
  <c r="H397" i="7"/>
  <c r="L397" i="7"/>
  <c r="I399" i="7"/>
  <c r="M399" i="7"/>
  <c r="J399" i="7"/>
  <c r="N399" i="7"/>
  <c r="Q376" i="7"/>
  <c r="Q380" i="7"/>
  <c r="Q375" i="7"/>
  <c r="Q379" i="7"/>
  <c r="Q324" i="7"/>
  <c r="Q290" i="7"/>
  <c r="Q274" i="7"/>
  <c r="Q266" i="7"/>
  <c r="M257" i="7"/>
  <c r="G256" i="7"/>
  <c r="K256" i="7"/>
  <c r="H256" i="7"/>
  <c r="L256" i="7"/>
  <c r="H254" i="7"/>
  <c r="I253" i="7"/>
  <c r="M243" i="7"/>
  <c r="M239" i="7"/>
  <c r="K238" i="7"/>
  <c r="M235" i="7"/>
  <c r="K234" i="7"/>
  <c r="P190" i="7"/>
  <c r="Q187" i="7"/>
  <c r="O170" i="7"/>
  <c r="O163" i="7"/>
  <c r="O154" i="7"/>
  <c r="Q132" i="7"/>
  <c r="Q136" i="7"/>
  <c r="Q140" i="7"/>
  <c r="Q131" i="7"/>
  <c r="Q135" i="7"/>
  <c r="Q139" i="7"/>
  <c r="G124" i="7"/>
  <c r="K124" i="7"/>
  <c r="O124" i="7"/>
  <c r="S124" i="7"/>
  <c r="H124" i="7"/>
  <c r="L124" i="7"/>
  <c r="P124" i="7"/>
  <c r="R122" i="7"/>
  <c r="J122" i="7"/>
  <c r="G120" i="7"/>
  <c r="K120" i="7"/>
  <c r="O120" i="7"/>
  <c r="S120" i="7"/>
  <c r="H120" i="7"/>
  <c r="L120" i="7"/>
  <c r="P120" i="7"/>
  <c r="R118" i="7"/>
  <c r="G114" i="7"/>
  <c r="K114" i="7"/>
  <c r="O114" i="7"/>
  <c r="H114" i="7"/>
  <c r="L114" i="7"/>
  <c r="P114" i="7"/>
  <c r="I114" i="7"/>
  <c r="M114" i="7"/>
  <c r="Q114" i="7"/>
  <c r="R112" i="7"/>
  <c r="G106" i="7"/>
  <c r="K106" i="7"/>
  <c r="O106" i="7"/>
  <c r="H106" i="7"/>
  <c r="L106" i="7"/>
  <c r="P106" i="7"/>
  <c r="I106" i="7"/>
  <c r="M106" i="7"/>
  <c r="Q106" i="7"/>
  <c r="R104" i="7"/>
  <c r="N102" i="7"/>
  <c r="S122" i="7"/>
  <c r="S118" i="7"/>
  <c r="S114" i="7"/>
  <c r="S110" i="7"/>
  <c r="S106" i="7"/>
  <c r="S102" i="7"/>
  <c r="N62" i="7"/>
  <c r="J1030" i="8"/>
  <c r="N1018" i="8"/>
  <c r="H1011" i="8"/>
  <c r="L1011" i="8"/>
  <c r="I1011" i="8"/>
  <c r="M1011" i="8"/>
  <c r="J1011" i="8"/>
  <c r="N1011" i="8"/>
  <c r="O1003" i="8"/>
  <c r="I950" i="8"/>
  <c r="M950" i="8"/>
  <c r="J950" i="8"/>
  <c r="N950" i="8"/>
  <c r="H950" i="8"/>
  <c r="K950" i="8"/>
  <c r="L950" i="8"/>
  <c r="H938" i="8"/>
  <c r="L938" i="8"/>
  <c r="I938" i="8"/>
  <c r="M938" i="8"/>
  <c r="N938" i="8"/>
  <c r="O938" i="8"/>
  <c r="J938" i="8"/>
  <c r="H934" i="8"/>
  <c r="L934" i="8"/>
  <c r="I934" i="8"/>
  <c r="M934" i="8"/>
  <c r="O934" i="8"/>
  <c r="J934" i="8"/>
  <c r="K934" i="8"/>
  <c r="I885" i="8"/>
  <c r="M885" i="8"/>
  <c r="J885" i="8"/>
  <c r="N885" i="8"/>
  <c r="H885" i="8"/>
  <c r="K885" i="8"/>
  <c r="L885" i="8"/>
  <c r="L673" i="8"/>
  <c r="P673" i="8"/>
  <c r="I673" i="8"/>
  <c r="M673" i="8"/>
  <c r="Q673" i="8"/>
  <c r="J673" i="8"/>
  <c r="N673" i="8"/>
  <c r="R673" i="8"/>
  <c r="K673" i="8"/>
  <c r="O673" i="8"/>
  <c r="L669" i="8"/>
  <c r="P669" i="8"/>
  <c r="I669" i="8"/>
  <c r="M669" i="8"/>
  <c r="Q669" i="8"/>
  <c r="J669" i="8"/>
  <c r="N669" i="8"/>
  <c r="R669" i="8"/>
  <c r="K669" i="8"/>
  <c r="O669" i="8"/>
  <c r="L665" i="8"/>
  <c r="P665" i="8"/>
  <c r="I665" i="8"/>
  <c r="M665" i="8"/>
  <c r="Q665" i="8"/>
  <c r="J665" i="8"/>
  <c r="N665" i="8"/>
  <c r="R665" i="8"/>
  <c r="K665" i="8"/>
  <c r="O665" i="8"/>
  <c r="L661" i="8"/>
  <c r="P661" i="8"/>
  <c r="I661" i="8"/>
  <c r="M661" i="8"/>
  <c r="Q661" i="8"/>
  <c r="J661" i="8"/>
  <c r="N661" i="8"/>
  <c r="R661" i="8"/>
  <c r="K661" i="8"/>
  <c r="O661" i="8"/>
  <c r="L633" i="8"/>
  <c r="P633" i="8"/>
  <c r="I633" i="8"/>
  <c r="M633" i="8"/>
  <c r="Q633" i="8"/>
  <c r="J633" i="8"/>
  <c r="N633" i="8"/>
  <c r="R633" i="8"/>
  <c r="K633" i="8"/>
  <c r="O633" i="8"/>
  <c r="I629" i="8"/>
  <c r="M629" i="8"/>
  <c r="Q629" i="8"/>
  <c r="N629" i="8"/>
  <c r="S629" i="8"/>
  <c r="J629" i="8"/>
  <c r="O629" i="8"/>
  <c r="K629" i="8"/>
  <c r="P629" i="8"/>
  <c r="L629" i="8"/>
  <c r="I625" i="8"/>
  <c r="M625" i="8"/>
  <c r="Q625" i="8"/>
  <c r="L625" i="8"/>
  <c r="R625" i="8"/>
  <c r="N625" i="8"/>
  <c r="S625" i="8"/>
  <c r="J625" i="8"/>
  <c r="O625" i="8"/>
  <c r="K625" i="8"/>
  <c r="P625" i="8"/>
  <c r="K596" i="8"/>
  <c r="O596" i="8"/>
  <c r="S596" i="8"/>
  <c r="L596" i="8"/>
  <c r="Q596" i="8"/>
  <c r="H596" i="8"/>
  <c r="M596" i="8"/>
  <c r="R596" i="8"/>
  <c r="I596" i="8"/>
  <c r="N596" i="8"/>
  <c r="T596" i="8"/>
  <c r="J596" i="8"/>
  <c r="K592" i="8"/>
  <c r="O592" i="8"/>
  <c r="S592" i="8"/>
  <c r="H592" i="8"/>
  <c r="M592" i="8"/>
  <c r="R592" i="8"/>
  <c r="I592" i="8"/>
  <c r="N592" i="8"/>
  <c r="T592" i="8"/>
  <c r="J592" i="8"/>
  <c r="P592" i="8"/>
  <c r="L592" i="8"/>
  <c r="Q592" i="8"/>
  <c r="K588" i="8"/>
  <c r="O588" i="8"/>
  <c r="S588" i="8"/>
  <c r="I588" i="8"/>
  <c r="N588" i="8"/>
  <c r="T588" i="8"/>
  <c r="J588" i="8"/>
  <c r="P588" i="8"/>
  <c r="L588" i="8"/>
  <c r="Q588" i="8"/>
  <c r="M588" i="8"/>
  <c r="R588" i="8"/>
  <c r="K584" i="8"/>
  <c r="O584" i="8"/>
  <c r="S584" i="8"/>
  <c r="J584" i="8"/>
  <c r="P584" i="8"/>
  <c r="L584" i="8"/>
  <c r="Q584" i="8"/>
  <c r="H584" i="8"/>
  <c r="M584" i="8"/>
  <c r="R584" i="8"/>
  <c r="I584" i="8"/>
  <c r="N584" i="8"/>
  <c r="H579" i="8"/>
  <c r="L579" i="8"/>
  <c r="P579" i="8"/>
  <c r="T579" i="8"/>
  <c r="M579" i="8"/>
  <c r="R579" i="8"/>
  <c r="I579" i="8"/>
  <c r="N579" i="8"/>
  <c r="S579" i="8"/>
  <c r="J579" i="8"/>
  <c r="O579" i="8"/>
  <c r="Q579" i="8"/>
  <c r="H571" i="8"/>
  <c r="L571" i="8"/>
  <c r="P571" i="8"/>
  <c r="T571" i="8"/>
  <c r="J571" i="8"/>
  <c r="O571" i="8"/>
  <c r="K571" i="8"/>
  <c r="Q571" i="8"/>
  <c r="M571" i="8"/>
  <c r="R571" i="8"/>
  <c r="N571" i="8"/>
  <c r="S571" i="8"/>
  <c r="H567" i="8"/>
  <c r="L567" i="8"/>
  <c r="P567" i="8"/>
  <c r="T567" i="8"/>
  <c r="K567" i="8"/>
  <c r="Q567" i="8"/>
  <c r="M567" i="8"/>
  <c r="R567" i="8"/>
  <c r="I567" i="8"/>
  <c r="N567" i="8"/>
  <c r="S567" i="8"/>
  <c r="J567" i="8"/>
  <c r="O567" i="8"/>
  <c r="H563" i="8"/>
  <c r="L563" i="8"/>
  <c r="P563" i="8"/>
  <c r="T563" i="8"/>
  <c r="M563" i="8"/>
  <c r="R563" i="8"/>
  <c r="I563" i="8"/>
  <c r="N563" i="8"/>
  <c r="S563" i="8"/>
  <c r="J563" i="8"/>
  <c r="O563" i="8"/>
  <c r="K563" i="8"/>
  <c r="Q563" i="8"/>
  <c r="J638" i="7"/>
  <c r="J637" i="7"/>
  <c r="I547" i="7"/>
  <c r="G252" i="7"/>
  <c r="K252" i="7"/>
  <c r="H252" i="7"/>
  <c r="L252" i="7"/>
  <c r="I242" i="7"/>
  <c r="M242" i="7"/>
  <c r="Q242" i="7"/>
  <c r="J242" i="7"/>
  <c r="N242" i="7"/>
  <c r="R242" i="7"/>
  <c r="G118" i="7"/>
  <c r="K118" i="7"/>
  <c r="O118" i="7"/>
  <c r="H118" i="7"/>
  <c r="L118" i="7"/>
  <c r="P118" i="7"/>
  <c r="G110" i="7"/>
  <c r="K110" i="7"/>
  <c r="O110" i="7"/>
  <c r="H110" i="7"/>
  <c r="L110" i="7"/>
  <c r="P110" i="7"/>
  <c r="I110" i="7"/>
  <c r="M110" i="7"/>
  <c r="Q110" i="7"/>
  <c r="Q43" i="7"/>
  <c r="Q47" i="7"/>
  <c r="Q51" i="7"/>
  <c r="Q42" i="7"/>
  <c r="Q46" i="7"/>
  <c r="Q50" i="7"/>
  <c r="Q41" i="7"/>
  <c r="Q45" i="7"/>
  <c r="Q49" i="7"/>
  <c r="H1009" i="8"/>
  <c r="L1009" i="8"/>
  <c r="I1009" i="8"/>
  <c r="M1009" i="8"/>
  <c r="J1009" i="8"/>
  <c r="N1009" i="8"/>
  <c r="K1026" i="8"/>
  <c r="O1026" i="8"/>
  <c r="H1026" i="8"/>
  <c r="L1026" i="8"/>
  <c r="I1026" i="8"/>
  <c r="M1026" i="8"/>
  <c r="I887" i="8"/>
  <c r="M887" i="8"/>
  <c r="J887" i="8"/>
  <c r="N887" i="8"/>
  <c r="L887" i="8"/>
  <c r="O887" i="8"/>
  <c r="H887" i="8"/>
  <c r="I855" i="8"/>
  <c r="M855" i="8"/>
  <c r="J855" i="8"/>
  <c r="N855" i="8"/>
  <c r="K855" i="8"/>
  <c r="O855" i="8"/>
  <c r="H855" i="8"/>
  <c r="F6" i="8"/>
  <c r="J6" i="8"/>
  <c r="G6" i="8"/>
  <c r="K6" i="8"/>
  <c r="H6" i="8"/>
  <c r="I6" i="8"/>
  <c r="P1225" i="7"/>
  <c r="M1157" i="7"/>
  <c r="I1153" i="7"/>
  <c r="J1152" i="7"/>
  <c r="I1139" i="7"/>
  <c r="M1135" i="7"/>
  <c r="I1119" i="7"/>
  <c r="M1115" i="7"/>
  <c r="Q1094" i="7"/>
  <c r="P1077" i="7"/>
  <c r="P1013" i="7"/>
  <c r="P982" i="7"/>
  <c r="P956" i="7"/>
  <c r="O955" i="7"/>
  <c r="P952" i="7"/>
  <c r="P912" i="7"/>
  <c r="P886" i="7"/>
  <c r="P860" i="7"/>
  <c r="P856" i="7"/>
  <c r="P829" i="7"/>
  <c r="P825" i="7"/>
  <c r="I785" i="7"/>
  <c r="I783" i="7"/>
  <c r="I782" i="7"/>
  <c r="I780" i="7"/>
  <c r="I779" i="7"/>
  <c r="I778" i="7"/>
  <c r="I777" i="7"/>
  <c r="M724" i="7"/>
  <c r="J723" i="7"/>
  <c r="M720" i="7"/>
  <c r="I720" i="7"/>
  <c r="P1231" i="7"/>
  <c r="O1230" i="7"/>
  <c r="Q1213" i="7"/>
  <c r="Q1179" i="7"/>
  <c r="M1159" i="7"/>
  <c r="K1157" i="7"/>
  <c r="L1156" i="7"/>
  <c r="M1155" i="7"/>
  <c r="K1153" i="7"/>
  <c r="L1152" i="7"/>
  <c r="M1141" i="7"/>
  <c r="K1139" i="7"/>
  <c r="L1138" i="7"/>
  <c r="M1137" i="7"/>
  <c r="K1135" i="7"/>
  <c r="L1134" i="7"/>
  <c r="M1121" i="7"/>
  <c r="K1119" i="7"/>
  <c r="L1118" i="7"/>
  <c r="M1117" i="7"/>
  <c r="K1115" i="7"/>
  <c r="L1114" i="7"/>
  <c r="Q1100" i="7"/>
  <c r="P1099" i="7"/>
  <c r="O1098" i="7"/>
  <c r="Q1096" i="7"/>
  <c r="P1095" i="7"/>
  <c r="O1094" i="7"/>
  <c r="O1082" i="7"/>
  <c r="P1079" i="7"/>
  <c r="O1078" i="7"/>
  <c r="Q1050" i="7"/>
  <c r="P1015" i="7"/>
  <c r="Q1001" i="7"/>
  <c r="P984" i="7"/>
  <c r="O983" i="7"/>
  <c r="Q970" i="7"/>
  <c r="O957" i="7"/>
  <c r="Q944" i="7"/>
  <c r="Q904" i="7"/>
  <c r="Q878" i="7"/>
  <c r="P866" i="7"/>
  <c r="O865" i="7"/>
  <c r="P862" i="7"/>
  <c r="O861" i="7"/>
  <c r="P858" i="7"/>
  <c r="O857" i="7"/>
  <c r="P835" i="7"/>
  <c r="O834" i="7"/>
  <c r="P831" i="7"/>
  <c r="O830" i="7"/>
  <c r="P827" i="7"/>
  <c r="O826" i="7"/>
  <c r="F805" i="7"/>
  <c r="F804" i="7"/>
  <c r="F803" i="7"/>
  <c r="F802" i="7"/>
  <c r="F801" i="7"/>
  <c r="F800" i="7"/>
  <c r="F799" i="7"/>
  <c r="F798" i="7"/>
  <c r="K784" i="7"/>
  <c r="K783" i="7"/>
  <c r="K782" i="7"/>
  <c r="K780" i="7"/>
  <c r="K779" i="7"/>
  <c r="K778" i="7"/>
  <c r="K775" i="7"/>
  <c r="K773" i="7"/>
  <c r="L753" i="7"/>
  <c r="L749" i="7"/>
  <c r="L745" i="7"/>
  <c r="K724" i="7"/>
  <c r="L723" i="7"/>
  <c r="K720" i="7"/>
  <c r="L719" i="7"/>
  <c r="L705" i="7"/>
  <c r="K702" i="7"/>
  <c r="L701" i="7"/>
  <c r="K698" i="7"/>
  <c r="L697" i="7"/>
  <c r="K694" i="7"/>
  <c r="L693" i="7"/>
  <c r="K674" i="7"/>
  <c r="L673" i="7"/>
  <c r="K670" i="7"/>
  <c r="L669" i="7"/>
  <c r="K666" i="7"/>
  <c r="L665" i="7"/>
  <c r="K644" i="7"/>
  <c r="K643" i="7"/>
  <c r="K639" i="7"/>
  <c r="K638" i="7"/>
  <c r="K637" i="7"/>
  <c r="L625" i="7"/>
  <c r="L624" i="7"/>
  <c r="L623" i="7"/>
  <c r="L620" i="7"/>
  <c r="L618" i="7"/>
  <c r="L617" i="7"/>
  <c r="L616" i="7"/>
  <c r="L615" i="7"/>
  <c r="L614" i="7"/>
  <c r="K564" i="7"/>
  <c r="N563" i="7"/>
  <c r="J563" i="7"/>
  <c r="K560" i="7"/>
  <c r="K548" i="7"/>
  <c r="N547" i="7"/>
  <c r="J547" i="7"/>
  <c r="K544" i="7"/>
  <c r="Q510" i="7"/>
  <c r="Q506" i="7"/>
  <c r="Q498" i="7"/>
  <c r="P483" i="7"/>
  <c r="O450" i="7"/>
  <c r="O454" i="7"/>
  <c r="O458" i="7"/>
  <c r="O449" i="7"/>
  <c r="O453" i="7"/>
  <c r="O457" i="7"/>
  <c r="P409" i="7"/>
  <c r="P412" i="7"/>
  <c r="G401" i="7"/>
  <c r="K401" i="7"/>
  <c r="O401" i="7"/>
  <c r="H401" i="7"/>
  <c r="L401" i="7"/>
  <c r="J398" i="7"/>
  <c r="Q323" i="7"/>
  <c r="Q303" i="7"/>
  <c r="Q307" i="7"/>
  <c r="Q302" i="7"/>
  <c r="Q306" i="7"/>
  <c r="Q310" i="7"/>
  <c r="Q289" i="7"/>
  <c r="Q271" i="7"/>
  <c r="Q263" i="7"/>
  <c r="L257" i="7"/>
  <c r="M256" i="7"/>
  <c r="H255" i="7"/>
  <c r="L255" i="7"/>
  <c r="I255" i="7"/>
  <c r="M255" i="7"/>
  <c r="G254" i="7"/>
  <c r="H253" i="7"/>
  <c r="I252" i="7"/>
  <c r="R243" i="7"/>
  <c r="J243" i="7"/>
  <c r="P242" i="7"/>
  <c r="H242" i="7"/>
  <c r="R239" i="7"/>
  <c r="J239" i="7"/>
  <c r="P238" i="7"/>
  <c r="H238" i="7"/>
  <c r="R235" i="7"/>
  <c r="J235" i="7"/>
  <c r="P234" i="7"/>
  <c r="H234" i="7"/>
  <c r="Q206" i="7"/>
  <c r="Q192" i="7"/>
  <c r="P187" i="7"/>
  <c r="Q184" i="7"/>
  <c r="O167" i="7"/>
  <c r="O158" i="7"/>
  <c r="O151" i="7"/>
  <c r="P131" i="7"/>
  <c r="P135" i="7"/>
  <c r="P139" i="7"/>
  <c r="P130" i="7"/>
  <c r="P134" i="7"/>
  <c r="P138" i="7"/>
  <c r="Q122" i="7"/>
  <c r="I122" i="7"/>
  <c r="Q118" i="7"/>
  <c r="I118" i="7"/>
  <c r="G116" i="7"/>
  <c r="K116" i="7"/>
  <c r="O116" i="7"/>
  <c r="S116" i="7"/>
  <c r="H116" i="7"/>
  <c r="L116" i="7"/>
  <c r="P116" i="7"/>
  <c r="I116" i="7"/>
  <c r="M116" i="7"/>
  <c r="Q116" i="7"/>
  <c r="R114" i="7"/>
  <c r="N112" i="7"/>
  <c r="J110" i="7"/>
  <c r="G108" i="7"/>
  <c r="K108" i="7"/>
  <c r="O108" i="7"/>
  <c r="S108" i="7"/>
  <c r="H108" i="7"/>
  <c r="L108" i="7"/>
  <c r="P108" i="7"/>
  <c r="I108" i="7"/>
  <c r="M108" i="7"/>
  <c r="Q108" i="7"/>
  <c r="R106" i="7"/>
  <c r="N104" i="7"/>
  <c r="J102" i="7"/>
  <c r="N68" i="7"/>
  <c r="N60" i="7"/>
  <c r="P150" i="7"/>
  <c r="P340" i="7"/>
  <c r="P428" i="7"/>
  <c r="P522" i="7"/>
  <c r="P5" i="7"/>
  <c r="P30" i="7"/>
  <c r="P203" i="7"/>
  <c r="P301" i="7"/>
  <c r="P320" i="7"/>
  <c r="P374" i="7"/>
  <c r="P495" i="7"/>
  <c r="P40" i="7"/>
  <c r="N1022" i="8"/>
  <c r="J1018" i="8"/>
  <c r="I1012" i="8"/>
  <c r="K1009" i="8"/>
  <c r="O1007" i="8"/>
  <c r="K1003" i="8"/>
  <c r="M1000" i="8"/>
  <c r="H999" i="8"/>
  <c r="L999" i="8"/>
  <c r="I999" i="8"/>
  <c r="M999" i="8"/>
  <c r="J999" i="8"/>
  <c r="N999" i="8"/>
  <c r="K938" i="8"/>
  <c r="O936" i="8"/>
  <c r="O930" i="8"/>
  <c r="L855" i="8"/>
  <c r="U774" i="8"/>
  <c r="W774" i="8"/>
  <c r="S774" i="8"/>
  <c r="K579" i="8"/>
  <c r="J569" i="8"/>
  <c r="N569" i="8"/>
  <c r="R569" i="8"/>
  <c r="H569" i="8"/>
  <c r="M569" i="8"/>
  <c r="S569" i="8"/>
  <c r="I569" i="8"/>
  <c r="O569" i="8"/>
  <c r="T569" i="8"/>
  <c r="K569" i="8"/>
  <c r="P569" i="8"/>
  <c r="L569" i="8"/>
  <c r="Q569" i="8"/>
  <c r="I956" i="8"/>
  <c r="M956" i="8"/>
  <c r="J956" i="8"/>
  <c r="N956" i="8"/>
  <c r="I946" i="8"/>
  <c r="M946" i="8"/>
  <c r="J946" i="8"/>
  <c r="N946" i="8"/>
  <c r="H932" i="8"/>
  <c r="L932" i="8"/>
  <c r="I932" i="8"/>
  <c r="M932" i="8"/>
  <c r="K955" i="8"/>
  <c r="O955" i="8"/>
  <c r="H955" i="8"/>
  <c r="L955" i="8"/>
  <c r="K951" i="8"/>
  <c r="O951" i="8"/>
  <c r="H951" i="8"/>
  <c r="L951" i="8"/>
  <c r="K947" i="8"/>
  <c r="O947" i="8"/>
  <c r="H947" i="8"/>
  <c r="L947" i="8"/>
  <c r="K943" i="8"/>
  <c r="O943" i="8"/>
  <c r="H943" i="8"/>
  <c r="L943" i="8"/>
  <c r="I881" i="8"/>
  <c r="M881" i="8"/>
  <c r="J881" i="8"/>
  <c r="N881" i="8"/>
  <c r="P864" i="8"/>
  <c r="K886" i="8"/>
  <c r="O886" i="8"/>
  <c r="H886" i="8"/>
  <c r="L886" i="8"/>
  <c r="K882" i="8"/>
  <c r="O882" i="8"/>
  <c r="H882" i="8"/>
  <c r="L882" i="8"/>
  <c r="K878" i="8"/>
  <c r="O878" i="8"/>
  <c r="H878" i="8"/>
  <c r="L878" i="8"/>
  <c r="K874" i="8"/>
  <c r="O874" i="8"/>
  <c r="H874" i="8"/>
  <c r="L874" i="8"/>
  <c r="K870" i="8"/>
  <c r="O870" i="8"/>
  <c r="H870" i="8"/>
  <c r="L870" i="8"/>
  <c r="K866" i="8"/>
  <c r="O866" i="8"/>
  <c r="H866" i="8"/>
  <c r="L866" i="8"/>
  <c r="I866" i="8"/>
  <c r="M866" i="8"/>
  <c r="K862" i="8"/>
  <c r="O862" i="8"/>
  <c r="H862" i="8"/>
  <c r="L862" i="8"/>
  <c r="I862" i="8"/>
  <c r="M862" i="8"/>
  <c r="K858" i="8"/>
  <c r="O858" i="8"/>
  <c r="H858" i="8"/>
  <c r="L858" i="8"/>
  <c r="I858" i="8"/>
  <c r="M858" i="8"/>
  <c r="K854" i="8"/>
  <c r="O854" i="8"/>
  <c r="H854" i="8"/>
  <c r="L854" i="8"/>
  <c r="I854" i="8"/>
  <c r="M854" i="8"/>
  <c r="P774" i="8"/>
  <c r="L774" i="8"/>
  <c r="H774" i="8"/>
  <c r="H593" i="8"/>
  <c r="L593" i="8"/>
  <c r="P593" i="8"/>
  <c r="T593" i="8"/>
  <c r="I593" i="8"/>
  <c r="N593" i="8"/>
  <c r="S593" i="8"/>
  <c r="J593" i="8"/>
  <c r="O593" i="8"/>
  <c r="K593" i="8"/>
  <c r="Q593" i="8"/>
  <c r="I564" i="8"/>
  <c r="M564" i="8"/>
  <c r="Q564" i="8"/>
  <c r="H564" i="8"/>
  <c r="N564" i="8"/>
  <c r="S564" i="8"/>
  <c r="J564" i="8"/>
  <c r="O564" i="8"/>
  <c r="T564" i="8"/>
  <c r="K564" i="8"/>
  <c r="P564" i="8"/>
  <c r="J595" i="8"/>
  <c r="N595" i="8"/>
  <c r="R595" i="8"/>
  <c r="K595" i="8"/>
  <c r="P595" i="8"/>
  <c r="L595" i="8"/>
  <c r="Q595" i="8"/>
  <c r="H595" i="8"/>
  <c r="M595" i="8"/>
  <c r="S595" i="8"/>
  <c r="J591" i="8"/>
  <c r="N591" i="8"/>
  <c r="R591" i="8"/>
  <c r="L591" i="8"/>
  <c r="Q591" i="8"/>
  <c r="H591" i="8"/>
  <c r="M591" i="8"/>
  <c r="S591" i="8"/>
  <c r="I591" i="8"/>
  <c r="O591" i="8"/>
  <c r="T591" i="8"/>
  <c r="I442" i="8"/>
  <c r="M442" i="8"/>
  <c r="Q442" i="8"/>
  <c r="J442" i="8"/>
  <c r="N442" i="8"/>
  <c r="R442" i="8"/>
  <c r="O442" i="8"/>
  <c r="H442" i="8"/>
  <c r="P442" i="8"/>
  <c r="K442" i="8"/>
  <c r="S442" i="8"/>
  <c r="T442" i="8"/>
  <c r="I434" i="8"/>
  <c r="M434" i="8"/>
  <c r="Q434" i="8"/>
  <c r="J434" i="8"/>
  <c r="N434" i="8"/>
  <c r="R434" i="8"/>
  <c r="O434" i="8"/>
  <c r="H434" i="8"/>
  <c r="P434" i="8"/>
  <c r="K434" i="8"/>
  <c r="S434" i="8"/>
  <c r="L434" i="8"/>
  <c r="I426" i="8"/>
  <c r="M426" i="8"/>
  <c r="Q426" i="8"/>
  <c r="J426" i="8"/>
  <c r="N426" i="8"/>
  <c r="R426" i="8"/>
  <c r="O426" i="8"/>
  <c r="H426" i="8"/>
  <c r="P426" i="8"/>
  <c r="K426" i="8"/>
  <c r="S426" i="8"/>
  <c r="L426" i="8"/>
  <c r="T426" i="8"/>
  <c r="O262" i="7"/>
  <c r="O183" i="7"/>
  <c r="O129" i="7"/>
  <c r="O40" i="7"/>
  <c r="Q31" i="7"/>
  <c r="Q14" i="7"/>
  <c r="Q10" i="7"/>
  <c r="Q6" i="7"/>
  <c r="N1031" i="8"/>
  <c r="J1031" i="8"/>
  <c r="N1029" i="8"/>
  <c r="J1029" i="8"/>
  <c r="N1027" i="8"/>
  <c r="J1027" i="8"/>
  <c r="N1025" i="8"/>
  <c r="J1025" i="8"/>
  <c r="N1023" i="8"/>
  <c r="J1023" i="8"/>
  <c r="N1021" i="8"/>
  <c r="J1021" i="8"/>
  <c r="N1019" i="8"/>
  <c r="J1019" i="8"/>
  <c r="N1017" i="8"/>
  <c r="J1017" i="8"/>
  <c r="N959" i="8"/>
  <c r="J959" i="8"/>
  <c r="L956" i="8"/>
  <c r="N955" i="8"/>
  <c r="I952" i="8"/>
  <c r="M952" i="8"/>
  <c r="J952" i="8"/>
  <c r="N952" i="8"/>
  <c r="I951" i="8"/>
  <c r="J947" i="8"/>
  <c r="L946" i="8"/>
  <c r="M943" i="8"/>
  <c r="I942" i="8"/>
  <c r="M942" i="8"/>
  <c r="J942" i="8"/>
  <c r="N942" i="8"/>
  <c r="N932" i="8"/>
  <c r="H928" i="8"/>
  <c r="L928" i="8"/>
  <c r="I928" i="8"/>
  <c r="M928" i="8"/>
  <c r="J937" i="8"/>
  <c r="N937" i="8"/>
  <c r="K937" i="8"/>
  <c r="O937" i="8"/>
  <c r="J933" i="8"/>
  <c r="N933" i="8"/>
  <c r="K933" i="8"/>
  <c r="O933" i="8"/>
  <c r="J929" i="8"/>
  <c r="N929" i="8"/>
  <c r="K929" i="8"/>
  <c r="O929" i="8"/>
  <c r="I886" i="8"/>
  <c r="J882" i="8"/>
  <c r="L881" i="8"/>
  <c r="M878" i="8"/>
  <c r="I877" i="8"/>
  <c r="M877" i="8"/>
  <c r="J877" i="8"/>
  <c r="N877" i="8"/>
  <c r="M874" i="8"/>
  <c r="I873" i="8"/>
  <c r="M873" i="8"/>
  <c r="J873" i="8"/>
  <c r="N873" i="8"/>
  <c r="P872" i="8"/>
  <c r="M870" i="8"/>
  <c r="N854" i="8"/>
  <c r="Q815" i="8"/>
  <c r="P815" i="8"/>
  <c r="I676" i="8"/>
  <c r="M676" i="8"/>
  <c r="Q676" i="8"/>
  <c r="J676" i="8"/>
  <c r="N676" i="8"/>
  <c r="R676" i="8"/>
  <c r="K676" i="8"/>
  <c r="O676" i="8"/>
  <c r="S676" i="8"/>
  <c r="I672" i="8"/>
  <c r="M672" i="8"/>
  <c r="Q672" i="8"/>
  <c r="J672" i="8"/>
  <c r="N672" i="8"/>
  <c r="R672" i="8"/>
  <c r="K672" i="8"/>
  <c r="O672" i="8"/>
  <c r="S672" i="8"/>
  <c r="I668" i="8"/>
  <c r="M668" i="8"/>
  <c r="Q668" i="8"/>
  <c r="J668" i="8"/>
  <c r="N668" i="8"/>
  <c r="R668" i="8"/>
  <c r="K668" i="8"/>
  <c r="O668" i="8"/>
  <c r="S668" i="8"/>
  <c r="I664" i="8"/>
  <c r="M664" i="8"/>
  <c r="Q664" i="8"/>
  <c r="J664" i="8"/>
  <c r="N664" i="8"/>
  <c r="R664" i="8"/>
  <c r="K664" i="8"/>
  <c r="O664" i="8"/>
  <c r="S664" i="8"/>
  <c r="I660" i="8"/>
  <c r="M660" i="8"/>
  <c r="Q660" i="8"/>
  <c r="J660" i="8"/>
  <c r="N660" i="8"/>
  <c r="R660" i="8"/>
  <c r="K660" i="8"/>
  <c r="O660" i="8"/>
  <c r="S660" i="8"/>
  <c r="I636" i="8"/>
  <c r="M636" i="8"/>
  <c r="Q636" i="8"/>
  <c r="J636" i="8"/>
  <c r="N636" i="8"/>
  <c r="R636" i="8"/>
  <c r="K636" i="8"/>
  <c r="O636" i="8"/>
  <c r="S636" i="8"/>
  <c r="I632" i="8"/>
  <c r="M632" i="8"/>
  <c r="Q632" i="8"/>
  <c r="J632" i="8"/>
  <c r="N632" i="8"/>
  <c r="R632" i="8"/>
  <c r="K632" i="8"/>
  <c r="O632" i="8"/>
  <c r="S632" i="8"/>
  <c r="J624" i="8"/>
  <c r="N624" i="8"/>
  <c r="R624" i="8"/>
  <c r="I624" i="8"/>
  <c r="O624" i="8"/>
  <c r="K624" i="8"/>
  <c r="P624" i="8"/>
  <c r="L624" i="8"/>
  <c r="Q624" i="8"/>
  <c r="T595" i="8"/>
  <c r="K591" i="8"/>
  <c r="H516" i="8"/>
  <c r="L516" i="8"/>
  <c r="P516" i="8"/>
  <c r="T516" i="8"/>
  <c r="I516" i="8"/>
  <c r="M516" i="8"/>
  <c r="Q516" i="8"/>
  <c r="J516" i="8"/>
  <c r="N516" i="8"/>
  <c r="R516" i="8"/>
  <c r="K516" i="8"/>
  <c r="O516" i="8"/>
  <c r="S516" i="8"/>
  <c r="T434" i="8"/>
  <c r="O374" i="7"/>
  <c r="O320" i="7"/>
  <c r="O301" i="7"/>
  <c r="Q240" i="7"/>
  <c r="M240" i="7"/>
  <c r="Q236" i="7"/>
  <c r="M236" i="7"/>
  <c r="Q232" i="7"/>
  <c r="M232" i="7"/>
  <c r="O203" i="7"/>
  <c r="Q167" i="7"/>
  <c r="Q163" i="7"/>
  <c r="Q159" i="7"/>
  <c r="Q155" i="7"/>
  <c r="Q121" i="7"/>
  <c r="M121" i="7"/>
  <c r="Q117" i="7"/>
  <c r="M117" i="7"/>
  <c r="Q113" i="7"/>
  <c r="M113" i="7"/>
  <c r="Q109" i="7"/>
  <c r="M109" i="7"/>
  <c r="Q105" i="7"/>
  <c r="M105" i="7"/>
  <c r="Q101" i="7"/>
  <c r="M101" i="7"/>
  <c r="O30" i="7"/>
  <c r="M19" i="7"/>
  <c r="Q11" i="7"/>
  <c r="M1031" i="8"/>
  <c r="M1029" i="8"/>
  <c r="M1027" i="8"/>
  <c r="M1025" i="8"/>
  <c r="M1023" i="8"/>
  <c r="M1021" i="8"/>
  <c r="M1019" i="8"/>
  <c r="M1017" i="8"/>
  <c r="N1014" i="8"/>
  <c r="N1010" i="8"/>
  <c r="P1010" i="8" s="1"/>
  <c r="N1006" i="8"/>
  <c r="N1002" i="8"/>
  <c r="N998" i="8"/>
  <c r="M959" i="8"/>
  <c r="K956" i="8"/>
  <c r="M955" i="8"/>
  <c r="I954" i="8"/>
  <c r="M954" i="8"/>
  <c r="J954" i="8"/>
  <c r="N954" i="8"/>
  <c r="L952" i="8"/>
  <c r="N951" i="8"/>
  <c r="I948" i="8"/>
  <c r="M948" i="8"/>
  <c r="J948" i="8"/>
  <c r="N948" i="8"/>
  <c r="I947" i="8"/>
  <c r="K946" i="8"/>
  <c r="J943" i="8"/>
  <c r="L942" i="8"/>
  <c r="H937" i="8"/>
  <c r="I933" i="8"/>
  <c r="K932" i="8"/>
  <c r="L929" i="8"/>
  <c r="N928" i="8"/>
  <c r="N886" i="8"/>
  <c r="I882" i="8"/>
  <c r="K881" i="8"/>
  <c r="J878" i="8"/>
  <c r="J874" i="8"/>
  <c r="J870" i="8"/>
  <c r="N866" i="8"/>
  <c r="N862" i="8"/>
  <c r="N858" i="8"/>
  <c r="J854" i="8"/>
  <c r="X772" i="8"/>
  <c r="X774" i="8" s="1"/>
  <c r="T772" i="8"/>
  <c r="V771" i="8"/>
  <c r="V774" i="8" s="1"/>
  <c r="K674" i="8"/>
  <c r="O674" i="8"/>
  <c r="S674" i="8"/>
  <c r="L674" i="8"/>
  <c r="P674" i="8"/>
  <c r="I674" i="8"/>
  <c r="M674" i="8"/>
  <c r="Q674" i="8"/>
  <c r="K670" i="8"/>
  <c r="O670" i="8"/>
  <c r="S670" i="8"/>
  <c r="L670" i="8"/>
  <c r="P670" i="8"/>
  <c r="I670" i="8"/>
  <c r="M670" i="8"/>
  <c r="Q670" i="8"/>
  <c r="K666" i="8"/>
  <c r="O666" i="8"/>
  <c r="S666" i="8"/>
  <c r="L666" i="8"/>
  <c r="P666" i="8"/>
  <c r="I666" i="8"/>
  <c r="M666" i="8"/>
  <c r="Q666" i="8"/>
  <c r="K662" i="8"/>
  <c r="O662" i="8"/>
  <c r="S662" i="8"/>
  <c r="L662" i="8"/>
  <c r="P662" i="8"/>
  <c r="I662" i="8"/>
  <c r="M662" i="8"/>
  <c r="Q662" i="8"/>
  <c r="K634" i="8"/>
  <c r="O634" i="8"/>
  <c r="S634" i="8"/>
  <c r="L634" i="8"/>
  <c r="P634" i="8"/>
  <c r="I634" i="8"/>
  <c r="M634" i="8"/>
  <c r="Q634" i="8"/>
  <c r="K630" i="8"/>
  <c r="O630" i="8"/>
  <c r="S630" i="8"/>
  <c r="L630" i="8"/>
  <c r="P630" i="8"/>
  <c r="I630" i="8"/>
  <c r="M630" i="8"/>
  <c r="Q630" i="8"/>
  <c r="L626" i="8"/>
  <c r="P626" i="8"/>
  <c r="J626" i="8"/>
  <c r="O626" i="8"/>
  <c r="K626" i="8"/>
  <c r="Q626" i="8"/>
  <c r="M626" i="8"/>
  <c r="R626" i="8"/>
  <c r="L622" i="8"/>
  <c r="P622" i="8"/>
  <c r="I622" i="8"/>
  <c r="N622" i="8"/>
  <c r="S622" i="8"/>
  <c r="J622" i="8"/>
  <c r="O622" i="8"/>
  <c r="K622" i="8"/>
  <c r="Q622" i="8"/>
  <c r="O595" i="8"/>
  <c r="R593" i="8"/>
  <c r="J587" i="8"/>
  <c r="N587" i="8"/>
  <c r="R587" i="8"/>
  <c r="H587" i="8"/>
  <c r="M587" i="8"/>
  <c r="S587" i="8"/>
  <c r="I587" i="8"/>
  <c r="O587" i="8"/>
  <c r="T587" i="8"/>
  <c r="K587" i="8"/>
  <c r="P587" i="8"/>
  <c r="I582" i="8"/>
  <c r="M582" i="8"/>
  <c r="Q582" i="8"/>
  <c r="H582" i="8"/>
  <c r="N582" i="8"/>
  <c r="S582" i="8"/>
  <c r="J582" i="8"/>
  <c r="O582" i="8"/>
  <c r="T582" i="8"/>
  <c r="K582" i="8"/>
  <c r="P582" i="8"/>
  <c r="R564" i="8"/>
  <c r="H520" i="8"/>
  <c r="L520" i="8"/>
  <c r="P520" i="8"/>
  <c r="T520" i="8"/>
  <c r="I520" i="8"/>
  <c r="N520" i="8"/>
  <c r="S520" i="8"/>
  <c r="J520" i="8"/>
  <c r="O520" i="8"/>
  <c r="K520" i="8"/>
  <c r="Q520" i="8"/>
  <c r="L442" i="8"/>
  <c r="J628" i="8"/>
  <c r="N628" i="8"/>
  <c r="R628" i="8"/>
  <c r="I621" i="8"/>
  <c r="M621" i="8"/>
  <c r="Q621" i="8"/>
  <c r="K619" i="8"/>
  <c r="O619" i="8"/>
  <c r="S619" i="8"/>
  <c r="I594" i="8"/>
  <c r="M594" i="8"/>
  <c r="Q594" i="8"/>
  <c r="H589" i="8"/>
  <c r="L589" i="8"/>
  <c r="P589" i="8"/>
  <c r="T589" i="8"/>
  <c r="J583" i="8"/>
  <c r="N583" i="8"/>
  <c r="R583" i="8"/>
  <c r="I576" i="8"/>
  <c r="M576" i="8"/>
  <c r="Q576" i="8"/>
  <c r="J565" i="8"/>
  <c r="N565" i="8"/>
  <c r="R565" i="8"/>
  <c r="K578" i="8"/>
  <c r="O578" i="8"/>
  <c r="S578" i="8"/>
  <c r="K574" i="8"/>
  <c r="O574" i="8"/>
  <c r="S574" i="8"/>
  <c r="K570" i="8"/>
  <c r="O570" i="8"/>
  <c r="S570" i="8"/>
  <c r="K566" i="8"/>
  <c r="O566" i="8"/>
  <c r="S566" i="8"/>
  <c r="I521" i="8"/>
  <c r="M521" i="8"/>
  <c r="Q521" i="8"/>
  <c r="H421" i="8"/>
  <c r="L421" i="8"/>
  <c r="P421" i="8"/>
  <c r="T421" i="8"/>
  <c r="I421" i="8"/>
  <c r="M421" i="8"/>
  <c r="Q421" i="8"/>
  <c r="J421" i="8"/>
  <c r="R421" i="8"/>
  <c r="K421" i="8"/>
  <c r="S421" i="8"/>
  <c r="N421" i="8"/>
  <c r="Q380" i="8"/>
  <c r="N869" i="8"/>
  <c r="J869" i="8"/>
  <c r="N865" i="8"/>
  <c r="J865" i="8"/>
  <c r="N861" i="8"/>
  <c r="J861" i="8"/>
  <c r="N857" i="8"/>
  <c r="J857" i="8"/>
  <c r="S675" i="8"/>
  <c r="O675" i="8"/>
  <c r="K675" i="8"/>
  <c r="S671" i="8"/>
  <c r="O671" i="8"/>
  <c r="K671" i="8"/>
  <c r="S667" i="8"/>
  <c r="O667" i="8"/>
  <c r="K667" i="8"/>
  <c r="S663" i="8"/>
  <c r="O663" i="8"/>
  <c r="K663" i="8"/>
  <c r="S659" i="8"/>
  <c r="O659" i="8"/>
  <c r="K659" i="8"/>
  <c r="S635" i="8"/>
  <c r="O635" i="8"/>
  <c r="K635" i="8"/>
  <c r="S631" i="8"/>
  <c r="O631" i="8"/>
  <c r="K631" i="8"/>
  <c r="Q628" i="8"/>
  <c r="L628" i="8"/>
  <c r="N627" i="8"/>
  <c r="K623" i="8"/>
  <c r="O623" i="8"/>
  <c r="S623" i="8"/>
  <c r="R621" i="8"/>
  <c r="L621" i="8"/>
  <c r="O620" i="8"/>
  <c r="Q619" i="8"/>
  <c r="L619" i="8"/>
  <c r="P594" i="8"/>
  <c r="K594" i="8"/>
  <c r="I590" i="8"/>
  <c r="M590" i="8"/>
  <c r="Q590" i="8"/>
  <c r="Q589" i="8"/>
  <c r="K589" i="8"/>
  <c r="H585" i="8"/>
  <c r="L585" i="8"/>
  <c r="P585" i="8"/>
  <c r="T585" i="8"/>
  <c r="P583" i="8"/>
  <c r="K583" i="8"/>
  <c r="R578" i="8"/>
  <c r="M578" i="8"/>
  <c r="H578" i="8"/>
  <c r="J577" i="8"/>
  <c r="N577" i="8"/>
  <c r="R577" i="8"/>
  <c r="P576" i="8"/>
  <c r="K576" i="8"/>
  <c r="T574" i="8"/>
  <c r="N574" i="8"/>
  <c r="I574" i="8"/>
  <c r="I572" i="8"/>
  <c r="M572" i="8"/>
  <c r="Q572" i="8"/>
  <c r="P570" i="8"/>
  <c r="J570" i="8"/>
  <c r="Q566" i="8"/>
  <c r="L566" i="8"/>
  <c r="P565" i="8"/>
  <c r="K565" i="8"/>
  <c r="J522" i="8"/>
  <c r="N522" i="8"/>
  <c r="R522" i="8"/>
  <c r="P521" i="8"/>
  <c r="K521" i="8"/>
  <c r="H508" i="8"/>
  <c r="L508" i="8"/>
  <c r="P508" i="8"/>
  <c r="T508" i="8"/>
  <c r="I508" i="8"/>
  <c r="M508" i="8"/>
  <c r="Q508" i="8"/>
  <c r="J508" i="8"/>
  <c r="N508" i="8"/>
  <c r="R508" i="8"/>
  <c r="H502" i="8"/>
  <c r="L502" i="8"/>
  <c r="P502" i="8"/>
  <c r="T502" i="8"/>
  <c r="I502" i="8"/>
  <c r="M502" i="8"/>
  <c r="Q502" i="8"/>
  <c r="J502" i="8"/>
  <c r="N502" i="8"/>
  <c r="R502" i="8"/>
  <c r="K523" i="8"/>
  <c r="O523" i="8"/>
  <c r="S523" i="8"/>
  <c r="K519" i="8"/>
  <c r="O519" i="8"/>
  <c r="S519" i="8"/>
  <c r="H519" i="8"/>
  <c r="L519" i="8"/>
  <c r="P519" i="8"/>
  <c r="K515" i="8"/>
  <c r="O515" i="8"/>
  <c r="S515" i="8"/>
  <c r="H515" i="8"/>
  <c r="L515" i="8"/>
  <c r="P515" i="8"/>
  <c r="T515" i="8"/>
  <c r="I515" i="8"/>
  <c r="M515" i="8"/>
  <c r="Q515" i="8"/>
  <c r="K511" i="8"/>
  <c r="O511" i="8"/>
  <c r="S511" i="8"/>
  <c r="H511" i="8"/>
  <c r="L511" i="8"/>
  <c r="P511" i="8"/>
  <c r="T511" i="8"/>
  <c r="I511" i="8"/>
  <c r="M511" i="8"/>
  <c r="Q511" i="8"/>
  <c r="K507" i="8"/>
  <c r="O507" i="8"/>
  <c r="S507" i="8"/>
  <c r="H507" i="8"/>
  <c r="L507" i="8"/>
  <c r="P507" i="8"/>
  <c r="T507" i="8"/>
  <c r="I507" i="8"/>
  <c r="M507" i="8"/>
  <c r="Q507" i="8"/>
  <c r="I498" i="8"/>
  <c r="M498" i="8"/>
  <c r="Q498" i="8"/>
  <c r="K498" i="8"/>
  <c r="P498" i="8"/>
  <c r="L498" i="8"/>
  <c r="R498" i="8"/>
  <c r="H498" i="8"/>
  <c r="N498" i="8"/>
  <c r="S498" i="8"/>
  <c r="I494" i="8"/>
  <c r="M494" i="8"/>
  <c r="Q494" i="8"/>
  <c r="L494" i="8"/>
  <c r="R494" i="8"/>
  <c r="H494" i="8"/>
  <c r="N494" i="8"/>
  <c r="S494" i="8"/>
  <c r="J494" i="8"/>
  <c r="O494" i="8"/>
  <c r="T494" i="8"/>
  <c r="H445" i="8"/>
  <c r="L445" i="8"/>
  <c r="P445" i="8"/>
  <c r="T445" i="8"/>
  <c r="I445" i="8"/>
  <c r="N445" i="8"/>
  <c r="S445" i="8"/>
  <c r="J445" i="8"/>
  <c r="O445" i="8"/>
  <c r="K445" i="8"/>
  <c r="Q445" i="8"/>
  <c r="M869" i="8"/>
  <c r="M865" i="8"/>
  <c r="M861" i="8"/>
  <c r="M857" i="8"/>
  <c r="R675" i="8"/>
  <c r="N675" i="8"/>
  <c r="R671" i="8"/>
  <c r="N671" i="8"/>
  <c r="R667" i="8"/>
  <c r="N667" i="8"/>
  <c r="R663" i="8"/>
  <c r="N663" i="8"/>
  <c r="R659" i="8"/>
  <c r="N659" i="8"/>
  <c r="R635" i="8"/>
  <c r="N635" i="8"/>
  <c r="R631" i="8"/>
  <c r="N631" i="8"/>
  <c r="P628" i="8"/>
  <c r="K628" i="8"/>
  <c r="K627" i="8"/>
  <c r="O627" i="8"/>
  <c r="S627" i="8"/>
  <c r="P621" i="8"/>
  <c r="K621" i="8"/>
  <c r="J620" i="8"/>
  <c r="N620" i="8"/>
  <c r="R620" i="8"/>
  <c r="P619" i="8"/>
  <c r="J619" i="8"/>
  <c r="T594" i="8"/>
  <c r="O594" i="8"/>
  <c r="J594" i="8"/>
  <c r="P590" i="8"/>
  <c r="K590" i="8"/>
  <c r="O589" i="8"/>
  <c r="J589" i="8"/>
  <c r="I586" i="8"/>
  <c r="M586" i="8"/>
  <c r="Q586" i="8"/>
  <c r="Q585" i="8"/>
  <c r="K585" i="8"/>
  <c r="T583" i="8"/>
  <c r="O583" i="8"/>
  <c r="I583" i="8"/>
  <c r="H581" i="8"/>
  <c r="L581" i="8"/>
  <c r="P581" i="8"/>
  <c r="T581" i="8"/>
  <c r="Q578" i="8"/>
  <c r="L578" i="8"/>
  <c r="P577" i="8"/>
  <c r="K577" i="8"/>
  <c r="T576" i="8"/>
  <c r="O576" i="8"/>
  <c r="J576" i="8"/>
  <c r="R574" i="8"/>
  <c r="M574" i="8"/>
  <c r="H574" i="8"/>
  <c r="J573" i="8"/>
  <c r="N573" i="8"/>
  <c r="R573" i="8"/>
  <c r="P572" i="8"/>
  <c r="K572" i="8"/>
  <c r="T570" i="8"/>
  <c r="N570" i="8"/>
  <c r="I570" i="8"/>
  <c r="I568" i="8"/>
  <c r="M568" i="8"/>
  <c r="Q568" i="8"/>
  <c r="P566" i="8"/>
  <c r="J566" i="8"/>
  <c r="T565" i="8"/>
  <c r="O565" i="8"/>
  <c r="I565" i="8"/>
  <c r="H524" i="8"/>
  <c r="L524" i="8"/>
  <c r="P524" i="8"/>
  <c r="T524" i="8"/>
  <c r="P522" i="8"/>
  <c r="K522" i="8"/>
  <c r="T521" i="8"/>
  <c r="O521" i="8"/>
  <c r="J521" i="8"/>
  <c r="H512" i="8"/>
  <c r="L512" i="8"/>
  <c r="P512" i="8"/>
  <c r="T512" i="8"/>
  <c r="I512" i="8"/>
  <c r="M512" i="8"/>
  <c r="Q512" i="8"/>
  <c r="J512" i="8"/>
  <c r="N512" i="8"/>
  <c r="R512" i="8"/>
  <c r="S508" i="8"/>
  <c r="R507" i="8"/>
  <c r="S502" i="8"/>
  <c r="J498" i="8"/>
  <c r="J495" i="8"/>
  <c r="N495" i="8"/>
  <c r="R495" i="8"/>
  <c r="H495" i="8"/>
  <c r="M495" i="8"/>
  <c r="S495" i="8"/>
  <c r="I495" i="8"/>
  <c r="O495" i="8"/>
  <c r="T495" i="8"/>
  <c r="K495" i="8"/>
  <c r="P495" i="8"/>
  <c r="I450" i="8"/>
  <c r="M450" i="8"/>
  <c r="Q450" i="8"/>
  <c r="H450" i="8"/>
  <c r="N450" i="8"/>
  <c r="S450" i="8"/>
  <c r="J450" i="8"/>
  <c r="O450" i="8"/>
  <c r="T450" i="8"/>
  <c r="K450" i="8"/>
  <c r="P450" i="8"/>
  <c r="H437" i="8"/>
  <c r="L437" i="8"/>
  <c r="P437" i="8"/>
  <c r="T437" i="8"/>
  <c r="I437" i="8"/>
  <c r="M437" i="8"/>
  <c r="Q437" i="8"/>
  <c r="J437" i="8"/>
  <c r="R437" i="8"/>
  <c r="K437" i="8"/>
  <c r="S437" i="8"/>
  <c r="N437" i="8"/>
  <c r="H497" i="8"/>
  <c r="L497" i="8"/>
  <c r="P497" i="8"/>
  <c r="T497" i="8"/>
  <c r="J451" i="8"/>
  <c r="N451" i="8"/>
  <c r="R451" i="8"/>
  <c r="I446" i="8"/>
  <c r="M446" i="8"/>
  <c r="Q446" i="8"/>
  <c r="I438" i="8"/>
  <c r="M438" i="8"/>
  <c r="Q438" i="8"/>
  <c r="J438" i="8"/>
  <c r="N438" i="8"/>
  <c r="R438" i="8"/>
  <c r="I430" i="8"/>
  <c r="M430" i="8"/>
  <c r="Q430" i="8"/>
  <c r="J430" i="8"/>
  <c r="N430" i="8"/>
  <c r="R430" i="8"/>
  <c r="I422" i="8"/>
  <c r="M422" i="8"/>
  <c r="Q422" i="8"/>
  <c r="J422" i="8"/>
  <c r="N422" i="8"/>
  <c r="R422" i="8"/>
  <c r="J443" i="8"/>
  <c r="N443" i="8"/>
  <c r="R443" i="8"/>
  <c r="K443" i="8"/>
  <c r="O443" i="8"/>
  <c r="S443" i="8"/>
  <c r="J439" i="8"/>
  <c r="N439" i="8"/>
  <c r="R439" i="8"/>
  <c r="K439" i="8"/>
  <c r="O439" i="8"/>
  <c r="S439" i="8"/>
  <c r="J435" i="8"/>
  <c r="N435" i="8"/>
  <c r="R435" i="8"/>
  <c r="K435" i="8"/>
  <c r="O435" i="8"/>
  <c r="S435" i="8"/>
  <c r="J431" i="8"/>
  <c r="N431" i="8"/>
  <c r="R431" i="8"/>
  <c r="K431" i="8"/>
  <c r="O431" i="8"/>
  <c r="S431" i="8"/>
  <c r="J427" i="8"/>
  <c r="N427" i="8"/>
  <c r="R427" i="8"/>
  <c r="K427" i="8"/>
  <c r="O427" i="8"/>
  <c r="S427" i="8"/>
  <c r="J423" i="8"/>
  <c r="N423" i="8"/>
  <c r="R423" i="8"/>
  <c r="K423" i="8"/>
  <c r="O423" i="8"/>
  <c r="S423" i="8"/>
  <c r="J419" i="8"/>
  <c r="N419" i="8"/>
  <c r="R419" i="8"/>
  <c r="K419" i="8"/>
  <c r="O419" i="8"/>
  <c r="S419" i="8"/>
  <c r="H336" i="8"/>
  <c r="L336" i="8"/>
  <c r="P336" i="8"/>
  <c r="T336" i="8"/>
  <c r="I336" i="8"/>
  <c r="M336" i="8"/>
  <c r="Q336" i="8"/>
  <c r="I329" i="8"/>
  <c r="H329" i="8"/>
  <c r="M329" i="8"/>
  <c r="Q329" i="8"/>
  <c r="J329" i="8"/>
  <c r="N329" i="8"/>
  <c r="R329" i="8"/>
  <c r="R517" i="8"/>
  <c r="N517" i="8"/>
  <c r="J517" i="8"/>
  <c r="R513" i="8"/>
  <c r="N513" i="8"/>
  <c r="J513" i="8"/>
  <c r="R509" i="8"/>
  <c r="N509" i="8"/>
  <c r="J509" i="8"/>
  <c r="R503" i="8"/>
  <c r="N503" i="8"/>
  <c r="J503" i="8"/>
  <c r="Q497" i="8"/>
  <c r="K497" i="8"/>
  <c r="H493" i="8"/>
  <c r="L493" i="8"/>
  <c r="P493" i="8"/>
  <c r="T493" i="8"/>
  <c r="H491" i="8"/>
  <c r="L491" i="8"/>
  <c r="P491" i="8"/>
  <c r="T491" i="8"/>
  <c r="K496" i="8"/>
  <c r="O496" i="8"/>
  <c r="S496" i="8"/>
  <c r="P451" i="8"/>
  <c r="K451" i="8"/>
  <c r="J447" i="8"/>
  <c r="N447" i="8"/>
  <c r="R447" i="8"/>
  <c r="P446" i="8"/>
  <c r="K446" i="8"/>
  <c r="H441" i="8"/>
  <c r="L441" i="8"/>
  <c r="P441" i="8"/>
  <c r="T441" i="8"/>
  <c r="I441" i="8"/>
  <c r="M441" i="8"/>
  <c r="Q441" i="8"/>
  <c r="T438" i="8"/>
  <c r="L438" i="8"/>
  <c r="H433" i="8"/>
  <c r="L433" i="8"/>
  <c r="P433" i="8"/>
  <c r="T433" i="8"/>
  <c r="I433" i="8"/>
  <c r="M433" i="8"/>
  <c r="Q433" i="8"/>
  <c r="T430" i="8"/>
  <c r="L430" i="8"/>
  <c r="H425" i="8"/>
  <c r="L425" i="8"/>
  <c r="P425" i="8"/>
  <c r="T425" i="8"/>
  <c r="I425" i="8"/>
  <c r="M425" i="8"/>
  <c r="Q425" i="8"/>
  <c r="T422" i="8"/>
  <c r="L422" i="8"/>
  <c r="I337" i="8"/>
  <c r="M337" i="8"/>
  <c r="Q337" i="8"/>
  <c r="J337" i="8"/>
  <c r="N337" i="8"/>
  <c r="R337" i="8"/>
  <c r="N336" i="8"/>
  <c r="O329" i="8"/>
  <c r="I308" i="8"/>
  <c r="M308" i="8"/>
  <c r="Q308" i="8"/>
  <c r="J308" i="8"/>
  <c r="N308" i="8"/>
  <c r="R308" i="8"/>
  <c r="H308" i="8"/>
  <c r="P308" i="8"/>
  <c r="K308" i="8"/>
  <c r="S308" i="8"/>
  <c r="L308" i="8"/>
  <c r="T308" i="8"/>
  <c r="J338" i="8"/>
  <c r="N338" i="8"/>
  <c r="R338" i="8"/>
  <c r="K338" i="8"/>
  <c r="O338" i="8"/>
  <c r="S338" i="8"/>
  <c r="J334" i="8"/>
  <c r="N334" i="8"/>
  <c r="R334" i="8"/>
  <c r="K334" i="8"/>
  <c r="O334" i="8"/>
  <c r="S334" i="8"/>
  <c r="J330" i="8"/>
  <c r="N330" i="8"/>
  <c r="R330" i="8"/>
  <c r="K330" i="8"/>
  <c r="O330" i="8"/>
  <c r="S330" i="8"/>
  <c r="J326" i="8"/>
  <c r="N326" i="8"/>
  <c r="R326" i="8"/>
  <c r="K326" i="8"/>
  <c r="P326" i="8"/>
  <c r="L326" i="8"/>
  <c r="Q326" i="8"/>
  <c r="J321" i="8"/>
  <c r="N321" i="8"/>
  <c r="R321" i="8"/>
  <c r="K321" i="8"/>
  <c r="O321" i="8"/>
  <c r="S321" i="8"/>
  <c r="I321" i="8"/>
  <c r="Q321" i="8"/>
  <c r="L321" i="8"/>
  <c r="T321" i="8"/>
  <c r="J317" i="8"/>
  <c r="N317" i="8"/>
  <c r="R317" i="8"/>
  <c r="K317" i="8"/>
  <c r="O317" i="8"/>
  <c r="S317" i="8"/>
  <c r="M317" i="8"/>
  <c r="H317" i="8"/>
  <c r="P317" i="8"/>
  <c r="I313" i="8"/>
  <c r="M313" i="8"/>
  <c r="Q313" i="8"/>
  <c r="J313" i="8"/>
  <c r="N313" i="8"/>
  <c r="R313" i="8"/>
  <c r="K313" i="8"/>
  <c r="O313" i="8"/>
  <c r="S313" i="8"/>
  <c r="T313" i="8"/>
  <c r="H313" i="8"/>
  <c r="J309" i="8"/>
  <c r="N309" i="8"/>
  <c r="R309" i="8"/>
  <c r="K309" i="8"/>
  <c r="O309" i="8"/>
  <c r="S309" i="8"/>
  <c r="I309" i="8"/>
  <c r="Q309" i="8"/>
  <c r="L309" i="8"/>
  <c r="T309" i="8"/>
  <c r="M309" i="8"/>
  <c r="H309" i="8"/>
  <c r="P309" i="8"/>
  <c r="H239" i="8"/>
  <c r="L239" i="8"/>
  <c r="P239" i="8"/>
  <c r="T239" i="8"/>
  <c r="I239" i="8"/>
  <c r="M239" i="8"/>
  <c r="Q239" i="8"/>
  <c r="J239" i="8"/>
  <c r="N239" i="8"/>
  <c r="R239" i="8"/>
  <c r="K239" i="8"/>
  <c r="O239" i="8"/>
  <c r="S239" i="8"/>
  <c r="R518" i="8"/>
  <c r="N518" i="8"/>
  <c r="Q517" i="8"/>
  <c r="M517" i="8"/>
  <c r="R514" i="8"/>
  <c r="N514" i="8"/>
  <c r="Q513" i="8"/>
  <c r="M513" i="8"/>
  <c r="R510" i="8"/>
  <c r="N510" i="8"/>
  <c r="Q509" i="8"/>
  <c r="M509" i="8"/>
  <c r="R506" i="8"/>
  <c r="N506" i="8"/>
  <c r="R504" i="8"/>
  <c r="N504" i="8"/>
  <c r="Q503" i="8"/>
  <c r="M503" i="8"/>
  <c r="R500" i="8"/>
  <c r="N500" i="8"/>
  <c r="J499" i="8"/>
  <c r="N499" i="8"/>
  <c r="O497" i="8"/>
  <c r="J497" i="8"/>
  <c r="T496" i="8"/>
  <c r="N496" i="8"/>
  <c r="I496" i="8"/>
  <c r="Q493" i="8"/>
  <c r="K493" i="8"/>
  <c r="Q491" i="8"/>
  <c r="K491" i="8"/>
  <c r="T451" i="8"/>
  <c r="O451" i="8"/>
  <c r="I451" i="8"/>
  <c r="H449" i="8"/>
  <c r="L449" i="8"/>
  <c r="P449" i="8"/>
  <c r="T449" i="8"/>
  <c r="P447" i="8"/>
  <c r="K447" i="8"/>
  <c r="T446" i="8"/>
  <c r="O446" i="8"/>
  <c r="J446" i="8"/>
  <c r="P443" i="8"/>
  <c r="H443" i="8"/>
  <c r="N441" i="8"/>
  <c r="T439" i="8"/>
  <c r="L439" i="8"/>
  <c r="S438" i="8"/>
  <c r="K438" i="8"/>
  <c r="P435" i="8"/>
  <c r="H435" i="8"/>
  <c r="N433" i="8"/>
  <c r="T431" i="8"/>
  <c r="L431" i="8"/>
  <c r="S430" i="8"/>
  <c r="K430" i="8"/>
  <c r="P427" i="8"/>
  <c r="H427" i="8"/>
  <c r="N425" i="8"/>
  <c r="T423" i="8"/>
  <c r="L423" i="8"/>
  <c r="S422" i="8"/>
  <c r="K422" i="8"/>
  <c r="P419" i="8"/>
  <c r="H419" i="8"/>
  <c r="P380" i="8"/>
  <c r="O380" i="8"/>
  <c r="M338" i="8"/>
  <c r="T337" i="8"/>
  <c r="L337" i="8"/>
  <c r="S336" i="8"/>
  <c r="K336" i="8"/>
  <c r="Q334" i="8"/>
  <c r="I334" i="8"/>
  <c r="H332" i="8"/>
  <c r="L332" i="8"/>
  <c r="P332" i="8"/>
  <c r="T332" i="8"/>
  <c r="I332" i="8"/>
  <c r="M332" i="8"/>
  <c r="Q332" i="8"/>
  <c r="M330" i="8"/>
  <c r="T329" i="8"/>
  <c r="L329" i="8"/>
  <c r="M326" i="8"/>
  <c r="I325" i="8"/>
  <c r="M325" i="8"/>
  <c r="Q325" i="8"/>
  <c r="J325" i="8"/>
  <c r="O325" i="8"/>
  <c r="T325" i="8"/>
  <c r="K325" i="8"/>
  <c r="P325" i="8"/>
  <c r="M321" i="8"/>
  <c r="T317" i="8"/>
  <c r="I316" i="8"/>
  <c r="M316" i="8"/>
  <c r="Q316" i="8"/>
  <c r="J316" i="8"/>
  <c r="N316" i="8"/>
  <c r="R316" i="8"/>
  <c r="H312" i="8"/>
  <c r="L312" i="8"/>
  <c r="P312" i="8"/>
  <c r="T312" i="8"/>
  <c r="I312" i="8"/>
  <c r="M312" i="8"/>
  <c r="Q312" i="8"/>
  <c r="J312" i="8"/>
  <c r="N312" i="8"/>
  <c r="R312" i="8"/>
  <c r="I258" i="8"/>
  <c r="M258" i="8"/>
  <c r="Q258" i="8"/>
  <c r="J258" i="8"/>
  <c r="N258" i="8"/>
  <c r="R258" i="8"/>
  <c r="H258" i="8"/>
  <c r="P258" i="8"/>
  <c r="K258" i="8"/>
  <c r="S258" i="8"/>
  <c r="L258" i="8"/>
  <c r="T258" i="8"/>
  <c r="H328" i="8"/>
  <c r="L328" i="8"/>
  <c r="P328" i="8"/>
  <c r="T328" i="8"/>
  <c r="H319" i="8"/>
  <c r="L319" i="8"/>
  <c r="P319" i="8"/>
  <c r="T319" i="8"/>
  <c r="I319" i="8"/>
  <c r="M319" i="8"/>
  <c r="Q319" i="8"/>
  <c r="T316" i="8"/>
  <c r="L316" i="8"/>
  <c r="S312" i="8"/>
  <c r="T324" i="8"/>
  <c r="P324" i="8"/>
  <c r="L324" i="8"/>
  <c r="T322" i="8"/>
  <c r="P322" i="8"/>
  <c r="L322" i="8"/>
  <c r="T318" i="8"/>
  <c r="P318" i="8"/>
  <c r="L318" i="8"/>
  <c r="T314" i="8"/>
  <c r="P314" i="8"/>
  <c r="L314" i="8"/>
  <c r="H314" i="8"/>
  <c r="H311" i="8"/>
  <c r="I311" i="8"/>
  <c r="P266" i="8"/>
  <c r="H265" i="8"/>
  <c r="L265" i="8"/>
  <c r="P265" i="8"/>
  <c r="T265" i="8"/>
  <c r="I265" i="8"/>
  <c r="M265" i="8"/>
  <c r="Q265" i="8"/>
  <c r="R261" i="8"/>
  <c r="H257" i="8"/>
  <c r="L257" i="8"/>
  <c r="P257" i="8"/>
  <c r="T257" i="8"/>
  <c r="I257" i="8"/>
  <c r="M257" i="8"/>
  <c r="Q257" i="8"/>
  <c r="J257" i="8"/>
  <c r="N257" i="8"/>
  <c r="H243" i="8"/>
  <c r="L243" i="8"/>
  <c r="P243" i="8"/>
  <c r="T243" i="8"/>
  <c r="I243" i="8"/>
  <c r="M243" i="8"/>
  <c r="Q243" i="8"/>
  <c r="J243" i="8"/>
  <c r="N243" i="8"/>
  <c r="R243" i="8"/>
  <c r="J267" i="8"/>
  <c r="N267" i="8"/>
  <c r="R267" i="8"/>
  <c r="K267" i="8"/>
  <c r="O267" i="8"/>
  <c r="S267" i="8"/>
  <c r="J263" i="8"/>
  <c r="N263" i="8"/>
  <c r="R263" i="8"/>
  <c r="K263" i="8"/>
  <c r="O263" i="8"/>
  <c r="S263" i="8"/>
  <c r="J259" i="8"/>
  <c r="N259" i="8"/>
  <c r="R259" i="8"/>
  <c r="K259" i="8"/>
  <c r="O259" i="8"/>
  <c r="S259" i="8"/>
  <c r="J255" i="8"/>
  <c r="N255" i="8"/>
  <c r="R255" i="8"/>
  <c r="K255" i="8"/>
  <c r="O255" i="8"/>
  <c r="S255" i="8"/>
  <c r="H255" i="8"/>
  <c r="L255" i="8"/>
  <c r="P255" i="8"/>
  <c r="T255" i="8"/>
  <c r="J251" i="8"/>
  <c r="N251" i="8"/>
  <c r="R251" i="8"/>
  <c r="K251" i="8"/>
  <c r="O251" i="8"/>
  <c r="S251" i="8"/>
  <c r="H251" i="8"/>
  <c r="L251" i="8"/>
  <c r="P251" i="8"/>
  <c r="T251" i="8"/>
  <c r="K246" i="8"/>
  <c r="O246" i="8"/>
  <c r="S246" i="8"/>
  <c r="H246" i="8"/>
  <c r="L246" i="8"/>
  <c r="P246" i="8"/>
  <c r="T246" i="8"/>
  <c r="I246" i="8"/>
  <c r="M246" i="8"/>
  <c r="Q246" i="8"/>
  <c r="K242" i="8"/>
  <c r="O242" i="8"/>
  <c r="S242" i="8"/>
  <c r="H242" i="8"/>
  <c r="L242" i="8"/>
  <c r="P242" i="8"/>
  <c r="T242" i="8"/>
  <c r="I242" i="8"/>
  <c r="M242" i="8"/>
  <c r="Q242" i="8"/>
  <c r="K238" i="8"/>
  <c r="O238" i="8"/>
  <c r="S238" i="8"/>
  <c r="H238" i="8"/>
  <c r="L238" i="8"/>
  <c r="P238" i="8"/>
  <c r="T238" i="8"/>
  <c r="I238" i="8"/>
  <c r="M238" i="8"/>
  <c r="Q238" i="8"/>
  <c r="G83" i="8"/>
  <c r="K83" i="8"/>
  <c r="H83" i="8"/>
  <c r="L83" i="8"/>
  <c r="F83" i="8"/>
  <c r="I83" i="8"/>
  <c r="J83" i="8"/>
  <c r="H24" i="8"/>
  <c r="I24" i="8"/>
  <c r="K24" i="8"/>
  <c r="F24" i="8"/>
  <c r="G24" i="8"/>
  <c r="I266" i="8"/>
  <c r="M266" i="8"/>
  <c r="Q266" i="8"/>
  <c r="J266" i="8"/>
  <c r="N266" i="8"/>
  <c r="R266" i="8"/>
  <c r="H261" i="8"/>
  <c r="L261" i="8"/>
  <c r="P261" i="8"/>
  <c r="T261" i="8"/>
  <c r="I261" i="8"/>
  <c r="M261" i="8"/>
  <c r="Q261" i="8"/>
  <c r="H247" i="8"/>
  <c r="L247" i="8"/>
  <c r="P247" i="8"/>
  <c r="T247" i="8"/>
  <c r="I247" i="8"/>
  <c r="M247" i="8"/>
  <c r="Q247" i="8"/>
  <c r="J247" i="8"/>
  <c r="N247" i="8"/>
  <c r="R247" i="8"/>
  <c r="J245" i="8"/>
  <c r="N245" i="8"/>
  <c r="R245" i="8"/>
  <c r="K245" i="8"/>
  <c r="O245" i="8"/>
  <c r="S245" i="8"/>
  <c r="H245" i="8"/>
  <c r="L245" i="8"/>
  <c r="P245" i="8"/>
  <c r="T245" i="8"/>
  <c r="J241" i="8"/>
  <c r="N241" i="8"/>
  <c r="R241" i="8"/>
  <c r="K241" i="8"/>
  <c r="O241" i="8"/>
  <c r="S241" i="8"/>
  <c r="H241" i="8"/>
  <c r="L241" i="8"/>
  <c r="P241" i="8"/>
  <c r="T241" i="8"/>
  <c r="J237" i="8"/>
  <c r="N237" i="8"/>
  <c r="R237" i="8"/>
  <c r="K237" i="8"/>
  <c r="O237" i="8"/>
  <c r="S237" i="8"/>
  <c r="H237" i="8"/>
  <c r="L237" i="8"/>
  <c r="P237" i="8"/>
  <c r="T237" i="8"/>
  <c r="H180" i="8"/>
  <c r="L180" i="8"/>
  <c r="P180" i="8"/>
  <c r="T180" i="8"/>
  <c r="I180" i="8"/>
  <c r="J180" i="8"/>
  <c r="O180" i="8"/>
  <c r="K180" i="8"/>
  <c r="Q180" i="8"/>
  <c r="M180" i="8"/>
  <c r="R180" i="8"/>
  <c r="P125" i="8"/>
  <c r="Q125" i="8"/>
  <c r="G49" i="8"/>
  <c r="K49" i="8"/>
  <c r="H49" i="8"/>
  <c r="L49" i="8"/>
  <c r="J49" i="8"/>
  <c r="F49" i="8"/>
  <c r="N314" i="8"/>
  <c r="S311" i="8"/>
  <c r="O311" i="8"/>
  <c r="K311" i="8"/>
  <c r="H307" i="8"/>
  <c r="L307" i="8"/>
  <c r="P307" i="8"/>
  <c r="T307" i="8"/>
  <c r="I307" i="8"/>
  <c r="M307" i="8"/>
  <c r="Q307" i="8"/>
  <c r="K310" i="8"/>
  <c r="O310" i="8"/>
  <c r="S310" i="8"/>
  <c r="H310" i="8"/>
  <c r="L310" i="8"/>
  <c r="P310" i="8"/>
  <c r="T310" i="8"/>
  <c r="K306" i="8"/>
  <c r="O306" i="8"/>
  <c r="S306" i="8"/>
  <c r="H306" i="8"/>
  <c r="L306" i="8"/>
  <c r="P306" i="8"/>
  <c r="T306" i="8"/>
  <c r="M267" i="8"/>
  <c r="T266" i="8"/>
  <c r="L266" i="8"/>
  <c r="S265" i="8"/>
  <c r="K265" i="8"/>
  <c r="P263" i="8"/>
  <c r="H263" i="8"/>
  <c r="I262" i="8"/>
  <c r="M262" i="8"/>
  <c r="Q262" i="8"/>
  <c r="J262" i="8"/>
  <c r="N262" i="8"/>
  <c r="R262" i="8"/>
  <c r="N261" i="8"/>
  <c r="Q259" i="8"/>
  <c r="I259" i="8"/>
  <c r="O257" i="8"/>
  <c r="I255" i="8"/>
  <c r="H253" i="8"/>
  <c r="L253" i="8"/>
  <c r="P253" i="8"/>
  <c r="T253" i="8"/>
  <c r="I253" i="8"/>
  <c r="M253" i="8"/>
  <c r="Q253" i="8"/>
  <c r="J253" i="8"/>
  <c r="N253" i="8"/>
  <c r="R253" i="8"/>
  <c r="Q251" i="8"/>
  <c r="S247" i="8"/>
  <c r="R246" i="8"/>
  <c r="Q245" i="8"/>
  <c r="O243" i="8"/>
  <c r="N242" i="8"/>
  <c r="M241" i="8"/>
  <c r="J238" i="8"/>
  <c r="I237" i="8"/>
  <c r="H196" i="8"/>
  <c r="L196" i="8"/>
  <c r="P196" i="8"/>
  <c r="T196" i="8"/>
  <c r="I196" i="8"/>
  <c r="M196" i="8"/>
  <c r="Q196" i="8"/>
  <c r="J196" i="8"/>
  <c r="N196" i="8"/>
  <c r="R196" i="8"/>
  <c r="H192" i="8"/>
  <c r="L192" i="8"/>
  <c r="P192" i="8"/>
  <c r="T192" i="8"/>
  <c r="I192" i="8"/>
  <c r="M192" i="8"/>
  <c r="Q192" i="8"/>
  <c r="J192" i="8"/>
  <c r="N192" i="8"/>
  <c r="R192" i="8"/>
  <c r="H188" i="8"/>
  <c r="L188" i="8"/>
  <c r="P188" i="8"/>
  <c r="T188" i="8"/>
  <c r="I188" i="8"/>
  <c r="M188" i="8"/>
  <c r="Q188" i="8"/>
  <c r="J188" i="8"/>
  <c r="N188" i="8"/>
  <c r="R188" i="8"/>
  <c r="H184" i="8"/>
  <c r="L184" i="8"/>
  <c r="P184" i="8"/>
  <c r="T184" i="8"/>
  <c r="I184" i="8"/>
  <c r="M184" i="8"/>
  <c r="Q184" i="8"/>
  <c r="J184" i="8"/>
  <c r="N184" i="8"/>
  <c r="R184" i="8"/>
  <c r="I168" i="8"/>
  <c r="M168" i="8"/>
  <c r="Q168" i="8"/>
  <c r="H168" i="8"/>
  <c r="N168" i="8"/>
  <c r="S168" i="8"/>
  <c r="J168" i="8"/>
  <c r="O168" i="8"/>
  <c r="T168" i="8"/>
  <c r="K168" i="8"/>
  <c r="P168" i="8"/>
  <c r="K179" i="8"/>
  <c r="O179" i="8"/>
  <c r="S179" i="8"/>
  <c r="H179" i="8"/>
  <c r="L179" i="8"/>
  <c r="P179" i="8"/>
  <c r="T179" i="8"/>
  <c r="J175" i="8"/>
  <c r="K175" i="8"/>
  <c r="O175" i="8"/>
  <c r="S175" i="8"/>
  <c r="H175" i="8"/>
  <c r="L175" i="8"/>
  <c r="P175" i="8"/>
  <c r="T175" i="8"/>
  <c r="J171" i="8"/>
  <c r="N171" i="8"/>
  <c r="R171" i="8"/>
  <c r="K171" i="8"/>
  <c r="O171" i="8"/>
  <c r="S171" i="8"/>
  <c r="H171" i="8"/>
  <c r="L171" i="8"/>
  <c r="P171" i="8"/>
  <c r="T171" i="8"/>
  <c r="H167" i="8"/>
  <c r="L167" i="8"/>
  <c r="P167" i="8"/>
  <c r="T167" i="8"/>
  <c r="M167" i="8"/>
  <c r="R167" i="8"/>
  <c r="I167" i="8"/>
  <c r="N167" i="8"/>
  <c r="S167" i="8"/>
  <c r="J167" i="8"/>
  <c r="O167" i="8"/>
  <c r="H65" i="8"/>
  <c r="L65" i="8"/>
  <c r="I65" i="8"/>
  <c r="J65" i="8"/>
  <c r="K65" i="8"/>
  <c r="F65" i="8"/>
  <c r="I31" i="8"/>
  <c r="F31" i="8"/>
  <c r="J31" i="8"/>
  <c r="K31" i="8"/>
  <c r="G31" i="8"/>
  <c r="G14" i="8"/>
  <c r="K14" i="8"/>
  <c r="H14" i="8"/>
  <c r="I14" i="8"/>
  <c r="J14" i="8"/>
  <c r="R254" i="8"/>
  <c r="N254" i="8"/>
  <c r="J254" i="8"/>
  <c r="R250" i="8"/>
  <c r="N250" i="8"/>
  <c r="J250" i="8"/>
  <c r="R248" i="8"/>
  <c r="N248" i="8"/>
  <c r="J248" i="8"/>
  <c r="R244" i="8"/>
  <c r="N244" i="8"/>
  <c r="J244" i="8"/>
  <c r="R240" i="8"/>
  <c r="N240" i="8"/>
  <c r="J240" i="8"/>
  <c r="R197" i="8"/>
  <c r="N197" i="8"/>
  <c r="J197" i="8"/>
  <c r="R193" i="8"/>
  <c r="N193" i="8"/>
  <c r="J193" i="8"/>
  <c r="R189" i="8"/>
  <c r="N189" i="8"/>
  <c r="J189" i="8"/>
  <c r="R185" i="8"/>
  <c r="N185" i="8"/>
  <c r="J185" i="8"/>
  <c r="M182" i="8"/>
  <c r="I181" i="8"/>
  <c r="M181" i="8"/>
  <c r="Q181" i="8"/>
  <c r="R179" i="8"/>
  <c r="J179" i="8"/>
  <c r="H176" i="8"/>
  <c r="L176" i="8"/>
  <c r="P176" i="8"/>
  <c r="T176" i="8"/>
  <c r="I176" i="8"/>
  <c r="M176" i="8"/>
  <c r="Q176" i="8"/>
  <c r="N175" i="8"/>
  <c r="I171" i="8"/>
  <c r="Q167" i="8"/>
  <c r="F74" i="8"/>
  <c r="J74" i="8"/>
  <c r="G74" i="8"/>
  <c r="K74" i="8"/>
  <c r="H74" i="8"/>
  <c r="I74" i="8"/>
  <c r="L74" i="8"/>
  <c r="G65" i="8"/>
  <c r="H31" i="8"/>
  <c r="F14" i="8"/>
  <c r="F8" i="8"/>
  <c r="J8" i="8"/>
  <c r="G8" i="8"/>
  <c r="K8" i="8"/>
  <c r="H8" i="8"/>
  <c r="I8" i="8"/>
  <c r="Q254" i="8"/>
  <c r="M254" i="8"/>
  <c r="Q250" i="8"/>
  <c r="M250" i="8"/>
  <c r="Q248" i="8"/>
  <c r="M248" i="8"/>
  <c r="Q244" i="8"/>
  <c r="M244" i="8"/>
  <c r="Q240" i="8"/>
  <c r="M240" i="8"/>
  <c r="Q197" i="8"/>
  <c r="M197" i="8"/>
  <c r="Q193" i="8"/>
  <c r="M193" i="8"/>
  <c r="Q189" i="8"/>
  <c r="M189" i="8"/>
  <c r="U189" i="8" s="1"/>
  <c r="Q185" i="8"/>
  <c r="M185" i="8"/>
  <c r="J182" i="8"/>
  <c r="N182" i="8"/>
  <c r="R182" i="8"/>
  <c r="Q179" i="8"/>
  <c r="I179" i="8"/>
  <c r="I177" i="8"/>
  <c r="M177" i="8"/>
  <c r="Q177" i="8"/>
  <c r="J177" i="8"/>
  <c r="N177" i="8"/>
  <c r="R177" i="8"/>
  <c r="M175" i="8"/>
  <c r="H173" i="8"/>
  <c r="L173" i="8"/>
  <c r="P173" i="8"/>
  <c r="T173" i="8"/>
  <c r="I173" i="8"/>
  <c r="M173" i="8"/>
  <c r="Q173" i="8"/>
  <c r="J173" i="8"/>
  <c r="N173" i="8"/>
  <c r="R173" i="8"/>
  <c r="R168" i="8"/>
  <c r="K167" i="8"/>
  <c r="F67" i="8"/>
  <c r="J67" i="8"/>
  <c r="G67" i="8"/>
  <c r="K67" i="8"/>
  <c r="H67" i="8"/>
  <c r="I67" i="8"/>
  <c r="L67" i="8"/>
  <c r="I41" i="8"/>
  <c r="F41" i="8"/>
  <c r="J41" i="8"/>
  <c r="K41" i="8"/>
  <c r="L41" i="8"/>
  <c r="G41" i="8"/>
  <c r="F7" i="8"/>
  <c r="J7" i="8"/>
  <c r="G7" i="8"/>
  <c r="K7" i="8"/>
  <c r="H7" i="8"/>
  <c r="I7" i="8"/>
  <c r="Q172" i="8"/>
  <c r="M172" i="8"/>
  <c r="I172" i="8"/>
  <c r="J169" i="8"/>
  <c r="N169" i="8"/>
  <c r="R169" i="8"/>
  <c r="I164" i="8"/>
  <c r="M164" i="8"/>
  <c r="Q164" i="8"/>
  <c r="K166" i="8"/>
  <c r="O166" i="8"/>
  <c r="S166" i="8"/>
  <c r="H76" i="8"/>
  <c r="L76" i="8"/>
  <c r="I76" i="8"/>
  <c r="G66" i="8"/>
  <c r="K66" i="8"/>
  <c r="H66" i="8"/>
  <c r="L66" i="8"/>
  <c r="F57" i="8"/>
  <c r="J57" i="8"/>
  <c r="G57" i="8"/>
  <c r="K57" i="8"/>
  <c r="F50" i="8"/>
  <c r="J50" i="8"/>
  <c r="G50" i="8"/>
  <c r="K50" i="8"/>
  <c r="H48" i="8"/>
  <c r="L48" i="8"/>
  <c r="I48" i="8"/>
  <c r="L25" i="8"/>
  <c r="H23" i="8"/>
  <c r="I23" i="8"/>
  <c r="G16" i="8"/>
  <c r="K16" i="8"/>
  <c r="H16" i="8"/>
  <c r="G15" i="8"/>
  <c r="K15" i="8"/>
  <c r="H15" i="8"/>
  <c r="R178" i="8"/>
  <c r="N178" i="8"/>
  <c r="R174" i="8"/>
  <c r="N174" i="8"/>
  <c r="U174" i="8" s="1"/>
  <c r="T172" i="8"/>
  <c r="P172" i="8"/>
  <c r="L172" i="8"/>
  <c r="R170" i="8"/>
  <c r="N170" i="8"/>
  <c r="P169" i="8"/>
  <c r="K169" i="8"/>
  <c r="J165" i="8"/>
  <c r="N165" i="8"/>
  <c r="R165" i="8"/>
  <c r="P164" i="8"/>
  <c r="K164" i="8"/>
  <c r="G76" i="8"/>
  <c r="I75" i="8"/>
  <c r="F75" i="8"/>
  <c r="J75" i="8"/>
  <c r="J66" i="8"/>
  <c r="L57" i="8"/>
  <c r="H59" i="8"/>
  <c r="L59" i="8"/>
  <c r="I59" i="8"/>
  <c r="L50" i="8"/>
  <c r="F48" i="8"/>
  <c r="F40" i="8"/>
  <c r="J40" i="8"/>
  <c r="G40" i="8"/>
  <c r="K40" i="8"/>
  <c r="I33" i="8"/>
  <c r="F33" i="8"/>
  <c r="J33" i="8"/>
  <c r="F23" i="8"/>
  <c r="J16" i="8"/>
  <c r="J15" i="8"/>
  <c r="O125" i="8"/>
  <c r="F84" i="8"/>
  <c r="J84" i="8"/>
  <c r="G84" i="8"/>
  <c r="K84" i="8"/>
  <c r="H82" i="8"/>
  <c r="L82" i="8"/>
  <c r="I82" i="8"/>
  <c r="F76" i="8"/>
  <c r="G75" i="8"/>
  <c r="I66" i="8"/>
  <c r="G59" i="8"/>
  <c r="I57" i="8"/>
  <c r="I58" i="8"/>
  <c r="F58" i="8"/>
  <c r="J58" i="8"/>
  <c r="I50" i="8"/>
  <c r="K48" i="8"/>
  <c r="L40" i="8"/>
  <c r="H42" i="8"/>
  <c r="L42" i="8"/>
  <c r="I42" i="8"/>
  <c r="K33" i="8"/>
  <c r="I32" i="8"/>
  <c r="F32" i="8"/>
  <c r="J32" i="8"/>
  <c r="K23" i="8"/>
  <c r="I16" i="8"/>
  <c r="I15" i="8"/>
  <c r="L804" i="6"/>
  <c r="M792" i="6" s="1"/>
  <c r="L286" i="5"/>
  <c r="N273" i="5" s="1"/>
  <c r="M286" i="5"/>
  <c r="O273" i="5" s="1"/>
  <c r="L314" i="6"/>
  <c r="M307" i="6" s="1"/>
  <c r="H638" i="7" l="1"/>
  <c r="L776" i="7"/>
  <c r="G621" i="7"/>
  <c r="O1254" i="7"/>
  <c r="O1250" i="7"/>
  <c r="O1246" i="7"/>
  <c r="O1249" i="7"/>
  <c r="O1251" i="7"/>
  <c r="O1247" i="7"/>
  <c r="O1253" i="7"/>
  <c r="O1252" i="7"/>
  <c r="O1248" i="7"/>
  <c r="O1244" i="7"/>
  <c r="O1245" i="7"/>
  <c r="J613" i="7"/>
  <c r="J621" i="7"/>
  <c r="M621" i="7" s="1"/>
  <c r="Q1252" i="7"/>
  <c r="Q1248" i="7"/>
  <c r="Q1244" i="7"/>
  <c r="Q1251" i="7"/>
  <c r="Q1253" i="7"/>
  <c r="Q1249" i="7"/>
  <c r="Q1245" i="7"/>
  <c r="Q1247" i="7"/>
  <c r="Q1254" i="7"/>
  <c r="Q1250" i="7"/>
  <c r="Q1246" i="7"/>
  <c r="L621" i="7"/>
  <c r="K776" i="7"/>
  <c r="I621" i="7"/>
  <c r="L638" i="7"/>
  <c r="H777" i="7"/>
  <c r="K621" i="7"/>
  <c r="G622" i="7"/>
  <c r="G613" i="7"/>
  <c r="L613" i="7"/>
  <c r="L622" i="7"/>
  <c r="K777" i="7"/>
  <c r="I776" i="7"/>
  <c r="I613" i="7"/>
  <c r="M613" i="7" s="1"/>
  <c r="I622" i="7"/>
  <c r="Q958" i="7"/>
  <c r="Q836" i="7"/>
  <c r="U256" i="8"/>
  <c r="U432" i="8"/>
  <c r="U444" i="8"/>
  <c r="U252" i="8"/>
  <c r="U186" i="8"/>
  <c r="U194" i="8"/>
  <c r="U428" i="8"/>
  <c r="U501" i="8"/>
  <c r="U187" i="8"/>
  <c r="U436" i="8"/>
  <c r="U452" i="8"/>
  <c r="U260" i="8"/>
  <c r="U195" i="8"/>
  <c r="U318" i="8"/>
  <c r="U321" i="8"/>
  <c r="U334" i="8"/>
  <c r="U427" i="8"/>
  <c r="U431" i="8"/>
  <c r="U447" i="8"/>
  <c r="U449" i="8"/>
  <c r="U496" i="8"/>
  <c r="U500" i="8"/>
  <c r="U509" i="8"/>
  <c r="U503" i="8"/>
  <c r="U522" i="8"/>
  <c r="U583" i="8"/>
  <c r="T627" i="8"/>
  <c r="U590" i="8"/>
  <c r="T623" i="8"/>
  <c r="T663" i="8"/>
  <c r="T626" i="8"/>
  <c r="P998" i="8"/>
  <c r="P1014" i="8"/>
  <c r="P1019" i="8"/>
  <c r="P1027" i="8"/>
  <c r="U181" i="8"/>
  <c r="U248" i="8"/>
  <c r="U451" i="8"/>
  <c r="U506" i="8"/>
  <c r="U510" i="8"/>
  <c r="U514" i="8"/>
  <c r="U518" i="8"/>
  <c r="P861" i="8"/>
  <c r="P1002" i="8"/>
  <c r="U264" i="8"/>
  <c r="U448" i="8"/>
  <c r="M42" i="8"/>
  <c r="M59" i="8"/>
  <c r="U165" i="8"/>
  <c r="U170" i="8"/>
  <c r="U169" i="8"/>
  <c r="P1006" i="8"/>
  <c r="U335" i="8"/>
  <c r="U190" i="8"/>
  <c r="U267" i="8"/>
  <c r="U446" i="8"/>
  <c r="T659" i="8"/>
  <c r="T675" i="8"/>
  <c r="P1031" i="8"/>
  <c r="P958" i="8"/>
  <c r="U193" i="8"/>
  <c r="U259" i="8"/>
  <c r="U493" i="8"/>
  <c r="U517" i="8"/>
  <c r="U336" i="8"/>
  <c r="U423" i="8"/>
  <c r="U439" i="8"/>
  <c r="U422" i="8"/>
  <c r="U566" i="8"/>
  <c r="T635" i="8"/>
  <c r="T671" i="8"/>
  <c r="U521" i="8"/>
  <c r="U594" i="8"/>
  <c r="P881" i="8"/>
  <c r="P946" i="8"/>
  <c r="T633" i="8"/>
  <c r="T665" i="8"/>
  <c r="T673" i="8"/>
  <c r="P934" i="8"/>
  <c r="P1022" i="8"/>
  <c r="U339" i="8"/>
  <c r="U325" i="8"/>
  <c r="U330" i="8"/>
  <c r="U172" i="8"/>
  <c r="U244" i="8"/>
  <c r="U425" i="8"/>
  <c r="U438" i="8"/>
  <c r="M82" i="8"/>
  <c r="L16" i="8"/>
  <c r="M66" i="8"/>
  <c r="U166" i="8"/>
  <c r="M41" i="8"/>
  <c r="U182" i="8"/>
  <c r="U185" i="8"/>
  <c r="U261" i="8"/>
  <c r="U328" i="8"/>
  <c r="U316" i="8"/>
  <c r="U499" i="8"/>
  <c r="U309" i="8"/>
  <c r="U313" i="8"/>
  <c r="U317" i="8"/>
  <c r="U326" i="8"/>
  <c r="U338" i="8"/>
  <c r="U513" i="8"/>
  <c r="U565" i="8"/>
  <c r="U570" i="8"/>
  <c r="U572" i="8"/>
  <c r="U577" i="8"/>
  <c r="T631" i="8"/>
  <c r="T667" i="8"/>
  <c r="P1029" i="8"/>
  <c r="P854" i="8"/>
  <c r="P855" i="8"/>
  <c r="P875" i="8"/>
  <c r="U327" i="8"/>
  <c r="U331" i="8"/>
  <c r="P939" i="8"/>
  <c r="U164" i="8"/>
  <c r="U177" i="8"/>
  <c r="U262" i="8"/>
  <c r="U266" i="8"/>
  <c r="U337" i="8"/>
  <c r="L32" i="8"/>
  <c r="M76" i="8"/>
  <c r="U178" i="8"/>
  <c r="L15" i="8"/>
  <c r="U197" i="8"/>
  <c r="U240" i="8"/>
  <c r="U250" i="8"/>
  <c r="U254" i="8"/>
  <c r="M65" i="8"/>
  <c r="U171" i="8"/>
  <c r="U311" i="8"/>
  <c r="U322" i="8"/>
  <c r="U324" i="8"/>
  <c r="U504" i="8"/>
  <c r="U430" i="8"/>
  <c r="U568" i="8"/>
  <c r="U581" i="8"/>
  <c r="U586" i="8"/>
  <c r="T619" i="8"/>
  <c r="T620" i="8"/>
  <c r="U576" i="8"/>
  <c r="T630" i="8"/>
  <c r="T634" i="8"/>
  <c r="P933" i="8"/>
  <c r="P954" i="8"/>
  <c r="T668" i="8"/>
  <c r="P873" i="8"/>
  <c r="P929" i="8"/>
  <c r="P956" i="8"/>
  <c r="U426" i="8"/>
  <c r="U434" i="8"/>
  <c r="U588" i="8"/>
  <c r="P1008" i="8"/>
  <c r="U268" i="8"/>
  <c r="U424" i="8"/>
  <c r="P931" i="8"/>
  <c r="O1027" i="7"/>
  <c r="L784" i="7"/>
  <c r="O1191" i="7"/>
  <c r="P290" i="7"/>
  <c r="O479" i="7"/>
  <c r="O1034" i="7"/>
  <c r="P1296" i="7"/>
  <c r="O346" i="7"/>
  <c r="O484" i="7"/>
  <c r="O345" i="7"/>
  <c r="O1013" i="7"/>
  <c r="O343" i="7"/>
  <c r="Q123" i="7"/>
  <c r="O470" i="7"/>
  <c r="N664" i="7"/>
  <c r="L619" i="7"/>
  <c r="L746" i="7"/>
  <c r="L755" i="7"/>
  <c r="O1014" i="7"/>
  <c r="O1196" i="7"/>
  <c r="J753" i="7"/>
  <c r="I619" i="7"/>
  <c r="H645" i="7"/>
  <c r="H774" i="7"/>
  <c r="O1195" i="7"/>
  <c r="O1190" i="7"/>
  <c r="R123" i="7"/>
  <c r="M123" i="7"/>
  <c r="P263" i="7"/>
  <c r="Q209" i="7"/>
  <c r="J642" i="7"/>
  <c r="O472" i="7"/>
  <c r="G755" i="7"/>
  <c r="J645" i="7"/>
  <c r="Q480" i="7"/>
  <c r="O1012" i="7"/>
  <c r="O1197" i="7"/>
  <c r="O1016" i="7"/>
  <c r="O1030" i="7"/>
  <c r="J619" i="7"/>
  <c r="N1271" i="7"/>
  <c r="H622" i="7"/>
  <c r="J622" i="7"/>
  <c r="M622" i="7" s="1"/>
  <c r="P469" i="7"/>
  <c r="K645" i="7"/>
  <c r="J755" i="7"/>
  <c r="M755" i="7" s="1"/>
  <c r="O1194" i="7"/>
  <c r="L645" i="7"/>
  <c r="I755" i="7"/>
  <c r="L774" i="7"/>
  <c r="O1009" i="7"/>
  <c r="O1028" i="7"/>
  <c r="N123" i="7"/>
  <c r="I123" i="7"/>
  <c r="P268" i="7"/>
  <c r="Q205" i="7"/>
  <c r="P843" i="7"/>
  <c r="O469" i="7"/>
  <c r="Q1198" i="7"/>
  <c r="G645" i="7"/>
  <c r="Q483" i="7"/>
  <c r="Q484" i="7"/>
  <c r="O1015" i="7"/>
  <c r="O1192" i="7"/>
  <c r="O1011" i="7"/>
  <c r="O1029" i="7"/>
  <c r="Q349" i="7"/>
  <c r="L1271" i="7"/>
  <c r="J1271" i="7"/>
  <c r="O998" i="7"/>
  <c r="O1002" i="7"/>
  <c r="O999" i="7"/>
  <c r="K642" i="7"/>
  <c r="K774" i="7"/>
  <c r="O1033" i="7"/>
  <c r="I784" i="7"/>
  <c r="Q207" i="7"/>
  <c r="H642" i="7"/>
  <c r="H784" i="7"/>
  <c r="M784" i="7" s="1"/>
  <c r="O1032" i="7"/>
  <c r="J123" i="7"/>
  <c r="Q208" i="7"/>
  <c r="J784" i="7"/>
  <c r="K618" i="7"/>
  <c r="G618" i="7"/>
  <c r="Q485" i="7"/>
  <c r="Q867" i="7"/>
  <c r="N672" i="7"/>
  <c r="P274" i="7"/>
  <c r="N1141" i="7"/>
  <c r="P269" i="7"/>
  <c r="L641" i="7"/>
  <c r="P286" i="7"/>
  <c r="P291" i="7"/>
  <c r="P264" i="7"/>
  <c r="O565" i="7"/>
  <c r="P813" i="7"/>
  <c r="J641" i="7"/>
  <c r="N668" i="7"/>
  <c r="Q459" i="7"/>
  <c r="N722" i="7"/>
  <c r="Q1017" i="7"/>
  <c r="O561" i="7"/>
  <c r="P1300" i="7"/>
  <c r="O1067" i="7"/>
  <c r="G774" i="7"/>
  <c r="J774" i="7"/>
  <c r="L1270" i="7"/>
  <c r="N1270" i="7"/>
  <c r="O1270" i="7"/>
  <c r="M1270" i="7"/>
  <c r="K1270" i="7"/>
  <c r="G781" i="7"/>
  <c r="J781" i="7"/>
  <c r="J1269" i="7"/>
  <c r="N1269" i="7"/>
  <c r="M1269" i="7"/>
  <c r="K641" i="7"/>
  <c r="L748" i="7"/>
  <c r="N1137" i="7"/>
  <c r="H781" i="7"/>
  <c r="H785" i="7"/>
  <c r="I781" i="7"/>
  <c r="P271" i="7"/>
  <c r="P287" i="7"/>
  <c r="P811" i="7"/>
  <c r="P1051" i="7"/>
  <c r="G641" i="7"/>
  <c r="M594" i="7"/>
  <c r="O1050" i="7"/>
  <c r="O1048" i="7"/>
  <c r="O1046" i="7"/>
  <c r="O1074" i="7"/>
  <c r="O1080" i="7"/>
  <c r="O1076" i="7"/>
  <c r="O1075" i="7"/>
  <c r="O1079" i="7"/>
  <c r="O1174" i="7"/>
  <c r="O1176" i="7"/>
  <c r="O1179" i="7"/>
  <c r="O1177" i="7"/>
  <c r="O1175" i="7"/>
  <c r="O1178" i="7"/>
  <c r="G777" i="7"/>
  <c r="J777" i="7"/>
  <c r="O1166" i="7"/>
  <c r="O1167" i="7"/>
  <c r="P266" i="7"/>
  <c r="K781" i="7"/>
  <c r="K785" i="7"/>
  <c r="P285" i="7"/>
  <c r="O564" i="7"/>
  <c r="L781" i="7"/>
  <c r="L785" i="7"/>
  <c r="P267" i="7"/>
  <c r="P844" i="7"/>
  <c r="L1269" i="7"/>
  <c r="G779" i="7"/>
  <c r="J779" i="7"/>
  <c r="O1092" i="7"/>
  <c r="O1095" i="7"/>
  <c r="O547" i="7"/>
  <c r="M619" i="7"/>
  <c r="M783" i="7"/>
  <c r="P410" i="7"/>
  <c r="P411" i="7"/>
  <c r="P415" i="7"/>
  <c r="P512" i="7"/>
  <c r="P508" i="7"/>
  <c r="P509" i="7"/>
  <c r="P408" i="7"/>
  <c r="L744" i="7"/>
  <c r="O917" i="7"/>
  <c r="P458" i="7"/>
  <c r="P451" i="7"/>
  <c r="P507" i="7"/>
  <c r="H640" i="7"/>
  <c r="N705" i="7"/>
  <c r="I752" i="7"/>
  <c r="O8" i="7"/>
  <c r="O10" i="7"/>
  <c r="O549" i="7"/>
  <c r="O473" i="7"/>
  <c r="P453" i="7"/>
  <c r="Q918" i="7"/>
  <c r="Q1083" i="7"/>
  <c r="Q1168" i="7"/>
  <c r="Q1233" i="7"/>
  <c r="P1299" i="7"/>
  <c r="N1136" i="7"/>
  <c r="P1268" i="7"/>
  <c r="N1155" i="7"/>
  <c r="N1158" i="7"/>
  <c r="P132" i="7"/>
  <c r="P137" i="7"/>
  <c r="P133" i="7"/>
  <c r="P140" i="7"/>
  <c r="P136" i="7"/>
  <c r="P954" i="7"/>
  <c r="P955" i="7"/>
  <c r="P1011" i="7"/>
  <c r="P1016" i="7"/>
  <c r="P1012" i="7"/>
  <c r="P1209" i="7"/>
  <c r="P1212" i="7"/>
  <c r="P939" i="7"/>
  <c r="P943" i="7"/>
  <c r="P940" i="7"/>
  <c r="P942" i="7"/>
  <c r="M615" i="7"/>
  <c r="M623" i="7"/>
  <c r="N1140" i="7"/>
  <c r="P965" i="7"/>
  <c r="P967" i="7"/>
  <c r="P968" i="7"/>
  <c r="P969" i="7"/>
  <c r="P970" i="7"/>
  <c r="P966" i="7"/>
  <c r="P1028" i="7"/>
  <c r="P1030" i="7"/>
  <c r="P1033" i="7"/>
  <c r="P1027" i="7"/>
  <c r="P1029" i="7"/>
  <c r="P1031" i="7"/>
  <c r="P1034" i="7"/>
  <c r="P1032" i="7"/>
  <c r="P417" i="7"/>
  <c r="K640" i="7"/>
  <c r="N1157" i="7"/>
  <c r="M778" i="7"/>
  <c r="J640" i="7"/>
  <c r="P454" i="7"/>
  <c r="Q473" i="7"/>
  <c r="P510" i="7"/>
  <c r="L640" i="7"/>
  <c r="M776" i="7"/>
  <c r="N1114" i="7"/>
  <c r="N1134" i="7"/>
  <c r="N1152" i="7"/>
  <c r="M119" i="7"/>
  <c r="I640" i="7"/>
  <c r="Q439" i="7"/>
  <c r="P449" i="7"/>
  <c r="Q985" i="7"/>
  <c r="P186" i="7"/>
  <c r="P191" i="7"/>
  <c r="P1174" i="7"/>
  <c r="P1179" i="7"/>
  <c r="P1176" i="7"/>
  <c r="P1178" i="7"/>
  <c r="P1175" i="7"/>
  <c r="P1177" i="7"/>
  <c r="P1191" i="7"/>
  <c r="P1192" i="7"/>
  <c r="P1194" i="7"/>
  <c r="P1196" i="7"/>
  <c r="P1195" i="7"/>
  <c r="P1190" i="7"/>
  <c r="P1193" i="7"/>
  <c r="P1197" i="7"/>
  <c r="P899" i="7"/>
  <c r="P900" i="7"/>
  <c r="P901" i="7"/>
  <c r="P903" i="7"/>
  <c r="P904" i="7"/>
  <c r="P1064" i="7"/>
  <c r="P1065" i="7"/>
  <c r="P1066" i="7"/>
  <c r="P1075" i="7"/>
  <c r="P1080" i="7"/>
  <c r="M779" i="7"/>
  <c r="P416" i="7"/>
  <c r="P413" i="7"/>
  <c r="P414" i="7"/>
  <c r="P450" i="7"/>
  <c r="P506" i="7"/>
  <c r="M614" i="7"/>
  <c r="M637" i="7"/>
  <c r="O430" i="7"/>
  <c r="O932" i="7"/>
  <c r="P456" i="7"/>
  <c r="P1273" i="7"/>
  <c r="P1301" i="7"/>
  <c r="Q892" i="7"/>
  <c r="P265" i="7"/>
  <c r="P270" i="7"/>
  <c r="P288" i="7"/>
  <c r="P289" i="7"/>
  <c r="P273" i="7"/>
  <c r="P471" i="7"/>
  <c r="P472" i="7"/>
  <c r="P996" i="7"/>
  <c r="P1000" i="7"/>
  <c r="P1002" i="7"/>
  <c r="P997" i="7"/>
  <c r="P999" i="7"/>
  <c r="P1001" i="7"/>
  <c r="P998" i="7"/>
  <c r="P1045" i="7"/>
  <c r="P1046" i="7"/>
  <c r="P1048" i="7"/>
  <c r="P1050" i="7"/>
  <c r="P1047" i="7"/>
  <c r="P1052" i="7"/>
  <c r="I119" i="7"/>
  <c r="R119" i="7"/>
  <c r="S236" i="7"/>
  <c r="S234" i="7"/>
  <c r="S238" i="7"/>
  <c r="S242" i="7"/>
  <c r="N119" i="7"/>
  <c r="S119" i="7"/>
  <c r="O560" i="7"/>
  <c r="M773" i="7"/>
  <c r="N1156" i="7"/>
  <c r="O913" i="7"/>
  <c r="O915" i="7"/>
  <c r="O914" i="7"/>
  <c r="H587" i="7"/>
  <c r="L587" i="7"/>
  <c r="I587" i="7"/>
  <c r="J587" i="7"/>
  <c r="K587" i="7"/>
  <c r="G587" i="7"/>
  <c r="I584" i="7"/>
  <c r="J584" i="7"/>
  <c r="G584" i="7"/>
  <c r="K584" i="7"/>
  <c r="H584" i="7"/>
  <c r="L584" i="7"/>
  <c r="M781" i="7"/>
  <c r="H752" i="7"/>
  <c r="K752" i="7"/>
  <c r="G752" i="7"/>
  <c r="H744" i="7"/>
  <c r="J744" i="7"/>
  <c r="K744" i="7"/>
  <c r="G744" i="7"/>
  <c r="O408" i="7"/>
  <c r="O410" i="7"/>
  <c r="O412" i="7"/>
  <c r="O415" i="7"/>
  <c r="O411" i="7"/>
  <c r="O417" i="7"/>
  <c r="O413" i="7"/>
  <c r="O418" i="7"/>
  <c r="O416" i="7"/>
  <c r="O409" i="7"/>
  <c r="O414" i="7"/>
  <c r="P879" i="7"/>
  <c r="O1215" i="7"/>
  <c r="Q174" i="7"/>
  <c r="O429" i="7"/>
  <c r="Q141" i="7"/>
  <c r="Q419" i="7"/>
  <c r="M616" i="7"/>
  <c r="M624" i="7"/>
  <c r="N665" i="7"/>
  <c r="N673" i="7"/>
  <c r="N701" i="7"/>
  <c r="N720" i="7"/>
  <c r="J752" i="7"/>
  <c r="O11" i="7"/>
  <c r="O14" i="7"/>
  <c r="P400" i="7"/>
  <c r="H751" i="7"/>
  <c r="J751" i="7"/>
  <c r="K751" i="7"/>
  <c r="G751" i="7"/>
  <c r="H747" i="7"/>
  <c r="J747" i="7"/>
  <c r="K747" i="7"/>
  <c r="G747" i="7"/>
  <c r="H743" i="7"/>
  <c r="J743" i="7"/>
  <c r="K743" i="7"/>
  <c r="G743" i="7"/>
  <c r="O887" i="7"/>
  <c r="O889" i="7"/>
  <c r="O888" i="7"/>
  <c r="G590" i="7"/>
  <c r="K590" i="7"/>
  <c r="H590" i="7"/>
  <c r="L590" i="7"/>
  <c r="I590" i="7"/>
  <c r="J590" i="7"/>
  <c r="H583" i="7"/>
  <c r="L583" i="7"/>
  <c r="I583" i="7"/>
  <c r="J583" i="7"/>
  <c r="G583" i="7"/>
  <c r="K583" i="7"/>
  <c r="I595" i="7"/>
  <c r="J595" i="7"/>
  <c r="K595" i="7"/>
  <c r="G595" i="7"/>
  <c r="L595" i="7"/>
  <c r="H595" i="7"/>
  <c r="Q35" i="7"/>
  <c r="N254" i="7"/>
  <c r="N255" i="7"/>
  <c r="Q513" i="7"/>
  <c r="L754" i="7"/>
  <c r="M775" i="7"/>
  <c r="O891" i="7"/>
  <c r="N1121" i="7"/>
  <c r="N1138" i="7"/>
  <c r="N1159" i="7"/>
  <c r="N723" i="7"/>
  <c r="P1233" i="7"/>
  <c r="O432" i="7"/>
  <c r="O544" i="7"/>
  <c r="O548" i="7"/>
  <c r="O563" i="7"/>
  <c r="M617" i="7"/>
  <c r="M625" i="7"/>
  <c r="I754" i="7"/>
  <c r="M780" i="7"/>
  <c r="M782" i="7"/>
  <c r="O886" i="7"/>
  <c r="O916" i="7"/>
  <c r="N1115" i="7"/>
  <c r="N1119" i="7"/>
  <c r="N1135" i="7"/>
  <c r="N1139" i="7"/>
  <c r="N1153" i="7"/>
  <c r="O7" i="7"/>
  <c r="O9" i="7"/>
  <c r="O342" i="7"/>
  <c r="O438" i="7"/>
  <c r="O480" i="7"/>
  <c r="M639" i="7"/>
  <c r="M643" i="7"/>
  <c r="O545" i="7"/>
  <c r="N704" i="7"/>
  <c r="O905" i="7"/>
  <c r="O876" i="7"/>
  <c r="O873" i="7"/>
  <c r="O875" i="7"/>
  <c r="O878" i="7"/>
  <c r="O874" i="7"/>
  <c r="O877" i="7"/>
  <c r="H750" i="7"/>
  <c r="J750" i="7"/>
  <c r="K750" i="7"/>
  <c r="G750" i="7"/>
  <c r="H746" i="7"/>
  <c r="J746" i="7"/>
  <c r="K746" i="7"/>
  <c r="G746" i="7"/>
  <c r="O965" i="7"/>
  <c r="O966" i="7"/>
  <c r="O969" i="7"/>
  <c r="O967" i="7"/>
  <c r="O968" i="7"/>
  <c r="O970" i="7"/>
  <c r="H753" i="7"/>
  <c r="G753" i="7"/>
  <c r="K753" i="7"/>
  <c r="O953" i="7"/>
  <c r="O954" i="7"/>
  <c r="O508" i="7"/>
  <c r="O510" i="7"/>
  <c r="O506" i="7"/>
  <c r="O509" i="7"/>
  <c r="O511" i="7"/>
  <c r="O507" i="7"/>
  <c r="O512" i="7"/>
  <c r="O498" i="7"/>
  <c r="O496" i="7"/>
  <c r="O497" i="7"/>
  <c r="O499" i="7"/>
  <c r="I592" i="7"/>
  <c r="J592" i="7"/>
  <c r="G592" i="7"/>
  <c r="K592" i="7"/>
  <c r="H592" i="7"/>
  <c r="L592" i="7"/>
  <c r="O524" i="7"/>
  <c r="O525" i="7"/>
  <c r="O527" i="7"/>
  <c r="O529" i="7"/>
  <c r="O523" i="7"/>
  <c r="O526" i="7"/>
  <c r="O528" i="7"/>
  <c r="N700" i="7"/>
  <c r="N1120" i="7"/>
  <c r="H748" i="7"/>
  <c r="J748" i="7"/>
  <c r="K748" i="7"/>
  <c r="G748" i="7"/>
  <c r="H754" i="7"/>
  <c r="G754" i="7"/>
  <c r="K754" i="7"/>
  <c r="O437" i="7"/>
  <c r="O433" i="7"/>
  <c r="J589" i="7"/>
  <c r="G589" i="7"/>
  <c r="K589" i="7"/>
  <c r="H589" i="7"/>
  <c r="L589" i="7"/>
  <c r="I589" i="7"/>
  <c r="Q383" i="7"/>
  <c r="P402" i="7"/>
  <c r="M620" i="7"/>
  <c r="M638" i="7"/>
  <c r="M644" i="7"/>
  <c r="N669" i="7"/>
  <c r="N693" i="7"/>
  <c r="N697" i="7"/>
  <c r="N724" i="7"/>
  <c r="N1118" i="7"/>
  <c r="O13" i="7"/>
  <c r="O435" i="7"/>
  <c r="N699" i="7"/>
  <c r="P845" i="7"/>
  <c r="P814" i="7"/>
  <c r="J585" i="7"/>
  <c r="G585" i="7"/>
  <c r="K585" i="7"/>
  <c r="H585" i="7"/>
  <c r="L585" i="7"/>
  <c r="I585" i="7"/>
  <c r="L119" i="7"/>
  <c r="G119" i="7"/>
  <c r="O119" i="7"/>
  <c r="H119" i="7"/>
  <c r="P119" i="7"/>
  <c r="K119" i="7"/>
  <c r="N932" i="7"/>
  <c r="O481" i="7"/>
  <c r="L743" i="7"/>
  <c r="L747" i="7"/>
  <c r="L751" i="7"/>
  <c r="N1117" i="7"/>
  <c r="O341" i="7"/>
  <c r="P399" i="7"/>
  <c r="O436" i="7"/>
  <c r="N666" i="7"/>
  <c r="N670" i="7"/>
  <c r="N674" i="7"/>
  <c r="N694" i="7"/>
  <c r="N698" i="7"/>
  <c r="N702" i="7"/>
  <c r="N719" i="7"/>
  <c r="I743" i="7"/>
  <c r="I747" i="7"/>
  <c r="I751" i="7"/>
  <c r="O12" i="7"/>
  <c r="O347" i="7"/>
  <c r="Q119" i="7"/>
  <c r="N253" i="7"/>
  <c r="P398" i="7"/>
  <c r="O434" i="7"/>
  <c r="O483" i="7"/>
  <c r="N671" i="7"/>
  <c r="N717" i="7"/>
  <c r="N725" i="7"/>
  <c r="S233" i="7"/>
  <c r="N696" i="7"/>
  <c r="O811" i="7"/>
  <c r="O813" i="7"/>
  <c r="O812" i="7"/>
  <c r="H749" i="7"/>
  <c r="J749" i="7"/>
  <c r="K749" i="7"/>
  <c r="G749" i="7"/>
  <c r="H745" i="7"/>
  <c r="J745" i="7"/>
  <c r="K745" i="7"/>
  <c r="G745" i="7"/>
  <c r="O939" i="7"/>
  <c r="O941" i="7"/>
  <c r="O944" i="7"/>
  <c r="O940" i="7"/>
  <c r="O943" i="7"/>
  <c r="O942" i="7"/>
  <c r="G586" i="7"/>
  <c r="K586" i="7"/>
  <c r="H586" i="7"/>
  <c r="L586" i="7"/>
  <c r="I586" i="7"/>
  <c r="J586" i="7"/>
  <c r="O843" i="7"/>
  <c r="O842" i="7"/>
  <c r="O844" i="7"/>
  <c r="H591" i="7"/>
  <c r="L591" i="7"/>
  <c r="I591" i="7"/>
  <c r="J591" i="7"/>
  <c r="G591" i="7"/>
  <c r="K591" i="7"/>
  <c r="O451" i="7"/>
  <c r="O455" i="7"/>
  <c r="O452" i="7"/>
  <c r="O456" i="7"/>
  <c r="I588" i="7"/>
  <c r="J588" i="7"/>
  <c r="G588" i="7"/>
  <c r="K588" i="7"/>
  <c r="H588" i="7"/>
  <c r="L588" i="7"/>
  <c r="J593" i="7"/>
  <c r="G593" i="7"/>
  <c r="K593" i="7"/>
  <c r="H593" i="7"/>
  <c r="L593" i="7"/>
  <c r="I593" i="7"/>
  <c r="O162" i="7"/>
  <c r="O166" i="7"/>
  <c r="O155" i="7"/>
  <c r="O159" i="7"/>
  <c r="O171" i="7"/>
  <c r="G123" i="7"/>
  <c r="O123" i="7"/>
  <c r="H123" i="7"/>
  <c r="P123" i="7"/>
  <c r="K123" i="7"/>
  <c r="L123" i="7"/>
  <c r="P1272" i="7"/>
  <c r="N1154" i="7"/>
  <c r="P1298" i="7"/>
  <c r="N1116" i="7"/>
  <c r="O34" i="7"/>
  <c r="O33" i="7"/>
  <c r="O32" i="7"/>
  <c r="O31" i="7"/>
  <c r="P321" i="7"/>
  <c r="P325" i="7"/>
  <c r="P329" i="7"/>
  <c r="P324" i="7"/>
  <c r="P328" i="7"/>
  <c r="P326" i="7"/>
  <c r="P327" i="7"/>
  <c r="P323" i="7"/>
  <c r="P322" i="7"/>
  <c r="P330" i="7"/>
  <c r="U563" i="8"/>
  <c r="I115" i="7"/>
  <c r="M115" i="7"/>
  <c r="Q115" i="7"/>
  <c r="J115" i="7"/>
  <c r="N115" i="7"/>
  <c r="R115" i="7"/>
  <c r="G115" i="7"/>
  <c r="K115" i="7"/>
  <c r="O115" i="7"/>
  <c r="P115" i="7"/>
  <c r="H115" i="7"/>
  <c r="L115" i="7"/>
  <c r="U173" i="8"/>
  <c r="M49" i="8"/>
  <c r="U265" i="8"/>
  <c r="U433" i="8"/>
  <c r="U508" i="8"/>
  <c r="O207" i="7"/>
  <c r="O211" i="7"/>
  <c r="O206" i="7"/>
  <c r="O210" i="7"/>
  <c r="O204" i="7"/>
  <c r="O205" i="7"/>
  <c r="O208" i="7"/>
  <c r="O209" i="7"/>
  <c r="P952" i="8"/>
  <c r="P947" i="8"/>
  <c r="U569" i="8"/>
  <c r="P42" i="7"/>
  <c r="P46" i="7"/>
  <c r="P50" i="7"/>
  <c r="P41" i="7"/>
  <c r="P45" i="7"/>
  <c r="P49" i="7"/>
  <c r="P44" i="7"/>
  <c r="P48" i="7"/>
  <c r="P47" i="7"/>
  <c r="P51" i="7"/>
  <c r="P43" i="7"/>
  <c r="P302" i="7"/>
  <c r="P306" i="7"/>
  <c r="P310" i="7"/>
  <c r="P305" i="7"/>
  <c r="P309" i="7"/>
  <c r="P304" i="7"/>
  <c r="P307" i="7"/>
  <c r="P303" i="7"/>
  <c r="P308" i="7"/>
  <c r="P525" i="7"/>
  <c r="P529" i="7"/>
  <c r="P524" i="7"/>
  <c r="P528" i="7"/>
  <c r="P523" i="7"/>
  <c r="P526" i="7"/>
  <c r="P527" i="7"/>
  <c r="J800" i="7"/>
  <c r="H800" i="7"/>
  <c r="G800" i="7"/>
  <c r="K800" i="7"/>
  <c r="L800" i="7"/>
  <c r="I800" i="7"/>
  <c r="J804" i="7"/>
  <c r="H804" i="7"/>
  <c r="I804" i="7"/>
  <c r="G804" i="7"/>
  <c r="K804" i="7"/>
  <c r="L804" i="7"/>
  <c r="P1026" i="8"/>
  <c r="Q52" i="7"/>
  <c r="N252" i="7"/>
  <c r="U567" i="8"/>
  <c r="U571" i="8"/>
  <c r="U579" i="8"/>
  <c r="U596" i="8"/>
  <c r="P885" i="8"/>
  <c r="Q905" i="7"/>
  <c r="Q971" i="7"/>
  <c r="O1017" i="7"/>
  <c r="P1102" i="7"/>
  <c r="Q1180" i="7"/>
  <c r="Q1215" i="7"/>
  <c r="P836" i="7"/>
  <c r="Q1102" i="7"/>
  <c r="P936" i="8"/>
  <c r="P1018" i="8"/>
  <c r="Q331" i="7"/>
  <c r="P944" i="8"/>
  <c r="P1007" i="8"/>
  <c r="Q292" i="7"/>
  <c r="N667" i="7"/>
  <c r="N695" i="7"/>
  <c r="N721" i="7"/>
  <c r="P871" i="8"/>
  <c r="M67" i="8"/>
  <c r="U176" i="8"/>
  <c r="U167" i="8"/>
  <c r="U307" i="8"/>
  <c r="U308" i="8"/>
  <c r="O305" i="7"/>
  <c r="O309" i="7"/>
  <c r="O304" i="7"/>
  <c r="O308" i="7"/>
  <c r="O307" i="7"/>
  <c r="O302" i="7"/>
  <c r="O310" i="7"/>
  <c r="O306" i="7"/>
  <c r="O303" i="7"/>
  <c r="O130" i="7"/>
  <c r="O134" i="7"/>
  <c r="O138" i="7"/>
  <c r="O133" i="7"/>
  <c r="O137" i="7"/>
  <c r="O132" i="7"/>
  <c r="O140" i="7"/>
  <c r="O135" i="7"/>
  <c r="O136" i="7"/>
  <c r="O131" i="7"/>
  <c r="O139" i="7"/>
  <c r="U442" i="8"/>
  <c r="P862" i="8"/>
  <c r="P154" i="7"/>
  <c r="P158" i="7"/>
  <c r="P162" i="7"/>
  <c r="P166" i="7"/>
  <c r="P170" i="7"/>
  <c r="P153" i="7"/>
  <c r="P157" i="7"/>
  <c r="P161" i="7"/>
  <c r="P165" i="7"/>
  <c r="P169" i="7"/>
  <c r="P173" i="7"/>
  <c r="P155" i="7"/>
  <c r="P160" i="7"/>
  <c r="P171" i="7"/>
  <c r="P159" i="7"/>
  <c r="P151" i="7"/>
  <c r="P156" i="7"/>
  <c r="P167" i="7"/>
  <c r="P164" i="7"/>
  <c r="P152" i="7"/>
  <c r="P163" i="7"/>
  <c r="P168" i="7"/>
  <c r="P172" i="7"/>
  <c r="P401" i="7"/>
  <c r="J803" i="7"/>
  <c r="H803" i="7"/>
  <c r="G803" i="7"/>
  <c r="K803" i="7"/>
  <c r="L803" i="7"/>
  <c r="I803" i="7"/>
  <c r="T629" i="8"/>
  <c r="U320" i="8"/>
  <c r="P1000" i="8"/>
  <c r="I107" i="7"/>
  <c r="M107" i="7"/>
  <c r="Q107" i="7"/>
  <c r="J107" i="7"/>
  <c r="N107" i="7"/>
  <c r="R107" i="7"/>
  <c r="G107" i="7"/>
  <c r="K107" i="7"/>
  <c r="O107" i="7"/>
  <c r="H107" i="7"/>
  <c r="L107" i="7"/>
  <c r="P107" i="7"/>
  <c r="S235" i="7"/>
  <c r="P1005" i="8"/>
  <c r="S241" i="7"/>
  <c r="L33" i="8"/>
  <c r="L8" i="8"/>
  <c r="U188" i="8"/>
  <c r="U196" i="8"/>
  <c r="U253" i="8"/>
  <c r="U263" i="8"/>
  <c r="U241" i="8"/>
  <c r="U257" i="8"/>
  <c r="U314" i="8"/>
  <c r="U507" i="8"/>
  <c r="U523" i="8"/>
  <c r="U421" i="8"/>
  <c r="U589" i="8"/>
  <c r="P948" i="8"/>
  <c r="O324" i="7"/>
  <c r="O328" i="7"/>
  <c r="O323" i="7"/>
  <c r="O327" i="7"/>
  <c r="O321" i="7"/>
  <c r="O329" i="7"/>
  <c r="O326" i="7"/>
  <c r="O322" i="7"/>
  <c r="O330" i="7"/>
  <c r="O325" i="7"/>
  <c r="U516" i="8"/>
  <c r="T672" i="8"/>
  <c r="P1023" i="8"/>
  <c r="P955" i="8"/>
  <c r="M58" i="8"/>
  <c r="M40" i="8"/>
  <c r="M50" i="8"/>
  <c r="M57" i="8"/>
  <c r="L14" i="8"/>
  <c r="L31" i="8"/>
  <c r="U175" i="8"/>
  <c r="U179" i="8"/>
  <c r="U168" i="8"/>
  <c r="U310" i="8"/>
  <c r="L24" i="8"/>
  <c r="U242" i="8"/>
  <c r="U443" i="8"/>
  <c r="U441" i="8"/>
  <c r="U437" i="8"/>
  <c r="U450" i="8"/>
  <c r="U495" i="8"/>
  <c r="U524" i="8"/>
  <c r="U573" i="8"/>
  <c r="U578" i="8"/>
  <c r="U585" i="8"/>
  <c r="T628" i="8"/>
  <c r="T662" i="8"/>
  <c r="T666" i="8"/>
  <c r="T670" i="8"/>
  <c r="T674" i="8"/>
  <c r="T774" i="8"/>
  <c r="S232" i="7"/>
  <c r="S240" i="7"/>
  <c r="O378" i="7"/>
  <c r="O382" i="7"/>
  <c r="O377" i="7"/>
  <c r="O381" i="7"/>
  <c r="O379" i="7"/>
  <c r="O380" i="7"/>
  <c r="O375" i="7"/>
  <c r="O376" i="7"/>
  <c r="T660" i="8"/>
  <c r="T676" i="8"/>
  <c r="P877" i="8"/>
  <c r="O263" i="7"/>
  <c r="O267" i="7"/>
  <c r="O271" i="7"/>
  <c r="O286" i="7"/>
  <c r="O290" i="7"/>
  <c r="O266" i="7"/>
  <c r="O270" i="7"/>
  <c r="O274" i="7"/>
  <c r="O285" i="7"/>
  <c r="O289" i="7"/>
  <c r="O269" i="7"/>
  <c r="O287" i="7"/>
  <c r="O268" i="7"/>
  <c r="O264" i="7"/>
  <c r="O272" i="7"/>
  <c r="O288" i="7"/>
  <c r="O265" i="7"/>
  <c r="O273" i="7"/>
  <c r="O291" i="7"/>
  <c r="U564" i="8"/>
  <c r="U593" i="8"/>
  <c r="P858" i="8"/>
  <c r="P866" i="8"/>
  <c r="P870" i="8"/>
  <c r="P874" i="8"/>
  <c r="P878" i="8"/>
  <c r="P882" i="8"/>
  <c r="P886" i="8"/>
  <c r="P496" i="7"/>
  <c r="P499" i="7"/>
  <c r="P497" i="7"/>
  <c r="P498" i="7"/>
  <c r="P204" i="7"/>
  <c r="P208" i="7"/>
  <c r="P207" i="7"/>
  <c r="P211" i="7"/>
  <c r="P209" i="7"/>
  <c r="P210" i="7"/>
  <c r="P206" i="7"/>
  <c r="P205" i="7"/>
  <c r="P432" i="7"/>
  <c r="P436" i="7"/>
  <c r="P431" i="7"/>
  <c r="P435" i="7"/>
  <c r="P433" i="7"/>
  <c r="P437" i="7"/>
  <c r="P429" i="7"/>
  <c r="P430" i="7"/>
  <c r="P434" i="7"/>
  <c r="P438" i="7"/>
  <c r="Q194" i="7"/>
  <c r="Q311" i="7"/>
  <c r="J801" i="7"/>
  <c r="H801" i="7"/>
  <c r="G801" i="7"/>
  <c r="K801" i="7"/>
  <c r="L801" i="7"/>
  <c r="I801" i="7"/>
  <c r="J805" i="7"/>
  <c r="H805" i="7"/>
  <c r="G805" i="7"/>
  <c r="K805" i="7"/>
  <c r="L805" i="7"/>
  <c r="I805" i="7"/>
  <c r="P892" i="7"/>
  <c r="L6" i="8"/>
  <c r="P1009" i="8"/>
  <c r="U584" i="8"/>
  <c r="T625" i="8"/>
  <c r="T661" i="8"/>
  <c r="T669" i="8"/>
  <c r="N256" i="7"/>
  <c r="P486" i="7"/>
  <c r="O836" i="7"/>
  <c r="Q1067" i="7"/>
  <c r="P1168" i="7"/>
  <c r="U183" i="8"/>
  <c r="P859" i="8"/>
  <c r="P867" i="8"/>
  <c r="P883" i="8"/>
  <c r="P930" i="8"/>
  <c r="Q500" i="7"/>
  <c r="P1004" i="8"/>
  <c r="P1012" i="8"/>
  <c r="I103" i="7"/>
  <c r="M103" i="7"/>
  <c r="Q103" i="7"/>
  <c r="J103" i="7"/>
  <c r="N103" i="7"/>
  <c r="R103" i="7"/>
  <c r="G103" i="7"/>
  <c r="K103" i="7"/>
  <c r="O103" i="7"/>
  <c r="L103" i="7"/>
  <c r="H103" i="7"/>
  <c r="P103" i="7"/>
  <c r="I111" i="7"/>
  <c r="M111" i="7"/>
  <c r="Q111" i="7"/>
  <c r="J111" i="7"/>
  <c r="N111" i="7"/>
  <c r="R111" i="7"/>
  <c r="G111" i="7"/>
  <c r="K111" i="7"/>
  <c r="O111" i="7"/>
  <c r="L111" i="7"/>
  <c r="P111" i="7"/>
  <c r="H111" i="7"/>
  <c r="P194" i="7"/>
  <c r="S243" i="7"/>
  <c r="O486" i="7"/>
  <c r="U333" i="8"/>
  <c r="P863" i="8"/>
  <c r="N663" i="7"/>
  <c r="M797" i="7"/>
  <c r="P879" i="8"/>
  <c r="O546" i="7"/>
  <c r="O562" i="7"/>
  <c r="M74" i="8"/>
  <c r="U238" i="8"/>
  <c r="U246" i="8"/>
  <c r="U319" i="8"/>
  <c r="U491" i="8"/>
  <c r="U329" i="8"/>
  <c r="U512" i="8"/>
  <c r="U445" i="8"/>
  <c r="T632" i="8"/>
  <c r="P6" i="7"/>
  <c r="P10" i="7"/>
  <c r="P14" i="7"/>
  <c r="P9" i="7"/>
  <c r="P13" i="7"/>
  <c r="P8" i="7"/>
  <c r="P12" i="7"/>
  <c r="P7" i="7"/>
  <c r="I1282" i="7"/>
  <c r="I1283" i="7"/>
  <c r="P11" i="7"/>
  <c r="I1284" i="7"/>
  <c r="I1285" i="7"/>
  <c r="I1286" i="7"/>
  <c r="I1287" i="7"/>
  <c r="J799" i="7"/>
  <c r="H799" i="7"/>
  <c r="I799" i="7"/>
  <c r="G799" i="7"/>
  <c r="K799" i="7"/>
  <c r="L799" i="7"/>
  <c r="U575" i="8"/>
  <c r="U429" i="8"/>
  <c r="P1013" i="8"/>
  <c r="U180" i="8"/>
  <c r="M83" i="8"/>
  <c r="U255" i="8"/>
  <c r="U419" i="8"/>
  <c r="U515" i="8"/>
  <c r="P869" i="8"/>
  <c r="U520" i="8"/>
  <c r="P937" i="8"/>
  <c r="T636" i="8"/>
  <c r="P942" i="8"/>
  <c r="P959" i="8"/>
  <c r="O184" i="7"/>
  <c r="O188" i="7"/>
  <c r="O192" i="7"/>
  <c r="O187" i="7"/>
  <c r="O191" i="7"/>
  <c r="O190" i="7"/>
  <c r="O185" i="7"/>
  <c r="O193" i="7"/>
  <c r="O186" i="7"/>
  <c r="O189" i="7"/>
  <c r="P943" i="8"/>
  <c r="P951" i="8"/>
  <c r="M84" i="8"/>
  <c r="L23" i="8"/>
  <c r="M48" i="8"/>
  <c r="M75" i="8"/>
  <c r="L7" i="8"/>
  <c r="U184" i="8"/>
  <c r="U192" i="8"/>
  <c r="U306" i="8"/>
  <c r="U237" i="8"/>
  <c r="U245" i="8"/>
  <c r="U247" i="8"/>
  <c r="U251" i="8"/>
  <c r="U243" i="8"/>
  <c r="U258" i="8"/>
  <c r="U312" i="8"/>
  <c r="U332" i="8"/>
  <c r="U435" i="8"/>
  <c r="U239" i="8"/>
  <c r="U497" i="8"/>
  <c r="U574" i="8"/>
  <c r="U494" i="8"/>
  <c r="U498" i="8"/>
  <c r="U511" i="8"/>
  <c r="U519" i="8"/>
  <c r="U502" i="8"/>
  <c r="P857" i="8"/>
  <c r="P865" i="8"/>
  <c r="T621" i="8"/>
  <c r="U582" i="8"/>
  <c r="U587" i="8"/>
  <c r="T622" i="8"/>
  <c r="M23" i="7"/>
  <c r="M20" i="7"/>
  <c r="M24" i="7"/>
  <c r="M21" i="7"/>
  <c r="M22" i="7"/>
  <c r="T624" i="8"/>
  <c r="T664" i="8"/>
  <c r="P928" i="8"/>
  <c r="P1017" i="8"/>
  <c r="P1021" i="8"/>
  <c r="P1025" i="8"/>
  <c r="Q15" i="7"/>
  <c r="O41" i="7"/>
  <c r="O45" i="7"/>
  <c r="O49" i="7"/>
  <c r="O44" i="7"/>
  <c r="O48" i="7"/>
  <c r="O43" i="7"/>
  <c r="O47" i="7"/>
  <c r="O51" i="7"/>
  <c r="O42" i="7"/>
  <c r="O46" i="7"/>
  <c r="O50" i="7"/>
  <c r="U591" i="8"/>
  <c r="U595" i="8"/>
  <c r="P932" i="8"/>
  <c r="P999" i="8"/>
  <c r="P375" i="7"/>
  <c r="P379" i="7"/>
  <c r="P378" i="7"/>
  <c r="P382" i="7"/>
  <c r="P376" i="7"/>
  <c r="P377" i="7"/>
  <c r="P381" i="7"/>
  <c r="P380" i="7"/>
  <c r="P31" i="7"/>
  <c r="P34" i="7"/>
  <c r="P33" i="7"/>
  <c r="P32" i="7"/>
  <c r="P344" i="7"/>
  <c r="P348" i="7"/>
  <c r="P343" i="7"/>
  <c r="P347" i="7"/>
  <c r="P342" i="7"/>
  <c r="P346" i="7"/>
  <c r="P345" i="7"/>
  <c r="P341" i="7"/>
  <c r="Q275" i="7"/>
  <c r="J798" i="7"/>
  <c r="H798" i="7"/>
  <c r="G798" i="7"/>
  <c r="K798" i="7"/>
  <c r="L798" i="7"/>
  <c r="I798" i="7"/>
  <c r="J802" i="7"/>
  <c r="H802" i="7"/>
  <c r="I802" i="7"/>
  <c r="G802" i="7"/>
  <c r="K802" i="7"/>
  <c r="L802" i="7"/>
  <c r="P918" i="7"/>
  <c r="P887" i="8"/>
  <c r="U592" i="8"/>
  <c r="P938" i="8"/>
  <c r="P950" i="8"/>
  <c r="P1011" i="8"/>
  <c r="P397" i="7"/>
  <c r="O867" i="7"/>
  <c r="Q879" i="7"/>
  <c r="Q945" i="7"/>
  <c r="O985" i="7"/>
  <c r="Q1003" i="7"/>
  <c r="Q1053" i="7"/>
  <c r="O1233" i="7"/>
  <c r="P867" i="7"/>
  <c r="P985" i="7"/>
  <c r="O1198" i="7"/>
  <c r="P1030" i="8"/>
  <c r="P1003" i="8"/>
  <c r="O69" i="7"/>
  <c r="S107" i="7"/>
  <c r="S115" i="7"/>
  <c r="S239" i="7"/>
  <c r="N257" i="7"/>
  <c r="U315" i="8"/>
  <c r="N69" i="7"/>
  <c r="N675" i="7"/>
  <c r="N703" i="7"/>
  <c r="P1001" i="8"/>
  <c r="S237" i="7"/>
  <c r="M796" i="6"/>
  <c r="M800" i="6"/>
  <c r="M793" i="6"/>
  <c r="M797" i="6"/>
  <c r="M801" i="6"/>
  <c r="M799" i="6"/>
  <c r="M794" i="6"/>
  <c r="M798" i="6"/>
  <c r="M802" i="6"/>
  <c r="M795" i="6"/>
  <c r="M803" i="6"/>
  <c r="O275" i="5"/>
  <c r="O277" i="5"/>
  <c r="O279" i="5"/>
  <c r="O281" i="5"/>
  <c r="O283" i="5"/>
  <c r="O285" i="5"/>
  <c r="O278" i="5"/>
  <c r="O280" i="5"/>
  <c r="O282" i="5"/>
  <c r="O284" i="5"/>
  <c r="O274" i="5"/>
  <c r="O276" i="5"/>
  <c r="N275" i="5"/>
  <c r="N277" i="5"/>
  <c r="N279" i="5"/>
  <c r="N281" i="5"/>
  <c r="N283" i="5"/>
  <c r="N285" i="5"/>
  <c r="N274" i="5"/>
  <c r="N276" i="5"/>
  <c r="N278" i="5"/>
  <c r="N280" i="5"/>
  <c r="N282" i="5"/>
  <c r="N284" i="5"/>
  <c r="M309" i="6"/>
  <c r="M313" i="6"/>
  <c r="M310" i="6"/>
  <c r="M308" i="6"/>
  <c r="M312" i="6"/>
  <c r="M311" i="6"/>
  <c r="J336" i="5"/>
  <c r="I336" i="5"/>
  <c r="H336" i="5"/>
  <c r="J335" i="5"/>
  <c r="I335" i="5"/>
  <c r="H335" i="5"/>
  <c r="J334" i="5"/>
  <c r="I334" i="5"/>
  <c r="H334" i="5"/>
  <c r="J333" i="5"/>
  <c r="I333" i="5"/>
  <c r="H333" i="5"/>
  <c r="J332" i="5"/>
  <c r="I332" i="5"/>
  <c r="H332" i="5"/>
  <c r="J331" i="5"/>
  <c r="I331" i="5"/>
  <c r="H331" i="5"/>
  <c r="G336" i="5"/>
  <c r="G335" i="5"/>
  <c r="G334" i="5"/>
  <c r="G333" i="5"/>
  <c r="G332" i="5"/>
  <c r="G331" i="5"/>
  <c r="Q1255" i="7" l="1"/>
  <c r="P1251" i="7"/>
  <c r="P1247" i="7"/>
  <c r="P1254" i="7"/>
  <c r="P1246" i="7"/>
  <c r="P1252" i="7"/>
  <c r="P1248" i="7"/>
  <c r="P1244" i="7"/>
  <c r="P1253" i="7"/>
  <c r="P1249" i="7"/>
  <c r="P1245" i="7"/>
  <c r="P1250" i="7"/>
  <c r="O1255" i="7"/>
  <c r="M777" i="7"/>
  <c r="P1017" i="7"/>
  <c r="Q486" i="7"/>
  <c r="M642" i="7"/>
  <c r="M645" i="7"/>
  <c r="O892" i="7"/>
  <c r="P1083" i="7"/>
  <c r="O1003" i="7"/>
  <c r="O1035" i="7"/>
  <c r="M618" i="7"/>
  <c r="Q212" i="7"/>
  <c r="P1271" i="7"/>
  <c r="M641" i="7"/>
  <c r="O439" i="7"/>
  <c r="P275" i="7"/>
  <c r="M785" i="7"/>
  <c r="O1083" i="7"/>
  <c r="O1053" i="7"/>
  <c r="P1269" i="7"/>
  <c r="M774" i="7"/>
  <c r="O958" i="7"/>
  <c r="O1102" i="7"/>
  <c r="O1168" i="7"/>
  <c r="O918" i="7"/>
  <c r="P292" i="7"/>
  <c r="P958" i="7"/>
  <c r="M640" i="7"/>
  <c r="P945" i="7"/>
  <c r="P1215" i="7"/>
  <c r="P141" i="7"/>
  <c r="P513" i="7"/>
  <c r="O1180" i="7"/>
  <c r="M805" i="7"/>
  <c r="O814" i="7"/>
  <c r="M595" i="7"/>
  <c r="P1053" i="7"/>
  <c r="P473" i="7"/>
  <c r="P419" i="7"/>
  <c r="P1067" i="7"/>
  <c r="P1198" i="7"/>
  <c r="P459" i="7"/>
  <c r="M804" i="7"/>
  <c r="P530" i="7"/>
  <c r="O459" i="7"/>
  <c r="P1270" i="7"/>
  <c r="M25" i="7"/>
  <c r="P905" i="7"/>
  <c r="O174" i="7"/>
  <c r="O349" i="7"/>
  <c r="O500" i="7"/>
  <c r="M753" i="7"/>
  <c r="M746" i="7"/>
  <c r="M750" i="7"/>
  <c r="M587" i="7"/>
  <c r="P1003" i="7"/>
  <c r="P1035" i="7"/>
  <c r="M752" i="7"/>
  <c r="P1180" i="7"/>
  <c r="P971" i="7"/>
  <c r="M743" i="7"/>
  <c r="M748" i="7"/>
  <c r="M745" i="7"/>
  <c r="M749" i="7"/>
  <c r="M588" i="7"/>
  <c r="M591" i="7"/>
  <c r="M751" i="7"/>
  <c r="M585" i="7"/>
  <c r="M589" i="7"/>
  <c r="O513" i="7"/>
  <c r="M754" i="7"/>
  <c r="M586" i="7"/>
  <c r="O530" i="7"/>
  <c r="M592" i="7"/>
  <c r="O971" i="7"/>
  <c r="O15" i="7"/>
  <c r="M590" i="7"/>
  <c r="M747" i="7"/>
  <c r="O845" i="7"/>
  <c r="O879" i="7"/>
  <c r="O419" i="7"/>
  <c r="M593" i="7"/>
  <c r="O945" i="7"/>
  <c r="M583" i="7"/>
  <c r="M744" i="7"/>
  <c r="M584" i="7"/>
  <c r="O194" i="7"/>
  <c r="J1284" i="7"/>
  <c r="N1284" i="7"/>
  <c r="L1284" i="7"/>
  <c r="K1284" i="7"/>
  <c r="O1284" i="7"/>
  <c r="M1284" i="7"/>
  <c r="O52" i="7"/>
  <c r="M799" i="7"/>
  <c r="J1287" i="7"/>
  <c r="N1287" i="7"/>
  <c r="L1287" i="7"/>
  <c r="K1287" i="7"/>
  <c r="O1287" i="7"/>
  <c r="M1287" i="7"/>
  <c r="P212" i="7"/>
  <c r="P500" i="7"/>
  <c r="O292" i="7"/>
  <c r="O275" i="7"/>
  <c r="P311" i="7"/>
  <c r="P52" i="7"/>
  <c r="O35" i="7"/>
  <c r="M798" i="7"/>
  <c r="P35" i="7"/>
  <c r="P383" i="7"/>
  <c r="J1286" i="7"/>
  <c r="N1286" i="7"/>
  <c r="L1286" i="7"/>
  <c r="M1286" i="7"/>
  <c r="K1286" i="7"/>
  <c r="O1286" i="7"/>
  <c r="J1283" i="7"/>
  <c r="N1283" i="7"/>
  <c r="M1283" i="7"/>
  <c r="K1283" i="7"/>
  <c r="O1283" i="7"/>
  <c r="L1283" i="7"/>
  <c r="M801" i="7"/>
  <c r="O383" i="7"/>
  <c r="P174" i="7"/>
  <c r="O141" i="7"/>
  <c r="O311" i="7"/>
  <c r="M802" i="7"/>
  <c r="P349" i="7"/>
  <c r="J1285" i="7"/>
  <c r="N1285" i="7"/>
  <c r="L1285" i="7"/>
  <c r="K1285" i="7"/>
  <c r="O1285" i="7"/>
  <c r="M1285" i="7"/>
  <c r="J1282" i="7"/>
  <c r="N1282" i="7"/>
  <c r="K1282" i="7"/>
  <c r="O1282" i="7"/>
  <c r="L1282" i="7"/>
  <c r="M1282" i="7"/>
  <c r="P15" i="7"/>
  <c r="P439" i="7"/>
  <c r="O331" i="7"/>
  <c r="M803" i="7"/>
  <c r="M800" i="7"/>
  <c r="O212" i="7"/>
  <c r="P331" i="7"/>
  <c r="M314" i="6"/>
  <c r="M804" i="6"/>
  <c r="O286" i="5"/>
  <c r="N286" i="5"/>
  <c r="J337" i="5"/>
  <c r="I337" i="5"/>
  <c r="H337" i="5"/>
  <c r="G337" i="5"/>
  <c r="J327" i="5"/>
  <c r="I327" i="5"/>
  <c r="H327" i="5"/>
  <c r="G327" i="5"/>
  <c r="P1255" i="7" l="1"/>
  <c r="P1283" i="7"/>
  <c r="P1282" i="7"/>
  <c r="P1286" i="7"/>
  <c r="P1287" i="7"/>
  <c r="P1284" i="7"/>
  <c r="P1285" i="7"/>
  <c r="L336" i="5"/>
  <c r="K336" i="5"/>
  <c r="L335" i="5"/>
  <c r="K335" i="5"/>
  <c r="L334" i="5"/>
  <c r="K334" i="5"/>
  <c r="L333" i="5"/>
  <c r="K333" i="5"/>
  <c r="L332" i="5"/>
  <c r="K332" i="5"/>
  <c r="L331" i="5"/>
  <c r="K331" i="5"/>
  <c r="L326" i="5"/>
  <c r="K326" i="5"/>
  <c r="L325" i="5"/>
  <c r="K325" i="5"/>
  <c r="L324" i="5"/>
  <c r="K324" i="5"/>
  <c r="L323" i="5"/>
  <c r="K323" i="5"/>
  <c r="L322" i="5"/>
  <c r="K322" i="5"/>
  <c r="L321" i="5"/>
  <c r="K321" i="5"/>
  <c r="L320" i="5"/>
  <c r="K320" i="5"/>
  <c r="L319" i="5"/>
  <c r="K319" i="5"/>
  <c r="L318" i="5"/>
  <c r="K318" i="5"/>
  <c r="L317" i="5"/>
  <c r="K317" i="5"/>
  <c r="L316" i="5"/>
  <c r="K316" i="5"/>
  <c r="L315" i="5"/>
  <c r="K315" i="5"/>
  <c r="L314" i="5"/>
  <c r="K314" i="5"/>
  <c r="L313" i="5"/>
  <c r="K313" i="5"/>
  <c r="L312" i="5"/>
  <c r="K312" i="5"/>
  <c r="L311" i="5"/>
  <c r="K311" i="5"/>
  <c r="L310" i="5"/>
  <c r="K310" i="5"/>
  <c r="L309" i="5"/>
  <c r="K309" i="5"/>
  <c r="L308" i="5"/>
  <c r="K308" i="5"/>
  <c r="L307" i="5"/>
  <c r="K307" i="5"/>
  <c r="L306" i="5"/>
  <c r="K306" i="5"/>
  <c r="L305" i="5"/>
  <c r="K305" i="5"/>
  <c r="L304" i="5"/>
  <c r="K304" i="5"/>
  <c r="L303" i="5"/>
  <c r="K303" i="5"/>
  <c r="L302" i="5"/>
  <c r="K302" i="5"/>
  <c r="L301" i="5"/>
  <c r="K301" i="5"/>
  <c r="L300" i="5"/>
  <c r="K300" i="5"/>
  <c r="L299" i="5"/>
  <c r="K299" i="5"/>
  <c r="L298" i="5"/>
  <c r="K298" i="5"/>
  <c r="L297" i="5"/>
  <c r="K297" i="5"/>
  <c r="L296" i="5"/>
  <c r="K296" i="5"/>
  <c r="L327" i="5" l="1"/>
  <c r="L337" i="5"/>
  <c r="K337" i="5"/>
  <c r="K327" i="5"/>
  <c r="L245" i="6"/>
  <c r="L577" i="6" l="1"/>
  <c r="L565" i="6"/>
  <c r="L553" i="6"/>
  <c r="L541" i="6"/>
  <c r="L529" i="6"/>
  <c r="L517" i="6"/>
  <c r="L505" i="6"/>
  <c r="L493" i="6"/>
  <c r="L126" i="6"/>
  <c r="M25" i="5" l="1"/>
  <c r="E27" i="5" s="1"/>
  <c r="M24" i="5"/>
  <c r="E26" i="5" s="1"/>
  <c r="L10" i="5"/>
  <c r="P408" i="5"/>
  <c r="P407" i="5"/>
  <c r="P406" i="5"/>
  <c r="P405" i="5"/>
  <c r="P404" i="5"/>
  <c r="P403" i="5"/>
  <c r="P402" i="5"/>
  <c r="P401" i="5"/>
  <c r="P400" i="5"/>
  <c r="P399" i="5"/>
  <c r="P398" i="5"/>
  <c r="P397" i="5"/>
  <c r="P396" i="5"/>
  <c r="P395" i="5"/>
  <c r="P394" i="5"/>
  <c r="P393" i="5"/>
  <c r="P392" i="5"/>
  <c r="P391" i="5"/>
  <c r="P390" i="5"/>
  <c r="P389" i="5"/>
  <c r="P388" i="5"/>
  <c r="P387" i="5"/>
  <c r="P386" i="5"/>
  <c r="P385" i="5"/>
  <c r="P384" i="5"/>
  <c r="P383" i="5"/>
  <c r="P382" i="5"/>
  <c r="P381" i="5"/>
  <c r="P380" i="5"/>
  <c r="P379" i="5"/>
  <c r="P378" i="5"/>
  <c r="G431" i="5" s="1"/>
  <c r="L374" i="5"/>
  <c r="M373" i="5"/>
  <c r="M372" i="5"/>
  <c r="M371" i="5"/>
  <c r="M370" i="5"/>
  <c r="M369" i="5"/>
  <c r="M368" i="5"/>
  <c r="M367" i="5"/>
  <c r="M366" i="5"/>
  <c r="M365" i="5"/>
  <c r="M364" i="5"/>
  <c r="M363" i="5"/>
  <c r="M362" i="5"/>
  <c r="M361" i="5"/>
  <c r="M360" i="5"/>
  <c r="M359" i="5"/>
  <c r="M358" i="5"/>
  <c r="M357" i="5"/>
  <c r="M356" i="5"/>
  <c r="M355" i="5"/>
  <c r="M354" i="5"/>
  <c r="M353" i="5"/>
  <c r="M352" i="5"/>
  <c r="M351" i="5"/>
  <c r="M350" i="5"/>
  <c r="M349" i="5"/>
  <c r="M348" i="5"/>
  <c r="M347" i="5"/>
  <c r="M346" i="5"/>
  <c r="M345" i="5"/>
  <c r="M374" i="5" s="1"/>
  <c r="M344" i="5"/>
  <c r="M343" i="5"/>
  <c r="S248" i="5"/>
  <c r="G254" i="5" s="1"/>
  <c r="S247" i="5"/>
  <c r="G253" i="5" s="1"/>
  <c r="S246" i="5"/>
  <c r="G252" i="5" s="1"/>
  <c r="S245" i="5"/>
  <c r="G251" i="5" s="1"/>
  <c r="S244" i="5"/>
  <c r="G250" i="5" s="1"/>
  <c r="S243" i="5"/>
  <c r="G249" i="5" s="1"/>
  <c r="S262" i="5"/>
  <c r="G268" i="5" s="1"/>
  <c r="S261" i="5"/>
  <c r="G267" i="5" s="1"/>
  <c r="S260" i="5"/>
  <c r="G266" i="5" s="1"/>
  <c r="S259" i="5"/>
  <c r="G265" i="5" s="1"/>
  <c r="S258" i="5"/>
  <c r="G264" i="5" s="1"/>
  <c r="S257" i="5"/>
  <c r="G263" i="5" s="1"/>
  <c r="U207" i="5"/>
  <c r="U206" i="5"/>
  <c r="U205" i="5"/>
  <c r="U204" i="5"/>
  <c r="U203" i="5"/>
  <c r="U202" i="5"/>
  <c r="U201" i="5"/>
  <c r="U200" i="5"/>
  <c r="U199" i="5"/>
  <c r="U198" i="5"/>
  <c r="U197" i="5"/>
  <c r="U196" i="5"/>
  <c r="U195" i="5"/>
  <c r="U194" i="5"/>
  <c r="U193" i="5"/>
  <c r="U192" i="5"/>
  <c r="U191" i="5"/>
  <c r="U190" i="5"/>
  <c r="U189" i="5"/>
  <c r="U188" i="5"/>
  <c r="U187" i="5"/>
  <c r="U186" i="5"/>
  <c r="U185" i="5"/>
  <c r="U184" i="5"/>
  <c r="U183" i="5"/>
  <c r="U182" i="5"/>
  <c r="U181" i="5"/>
  <c r="U180" i="5"/>
  <c r="U179" i="5"/>
  <c r="U178" i="5"/>
  <c r="U177" i="5"/>
  <c r="L173" i="5"/>
  <c r="U105" i="5"/>
  <c r="G136" i="5" s="1"/>
  <c r="U104" i="5"/>
  <c r="G135" i="5" s="1"/>
  <c r="U103" i="5"/>
  <c r="G134" i="5" s="1"/>
  <c r="U102" i="5"/>
  <c r="G133" i="5" s="1"/>
  <c r="U101" i="5"/>
  <c r="G132" i="5" s="1"/>
  <c r="U100" i="5"/>
  <c r="G131" i="5" s="1"/>
  <c r="U99" i="5"/>
  <c r="G130" i="5" s="1"/>
  <c r="U98" i="5"/>
  <c r="G129" i="5" s="1"/>
  <c r="U97" i="5"/>
  <c r="G128" i="5" s="1"/>
  <c r="U96" i="5"/>
  <c r="G127" i="5" s="1"/>
  <c r="U95" i="5"/>
  <c r="G126" i="5" s="1"/>
  <c r="U94" i="5"/>
  <c r="G125" i="5" s="1"/>
  <c r="U93" i="5"/>
  <c r="G124" i="5" s="1"/>
  <c r="U92" i="5"/>
  <c r="G123" i="5" s="1"/>
  <c r="U91" i="5"/>
  <c r="G122" i="5" s="1"/>
  <c r="U90" i="5"/>
  <c r="G121" i="5" s="1"/>
  <c r="U89" i="5"/>
  <c r="G120" i="5" s="1"/>
  <c r="U88" i="5"/>
  <c r="G119" i="5" s="1"/>
  <c r="U87" i="5"/>
  <c r="G118" i="5" s="1"/>
  <c r="U86" i="5"/>
  <c r="G117" i="5" s="1"/>
  <c r="U85" i="5"/>
  <c r="G116" i="5" s="1"/>
  <c r="U84" i="5"/>
  <c r="G115" i="5" s="1"/>
  <c r="U83" i="5"/>
  <c r="G114" i="5" s="1"/>
  <c r="U82" i="5"/>
  <c r="G113" i="5" s="1"/>
  <c r="U81" i="5"/>
  <c r="G112" i="5" s="1"/>
  <c r="U80" i="5"/>
  <c r="G111" i="5" s="1"/>
  <c r="U79" i="5"/>
  <c r="G110" i="5" s="1"/>
  <c r="U78" i="5"/>
  <c r="G109" i="5" s="1"/>
  <c r="U77" i="5"/>
  <c r="G108" i="5" s="1"/>
  <c r="U76" i="5"/>
  <c r="G107" i="5" s="1"/>
  <c r="U75" i="5"/>
  <c r="G106" i="5" s="1"/>
  <c r="L71" i="5"/>
  <c r="M32" i="5"/>
  <c r="E34" i="5" s="1"/>
  <c r="M31" i="5"/>
  <c r="E33" i="5" s="1"/>
  <c r="M18" i="5"/>
  <c r="E20" i="5" s="1"/>
  <c r="M17" i="5"/>
  <c r="E19" i="5" s="1"/>
  <c r="E12" i="5"/>
  <c r="G12" i="5" s="1"/>
  <c r="L11" i="5"/>
  <c r="E13" i="5" s="1"/>
  <c r="L4" i="5"/>
  <c r="L3" i="5"/>
  <c r="E5" i="5" s="1"/>
  <c r="L766" i="6"/>
  <c r="L697" i="6"/>
  <c r="N707" i="6"/>
  <c r="N706" i="6"/>
  <c r="N705" i="6"/>
  <c r="N704" i="6"/>
  <c r="N703" i="6"/>
  <c r="N702" i="6"/>
  <c r="N701" i="6"/>
  <c r="L636" i="6"/>
  <c r="L589" i="6"/>
  <c r="M481" i="6"/>
  <c r="L481" i="6"/>
  <c r="K481" i="6"/>
  <c r="J481" i="6"/>
  <c r="I481" i="6"/>
  <c r="H481" i="6"/>
  <c r="G481" i="6"/>
  <c r="N481" i="6" s="1"/>
  <c r="F481" i="6"/>
  <c r="E481" i="6"/>
  <c r="N479" i="6"/>
  <c r="N478" i="6"/>
  <c r="L446" i="6"/>
  <c r="M397" i="6"/>
  <c r="M396" i="6"/>
  <c r="M395" i="6"/>
  <c r="M394" i="6"/>
  <c r="M393" i="6"/>
  <c r="M392" i="6"/>
  <c r="M391" i="6"/>
  <c r="M390" i="6"/>
  <c r="M389" i="6"/>
  <c r="M388" i="6"/>
  <c r="M377" i="6"/>
  <c r="M376" i="6"/>
  <c r="M375" i="6"/>
  <c r="M374" i="6"/>
  <c r="M373" i="6"/>
  <c r="M372" i="6"/>
  <c r="M371" i="6"/>
  <c r="M370" i="6"/>
  <c r="M369" i="6"/>
  <c r="M368" i="6"/>
  <c r="L398" i="6"/>
  <c r="L378" i="6"/>
  <c r="L358" i="6"/>
  <c r="L331" i="6"/>
  <c r="L263" i="6"/>
  <c r="L299" i="6"/>
  <c r="L229" i="6"/>
  <c r="L154" i="6"/>
  <c r="U624" i="1"/>
  <c r="U623" i="1"/>
  <c r="U622" i="1"/>
  <c r="U621" i="1"/>
  <c r="U620" i="1"/>
  <c r="U619" i="1"/>
  <c r="U618" i="1"/>
  <c r="U617" i="1"/>
  <c r="U616" i="1"/>
  <c r="U615" i="1"/>
  <c r="U614" i="1"/>
  <c r="U613" i="1"/>
  <c r="P817" i="6"/>
  <c r="P816" i="6"/>
  <c r="P815" i="6"/>
  <c r="P814" i="6"/>
  <c r="P813" i="6"/>
  <c r="P812" i="6"/>
  <c r="L784" i="6"/>
  <c r="L750" i="6"/>
  <c r="L733" i="6"/>
  <c r="L722" i="6"/>
  <c r="L679" i="6"/>
  <c r="L665" i="6"/>
  <c r="L653" i="6"/>
  <c r="L619" i="6"/>
  <c r="L606" i="6"/>
  <c r="L576" i="6"/>
  <c r="L564" i="6"/>
  <c r="L552" i="6"/>
  <c r="L540" i="6"/>
  <c r="L528" i="6"/>
  <c r="L516" i="6"/>
  <c r="L504" i="6"/>
  <c r="L492" i="6"/>
  <c r="O471" i="6"/>
  <c r="O470" i="6"/>
  <c r="L462" i="6"/>
  <c r="L434" i="6"/>
  <c r="L422" i="6"/>
  <c r="L410" i="6"/>
  <c r="P340" i="6"/>
  <c r="P339" i="6"/>
  <c r="L282" i="6"/>
  <c r="M211" i="6"/>
  <c r="M210" i="6"/>
  <c r="Q200" i="6"/>
  <c r="L192" i="6"/>
  <c r="L175" i="6"/>
  <c r="L110" i="6"/>
  <c r="Q86" i="6"/>
  <c r="Q85" i="6"/>
  <c r="Q84" i="6"/>
  <c r="Q83" i="6"/>
  <c r="Q82" i="6"/>
  <c r="Q81" i="6"/>
  <c r="Q80" i="6"/>
  <c r="Q79" i="6"/>
  <c r="L75" i="6"/>
  <c r="L61" i="6"/>
  <c r="L46" i="6"/>
  <c r="L31" i="6"/>
  <c r="L23" i="6"/>
  <c r="L15" i="6"/>
  <c r="M19" i="6" s="1"/>
  <c r="M237" i="6" s="1"/>
  <c r="O707" i="1"/>
  <c r="F719" i="1"/>
  <c r="K719" i="1"/>
  <c r="O706" i="1"/>
  <c r="F718" i="1" s="1"/>
  <c r="O705" i="1"/>
  <c r="F717" i="1"/>
  <c r="O704" i="1"/>
  <c r="F716" i="1" s="1"/>
  <c r="O703" i="1"/>
  <c r="F715" i="1"/>
  <c r="O702" i="1"/>
  <c r="F714" i="1" s="1"/>
  <c r="O701" i="1"/>
  <c r="F713" i="1"/>
  <c r="O700" i="1"/>
  <c r="F712" i="1" s="1"/>
  <c r="O699" i="1"/>
  <c r="F711" i="1" s="1"/>
  <c r="O698" i="1"/>
  <c r="F710" i="1" s="1"/>
  <c r="O697" i="1"/>
  <c r="F709" i="1" s="1"/>
  <c r="O696" i="1"/>
  <c r="F708" i="1" s="1"/>
  <c r="F692" i="1"/>
  <c r="K692" i="1" s="1"/>
  <c r="F691" i="1"/>
  <c r="K691" i="1" s="1"/>
  <c r="F690" i="1"/>
  <c r="K690" i="1" s="1"/>
  <c r="F689" i="1"/>
  <c r="K689" i="1" s="1"/>
  <c r="F688" i="1"/>
  <c r="K688" i="1" s="1"/>
  <c r="F687" i="1"/>
  <c r="K687" i="1" s="1"/>
  <c r="F686" i="1"/>
  <c r="K686" i="1" s="1"/>
  <c r="F685" i="1"/>
  <c r="K685" i="1" s="1"/>
  <c r="F684" i="1"/>
  <c r="K684" i="1" s="1"/>
  <c r="F683" i="1"/>
  <c r="K683" i="1" s="1"/>
  <c r="F682" i="1"/>
  <c r="K682" i="1" s="1"/>
  <c r="F681" i="1"/>
  <c r="K681" i="1" s="1"/>
  <c r="O681" i="1" s="1"/>
  <c r="F664" i="1"/>
  <c r="F663" i="1"/>
  <c r="F662" i="1"/>
  <c r="F661" i="1"/>
  <c r="F660" i="1"/>
  <c r="F659" i="1"/>
  <c r="F658" i="1"/>
  <c r="F657" i="1"/>
  <c r="F656" i="1"/>
  <c r="F655" i="1"/>
  <c r="F654" i="1"/>
  <c r="F653" i="1"/>
  <c r="H719" i="1"/>
  <c r="L719" i="1"/>
  <c r="I719" i="1"/>
  <c r="M719" i="1"/>
  <c r="J719" i="1"/>
  <c r="N719" i="1"/>
  <c r="G719" i="1"/>
  <c r="O680" i="1"/>
  <c r="O679" i="1"/>
  <c r="O678" i="1"/>
  <c r="O677" i="1"/>
  <c r="O676" i="1"/>
  <c r="O675" i="1"/>
  <c r="O674" i="1"/>
  <c r="O673" i="1"/>
  <c r="O672" i="1"/>
  <c r="O671" i="1"/>
  <c r="O670" i="1"/>
  <c r="O669" i="1"/>
  <c r="O652" i="1"/>
  <c r="O651" i="1"/>
  <c r="O650" i="1"/>
  <c r="O649" i="1"/>
  <c r="O648" i="1"/>
  <c r="O647" i="1"/>
  <c r="O646" i="1"/>
  <c r="O645" i="1"/>
  <c r="O644" i="1"/>
  <c r="O643" i="1"/>
  <c r="O642" i="1"/>
  <c r="O641" i="1"/>
  <c r="M568" i="1"/>
  <c r="M567" i="1"/>
  <c r="M566" i="1"/>
  <c r="M565" i="1"/>
  <c r="M564" i="1"/>
  <c r="M563" i="1"/>
  <c r="M562" i="1"/>
  <c r="M561" i="1"/>
  <c r="M560" i="1"/>
  <c r="M559" i="1"/>
  <c r="M558" i="1"/>
  <c r="M557" i="1"/>
  <c r="M372" i="1"/>
  <c r="M381" i="1" s="1"/>
  <c r="M383" i="1" s="1"/>
  <c r="L383" i="1"/>
  <c r="M353" i="1"/>
  <c r="M361" i="1" s="1"/>
  <c r="M363" i="1" s="1"/>
  <c r="M335" i="1"/>
  <c r="M342" i="1" s="1"/>
  <c r="M344" i="1" s="1"/>
  <c r="L363" i="1"/>
  <c r="L326" i="1"/>
  <c r="M315" i="1"/>
  <c r="L305" i="1"/>
  <c r="M295" i="1"/>
  <c r="L288" i="1"/>
  <c r="M278" i="1"/>
  <c r="M261" i="1"/>
  <c r="M323" i="1"/>
  <c r="L271" i="1"/>
  <c r="M339" i="1"/>
  <c r="M343" i="1"/>
  <c r="M378" i="1"/>
  <c r="M340" i="1"/>
  <c r="M337" i="1"/>
  <c r="M377" i="1"/>
  <c r="M264" i="1"/>
  <c r="M319" i="1"/>
  <c r="M285" i="1"/>
  <c r="L243" i="1"/>
  <c r="M215" i="1"/>
  <c r="M223" i="1" s="1"/>
  <c r="L224" i="1"/>
  <c r="M205" i="1"/>
  <c r="M204" i="1"/>
  <c r="M203" i="1"/>
  <c r="M202" i="1"/>
  <c r="M201" i="1"/>
  <c r="M200" i="1"/>
  <c r="M199" i="1"/>
  <c r="M198" i="1"/>
  <c r="M197" i="1"/>
  <c r="M196" i="1"/>
  <c r="M195" i="1"/>
  <c r="M194" i="1"/>
  <c r="M193" i="1"/>
  <c r="M192" i="1"/>
  <c r="M191" i="1"/>
  <c r="M190" i="1"/>
  <c r="M189" i="1"/>
  <c r="M188" i="1"/>
  <c r="M187" i="1"/>
  <c r="M186" i="1"/>
  <c r="M185" i="1"/>
  <c r="M184" i="1"/>
  <c r="M183" i="1"/>
  <c r="L206" i="1"/>
  <c r="M221" i="1"/>
  <c r="L166" i="1"/>
  <c r="L109" i="1"/>
  <c r="L128" i="1"/>
  <c r="L78" i="1"/>
  <c r="N596" i="1"/>
  <c r="N595" i="1"/>
  <c r="N594" i="1"/>
  <c r="N593" i="1"/>
  <c r="N592" i="1"/>
  <c r="N591" i="1"/>
  <c r="N590" i="1"/>
  <c r="N589" i="1"/>
  <c r="N588" i="1"/>
  <c r="N587" i="1"/>
  <c r="N586" i="1"/>
  <c r="N585" i="1"/>
  <c r="M536" i="1"/>
  <c r="M548" i="1"/>
  <c r="L552" i="1"/>
  <c r="M507" i="1"/>
  <c r="M521" i="1"/>
  <c r="M486" i="1"/>
  <c r="L523" i="1"/>
  <c r="L502" i="1"/>
  <c r="M456" i="1"/>
  <c r="M468" i="1"/>
  <c r="L472" i="1"/>
  <c r="M435" i="1"/>
  <c r="M440" i="1" s="1"/>
  <c r="M451" i="1" s="1"/>
  <c r="L531" i="1"/>
  <c r="L344" i="1"/>
  <c r="R175" i="1"/>
  <c r="R174" i="1"/>
  <c r="T87" i="1"/>
  <c r="T86" i="1"/>
  <c r="T85" i="1"/>
  <c r="L48" i="1"/>
  <c r="I5" i="1"/>
  <c r="E8" i="1" s="1"/>
  <c r="I4" i="1"/>
  <c r="E7" i="1" s="1"/>
  <c r="I3" i="1"/>
  <c r="E6" i="1" s="1"/>
  <c r="L22" i="1"/>
  <c r="F633" i="1" s="1"/>
  <c r="L430" i="1"/>
  <c r="L421" i="1"/>
  <c r="L413" i="1"/>
  <c r="N54" i="1"/>
  <c r="N55" i="1"/>
  <c r="N53" i="1"/>
  <c r="N52" i="1"/>
  <c r="L149" i="1"/>
  <c r="L451" i="1"/>
  <c r="L481" i="1"/>
  <c r="L404" i="1"/>
  <c r="L396" i="1"/>
  <c r="L256" i="1"/>
  <c r="L40" i="1"/>
  <c r="L32" i="1"/>
  <c r="M541" i="1"/>
  <c r="M441" i="1"/>
  <c r="M522" i="1"/>
  <c r="M443" i="1"/>
  <c r="M437" i="1"/>
  <c r="M469" i="1"/>
  <c r="M442" i="1"/>
  <c r="M438" i="1"/>
  <c r="M457" i="1"/>
  <c r="M510" i="1"/>
  <c r="M545" i="1"/>
  <c r="M461" i="1"/>
  <c r="M514" i="1"/>
  <c r="M549" i="1"/>
  <c r="M444" i="1"/>
  <c r="M465" i="1"/>
  <c r="M518" i="1"/>
  <c r="M537" i="1"/>
  <c r="M458" i="1"/>
  <c r="M462" i="1"/>
  <c r="M466" i="1"/>
  <c r="M470" i="1"/>
  <c r="M511" i="1"/>
  <c r="M515" i="1"/>
  <c r="M519" i="1"/>
  <c r="M538" i="1"/>
  <c r="M542" i="1"/>
  <c r="M546" i="1"/>
  <c r="M550" i="1"/>
  <c r="M459" i="1"/>
  <c r="M463" i="1"/>
  <c r="M467" i="1"/>
  <c r="M471" i="1"/>
  <c r="M494" i="1"/>
  <c r="M508" i="1"/>
  <c r="M512" i="1"/>
  <c r="M516" i="1"/>
  <c r="M520" i="1"/>
  <c r="M539" i="1"/>
  <c r="M543" i="1"/>
  <c r="M547" i="1"/>
  <c r="M551" i="1"/>
  <c r="M460" i="1"/>
  <c r="M464" i="1"/>
  <c r="M509" i="1"/>
  <c r="M513" i="1"/>
  <c r="M517" i="1"/>
  <c r="M540" i="1"/>
  <c r="M544" i="1"/>
  <c r="M439" i="1"/>
  <c r="M527" i="1"/>
  <c r="M13" i="1"/>
  <c r="M251" i="1"/>
  <c r="E177" i="1"/>
  <c r="E176" i="1"/>
  <c r="M476" i="1"/>
  <c r="M480" i="1"/>
  <c r="E88" i="1"/>
  <c r="E89" i="1"/>
  <c r="P89" i="1" s="1"/>
  <c r="T89" i="1" s="1"/>
  <c r="E90" i="1"/>
  <c r="M44" i="1"/>
  <c r="M47" i="1" s="1"/>
  <c r="M48" i="1" s="1"/>
  <c r="E57" i="1"/>
  <c r="M391" i="1"/>
  <c r="M36" i="1"/>
  <c r="M38" i="1" s="1"/>
  <c r="M40" i="1" s="1"/>
  <c r="M425" i="1"/>
  <c r="M427" i="1" s="1"/>
  <c r="M430" i="1" s="1"/>
  <c r="M417" i="1"/>
  <c r="M530" i="1" s="1"/>
  <c r="M531" i="1" s="1"/>
  <c r="M400" i="1"/>
  <c r="M408" i="1"/>
  <c r="M409" i="1"/>
  <c r="E56" i="1"/>
  <c r="M26" i="1"/>
  <c r="M136" i="1"/>
  <c r="E59" i="1"/>
  <c r="E58" i="1"/>
  <c r="O89" i="1"/>
  <c r="M254" i="1"/>
  <c r="M19" i="1"/>
  <c r="M17" i="1"/>
  <c r="M20" i="1"/>
  <c r="M15" i="1"/>
  <c r="M478" i="1"/>
  <c r="M14" i="1"/>
  <c r="M477" i="1"/>
  <c r="M429" i="1"/>
  <c r="M410" i="1"/>
  <c r="M394" i="1"/>
  <c r="M393" i="1"/>
  <c r="M137" i="1"/>
  <c r="P177" i="1"/>
  <c r="O177" i="1"/>
  <c r="M412" i="1"/>
  <c r="Q177" i="1"/>
  <c r="G177" i="1"/>
  <c r="M177" i="1"/>
  <c r="M141" i="1"/>
  <c r="Q90" i="1"/>
  <c r="M479" i="1"/>
  <c r="N177" i="1"/>
  <c r="F177" i="1"/>
  <c r="Q176" i="1"/>
  <c r="N176" i="1"/>
  <c r="H176" i="1"/>
  <c r="P176" i="1"/>
  <c r="G176" i="1"/>
  <c r="O176" i="1"/>
  <c r="F176" i="1"/>
  <c r="R90" i="1"/>
  <c r="M176" i="1"/>
  <c r="N90" i="1"/>
  <c r="F90" i="1"/>
  <c r="H90" i="1"/>
  <c r="G90" i="1"/>
  <c r="S90" i="1"/>
  <c r="G89" i="1"/>
  <c r="M57" i="1"/>
  <c r="N89" i="1"/>
  <c r="M46" i="1"/>
  <c r="F89" i="1"/>
  <c r="S89" i="1"/>
  <c r="H89" i="1"/>
  <c r="R89" i="1"/>
  <c r="Q89" i="1"/>
  <c r="G88" i="1"/>
  <c r="M59" i="1"/>
  <c r="I59" i="1"/>
  <c r="J59" i="1"/>
  <c r="G59" i="1"/>
  <c r="K59" i="1"/>
  <c r="H59" i="1"/>
  <c r="L59" i="1"/>
  <c r="F57" i="1"/>
  <c r="K57" i="1"/>
  <c r="G58" i="1"/>
  <c r="I58" i="1"/>
  <c r="M56" i="1"/>
  <c r="G56" i="1"/>
  <c r="K56" i="1"/>
  <c r="H56" i="1"/>
  <c r="L56" i="1"/>
  <c r="I56" i="1"/>
  <c r="J56" i="1"/>
  <c r="F56" i="1"/>
  <c r="M45" i="1"/>
  <c r="F59" i="1"/>
  <c r="M139" i="1"/>
  <c r="M39" i="1"/>
  <c r="M37" i="1"/>
  <c r="M395" i="1"/>
  <c r="M392" i="1"/>
  <c r="M58" i="1"/>
  <c r="M28" i="1"/>
  <c r="M30" i="1"/>
  <c r="M27" i="1"/>
  <c r="M29" i="1"/>
  <c r="M31" i="1"/>
  <c r="M428" i="1"/>
  <c r="M426" i="1"/>
  <c r="M401" i="1"/>
  <c r="M403" i="1"/>
  <c r="M402" i="1"/>
  <c r="M148" i="1"/>
  <c r="M142" i="1"/>
  <c r="M140" i="1"/>
  <c r="M147" i="1"/>
  <c r="M138" i="1"/>
  <c r="M146" i="1"/>
  <c r="M145" i="1"/>
  <c r="M411" i="1"/>
  <c r="M448" i="1"/>
  <c r="M447" i="1"/>
  <c r="M449" i="1"/>
  <c r="M446" i="1"/>
  <c r="M436" i="1"/>
  <c r="M450" i="1"/>
  <c r="M445" i="1"/>
  <c r="I176" i="1"/>
  <c r="L176" i="1"/>
  <c r="K176" i="1"/>
  <c r="J176" i="1"/>
  <c r="R176" i="1" s="1"/>
  <c r="H177" i="1"/>
  <c r="I177" i="1"/>
  <c r="L177" i="1"/>
  <c r="K177" i="1"/>
  <c r="J177" i="1"/>
  <c r="M162" i="1"/>
  <c r="M165" i="1"/>
  <c r="M161" i="1"/>
  <c r="M164" i="1"/>
  <c r="M160" i="1"/>
  <c r="M144" i="1"/>
  <c r="M163" i="1"/>
  <c r="M159" i="1"/>
  <c r="M143" i="1"/>
  <c r="M158" i="1"/>
  <c r="M157" i="1"/>
  <c r="M63" i="1"/>
  <c r="M77" i="1" s="1"/>
  <c r="M117" i="1"/>
  <c r="M118" i="1"/>
  <c r="M94" i="1"/>
  <c r="J89" i="1"/>
  <c r="M89" i="1"/>
  <c r="I89" i="1"/>
  <c r="L89" i="1"/>
  <c r="K89" i="1"/>
  <c r="I88" i="1"/>
  <c r="P90" i="1"/>
  <c r="M90" i="1"/>
  <c r="I90" i="1"/>
  <c r="L90" i="1"/>
  <c r="K90" i="1"/>
  <c r="J90" i="1"/>
  <c r="M68" i="1"/>
  <c r="M404" i="1"/>
  <c r="O90" i="1"/>
  <c r="M126" i="1"/>
  <c r="M66" i="1"/>
  <c r="M70" i="1"/>
  <c r="M95" i="1"/>
  <c r="M104" i="1"/>
  <c r="N59" i="1"/>
  <c r="M396" i="1"/>
  <c r="R177" i="1"/>
  <c r="M500" i="1"/>
  <c r="M491" i="1"/>
  <c r="M493" i="1"/>
  <c r="M107" i="1"/>
  <c r="M106" i="1"/>
  <c r="M101" i="1"/>
  <c r="M100" i="1"/>
  <c r="M103" i="1"/>
  <c r="M102" i="1"/>
  <c r="M97" i="1"/>
  <c r="M96" i="1"/>
  <c r="M99" i="1"/>
  <c r="M98" i="1"/>
  <c r="M108" i="1"/>
  <c r="K58" i="1"/>
  <c r="J58" i="1"/>
  <c r="H58" i="1"/>
  <c r="F58" i="1"/>
  <c r="N58" i="1" s="1"/>
  <c r="L58" i="1"/>
  <c r="M529" i="1"/>
  <c r="M528" i="1"/>
  <c r="M420" i="1"/>
  <c r="M418" i="1"/>
  <c r="M419" i="1"/>
  <c r="I57" i="1"/>
  <c r="H57" i="1"/>
  <c r="J57" i="1"/>
  <c r="L57" i="1"/>
  <c r="G57" i="1"/>
  <c r="F88" i="1"/>
  <c r="H88" i="1"/>
  <c r="K88" i="1"/>
  <c r="L88" i="1"/>
  <c r="O88" i="1"/>
  <c r="S88" i="1"/>
  <c r="R88" i="1"/>
  <c r="J88" i="1"/>
  <c r="N88" i="1"/>
  <c r="Q88" i="1"/>
  <c r="M88" i="1"/>
  <c r="M255" i="1"/>
  <c r="M253" i="1"/>
  <c r="M252" i="1"/>
  <c r="M105" i="1"/>
  <c r="P88" i="1"/>
  <c r="T90" i="1"/>
  <c r="N56" i="1"/>
  <c r="M32" i="1"/>
  <c r="M75" i="1"/>
  <c r="M71" i="1"/>
  <c r="M499" i="1"/>
  <c r="M492" i="1"/>
  <c r="M488" i="1"/>
  <c r="M497" i="1"/>
  <c r="M498" i="1"/>
  <c r="M495" i="1"/>
  <c r="M501" i="1"/>
  <c r="M496" i="1"/>
  <c r="M489" i="1"/>
  <c r="M490" i="1"/>
  <c r="M487" i="1"/>
  <c r="M502" i="1" s="1"/>
  <c r="M73" i="1"/>
  <c r="M69" i="1"/>
  <c r="M21" i="1"/>
  <c r="M16" i="1"/>
  <c r="M18" i="1"/>
  <c r="M22" i="1" s="1"/>
  <c r="M76" i="1"/>
  <c r="M72" i="1"/>
  <c r="M64" i="1"/>
  <c r="M74" i="1"/>
  <c r="M67" i="1"/>
  <c r="M65" i="1"/>
  <c r="M232" i="1"/>
  <c r="M240" i="1"/>
  <c r="M242" i="1"/>
  <c r="M235" i="1"/>
  <c r="M239" i="1"/>
  <c r="M238" i="1"/>
  <c r="M234" i="1"/>
  <c r="M241" i="1"/>
  <c r="M237" i="1"/>
  <c r="M233" i="1"/>
  <c r="M236" i="1"/>
  <c r="M256" i="1"/>
  <c r="N57" i="1"/>
  <c r="T88" i="1"/>
  <c r="M421" i="1"/>
  <c r="M121" i="1"/>
  <c r="M123" i="1"/>
  <c r="M127" i="1"/>
  <c r="M122" i="1"/>
  <c r="F607" i="1"/>
  <c r="F602" i="1"/>
  <c r="F606" i="1"/>
  <c r="F601" i="1"/>
  <c r="F605" i="1"/>
  <c r="F604" i="1"/>
  <c r="F600" i="1"/>
  <c r="F608" i="1"/>
  <c r="F603" i="1"/>
  <c r="F599" i="1"/>
  <c r="M120" i="1"/>
  <c r="M125" i="1"/>
  <c r="M119" i="1"/>
  <c r="M124" i="1"/>
  <c r="M206" i="1"/>
  <c r="M149" i="1"/>
  <c r="M109" i="1"/>
  <c r="M222" i="1"/>
  <c r="M220" i="1"/>
  <c r="M303" i="1"/>
  <c r="M267" i="1"/>
  <c r="M302" i="1"/>
  <c r="M270" i="1"/>
  <c r="M318" i="1"/>
  <c r="M283" i="1"/>
  <c r="M321" i="1"/>
  <c r="M296" i="1"/>
  <c r="M338" i="1"/>
  <c r="M336" i="1"/>
  <c r="M358" i="1"/>
  <c r="M218" i="1"/>
  <c r="M216" i="1"/>
  <c r="M325" i="1"/>
  <c r="M299" i="1"/>
  <c r="M263" i="1"/>
  <c r="M298" i="1"/>
  <c r="M266" i="1"/>
  <c r="M301" i="1"/>
  <c r="M279" i="1"/>
  <c r="M317" i="1"/>
  <c r="M268" i="1"/>
  <c r="M341" i="1"/>
  <c r="M354" i="1"/>
  <c r="M360" i="1"/>
  <c r="M359" i="1"/>
  <c r="M357" i="1"/>
  <c r="M356" i="1"/>
  <c r="M355" i="1"/>
  <c r="M362" i="1"/>
  <c r="F598" i="1"/>
  <c r="F597" i="1"/>
  <c r="M286" i="1"/>
  <c r="M282" i="1"/>
  <c r="M373" i="1"/>
  <c r="M380" i="1"/>
  <c r="M382" i="1"/>
  <c r="M375" i="1"/>
  <c r="F580" i="1"/>
  <c r="F578" i="1"/>
  <c r="F575" i="1"/>
  <c r="F572" i="1"/>
  <c r="F577" i="1"/>
  <c r="F574" i="1"/>
  <c r="F569" i="1"/>
  <c r="F579" i="1"/>
  <c r="F576" i="1"/>
  <c r="F571" i="1"/>
  <c r="F573" i="1"/>
  <c r="F570" i="1"/>
  <c r="M376" i="1"/>
  <c r="M379" i="1"/>
  <c r="M374" i="1"/>
  <c r="L681" i="1"/>
  <c r="M681" i="1"/>
  <c r="I681" i="1"/>
  <c r="J681" i="1"/>
  <c r="G681" i="1"/>
  <c r="N681" i="1"/>
  <c r="H681" i="1"/>
  <c r="J686" i="1"/>
  <c r="L686" i="1"/>
  <c r="M686" i="1"/>
  <c r="H686" i="1"/>
  <c r="I686" i="1"/>
  <c r="G686" i="1"/>
  <c r="N686" i="1"/>
  <c r="L689" i="1"/>
  <c r="I689" i="1"/>
  <c r="M689" i="1"/>
  <c r="N689" i="1"/>
  <c r="H689" i="1"/>
  <c r="J689" i="1"/>
  <c r="G689" i="1"/>
  <c r="I660" i="1"/>
  <c r="K660" i="1"/>
  <c r="J660" i="1"/>
  <c r="G660" i="1"/>
  <c r="H660" i="1"/>
  <c r="L660" i="1"/>
  <c r="M660" i="1"/>
  <c r="N660" i="1"/>
  <c r="J687" i="1"/>
  <c r="L687" i="1"/>
  <c r="H687" i="1"/>
  <c r="I687" i="1"/>
  <c r="M687" i="1"/>
  <c r="N687" i="1"/>
  <c r="G687" i="1"/>
  <c r="N653" i="1"/>
  <c r="K653" i="1"/>
  <c r="J653" i="1"/>
  <c r="I653" i="1"/>
  <c r="G653" i="1"/>
  <c r="H653" i="1"/>
  <c r="L653" i="1"/>
  <c r="M653" i="1"/>
  <c r="L685" i="1"/>
  <c r="H685" i="1"/>
  <c r="M685" i="1"/>
  <c r="J685" i="1"/>
  <c r="N685" i="1"/>
  <c r="I685" i="1"/>
  <c r="G685" i="1"/>
  <c r="N655" i="1"/>
  <c r="K655" i="1"/>
  <c r="J655" i="1"/>
  <c r="I655" i="1"/>
  <c r="L655" i="1"/>
  <c r="G655" i="1"/>
  <c r="M655" i="1"/>
  <c r="H655" i="1"/>
  <c r="J688" i="1"/>
  <c r="I688" i="1"/>
  <c r="N688" i="1"/>
  <c r="G688" i="1"/>
  <c r="H688" i="1"/>
  <c r="L688" i="1"/>
  <c r="M688" i="1"/>
  <c r="I659" i="1"/>
  <c r="K659" i="1"/>
  <c r="J659" i="1"/>
  <c r="L659" i="1"/>
  <c r="G659" i="1"/>
  <c r="H659" i="1"/>
  <c r="M659" i="1"/>
  <c r="N659" i="1"/>
  <c r="I664" i="1"/>
  <c r="K664" i="1"/>
  <c r="J664" i="1"/>
  <c r="G664" i="1"/>
  <c r="H664" i="1"/>
  <c r="L664" i="1"/>
  <c r="M664" i="1"/>
  <c r="N664" i="1"/>
  <c r="I657" i="1"/>
  <c r="K657" i="1"/>
  <c r="J657" i="1"/>
  <c r="L657" i="1"/>
  <c r="G657" i="1"/>
  <c r="H657" i="1"/>
  <c r="M657" i="1"/>
  <c r="N657" i="1"/>
  <c r="J691" i="1"/>
  <c r="M691" i="1"/>
  <c r="I691" i="1"/>
  <c r="G691" i="1"/>
  <c r="L691" i="1"/>
  <c r="N691" i="1"/>
  <c r="H691" i="1"/>
  <c r="I658" i="1"/>
  <c r="K658" i="1"/>
  <c r="J658" i="1"/>
  <c r="G658" i="1"/>
  <c r="H658" i="1"/>
  <c r="M658" i="1"/>
  <c r="N658" i="1"/>
  <c r="L658" i="1"/>
  <c r="J690" i="1"/>
  <c r="H690" i="1"/>
  <c r="G690" i="1"/>
  <c r="L690" i="1"/>
  <c r="M690" i="1"/>
  <c r="I690" i="1"/>
  <c r="N690" i="1"/>
  <c r="I663" i="1"/>
  <c r="K663" i="1"/>
  <c r="J663" i="1"/>
  <c r="L663" i="1"/>
  <c r="G663" i="1"/>
  <c r="H663" i="1"/>
  <c r="M663" i="1"/>
  <c r="N663" i="1"/>
  <c r="N654" i="1"/>
  <c r="K654" i="1"/>
  <c r="J654" i="1"/>
  <c r="I654" i="1"/>
  <c r="G654" i="1"/>
  <c r="M654" i="1"/>
  <c r="H654" i="1"/>
  <c r="L654" i="1"/>
  <c r="J682" i="1"/>
  <c r="H682" i="1"/>
  <c r="G682" i="1"/>
  <c r="L682" i="1"/>
  <c r="M682" i="1"/>
  <c r="N682" i="1"/>
  <c r="I682" i="1"/>
  <c r="I661" i="1"/>
  <c r="K661" i="1"/>
  <c r="J661" i="1"/>
  <c r="L661" i="1"/>
  <c r="G661" i="1"/>
  <c r="H661" i="1"/>
  <c r="M661" i="1"/>
  <c r="N661" i="1"/>
  <c r="I662" i="1"/>
  <c r="K662" i="1"/>
  <c r="J662" i="1"/>
  <c r="G662" i="1"/>
  <c r="H662" i="1"/>
  <c r="M662" i="1"/>
  <c r="N662" i="1"/>
  <c r="L662" i="1"/>
  <c r="J692" i="1"/>
  <c r="M692" i="1"/>
  <c r="G692" i="1"/>
  <c r="L692" i="1"/>
  <c r="I692" i="1"/>
  <c r="H692" i="1"/>
  <c r="N692" i="1"/>
  <c r="J683" i="1"/>
  <c r="N683" i="1"/>
  <c r="L683" i="1"/>
  <c r="H683" i="1"/>
  <c r="M683" i="1"/>
  <c r="G683" i="1"/>
  <c r="I683" i="1"/>
  <c r="I656" i="1"/>
  <c r="K656" i="1"/>
  <c r="J656" i="1"/>
  <c r="G656" i="1"/>
  <c r="H656" i="1"/>
  <c r="L656" i="1"/>
  <c r="M656" i="1"/>
  <c r="N656" i="1"/>
  <c r="J684" i="1"/>
  <c r="L684" i="1"/>
  <c r="H684" i="1"/>
  <c r="M684" i="1"/>
  <c r="I684" i="1"/>
  <c r="G684" i="1"/>
  <c r="N684" i="1"/>
  <c r="J606" i="1"/>
  <c r="I606" i="1"/>
  <c r="M606" i="1"/>
  <c r="G606" i="1"/>
  <c r="H606" i="1"/>
  <c r="L606" i="1"/>
  <c r="K606" i="1"/>
  <c r="H572" i="1"/>
  <c r="G572" i="1"/>
  <c r="K572" i="1"/>
  <c r="J572" i="1"/>
  <c r="I572" i="1"/>
  <c r="L572" i="1"/>
  <c r="H602" i="1"/>
  <c r="J602" i="1"/>
  <c r="K602" i="1"/>
  <c r="G602" i="1"/>
  <c r="M602" i="1"/>
  <c r="L602" i="1"/>
  <c r="I602" i="1"/>
  <c r="H601" i="1"/>
  <c r="G601" i="1"/>
  <c r="I601" i="1"/>
  <c r="M601" i="1"/>
  <c r="J601" i="1"/>
  <c r="L601" i="1"/>
  <c r="K601" i="1"/>
  <c r="L573" i="1"/>
  <c r="I573" i="1"/>
  <c r="H573" i="1"/>
  <c r="K573" i="1"/>
  <c r="G573" i="1"/>
  <c r="J573" i="1"/>
  <c r="L577" i="1"/>
  <c r="K577" i="1"/>
  <c r="G577" i="1"/>
  <c r="I577" i="1"/>
  <c r="H577" i="1"/>
  <c r="J577" i="1"/>
  <c r="K605" i="1"/>
  <c r="L605" i="1"/>
  <c r="G605" i="1"/>
  <c r="M605" i="1"/>
  <c r="J605" i="1"/>
  <c r="I605" i="1"/>
  <c r="H605" i="1"/>
  <c r="G607" i="1"/>
  <c r="M607" i="1"/>
  <c r="H607" i="1"/>
  <c r="K607" i="1"/>
  <c r="L607" i="1"/>
  <c r="J607" i="1"/>
  <c r="I607" i="1"/>
  <c r="K603" i="1"/>
  <c r="I603" i="1"/>
  <c r="G603" i="1"/>
  <c r="H603" i="1"/>
  <c r="L603" i="1"/>
  <c r="J603" i="1"/>
  <c r="M603" i="1"/>
  <c r="L571" i="1"/>
  <c r="H571" i="1"/>
  <c r="K571" i="1"/>
  <c r="G571" i="1"/>
  <c r="I571" i="1"/>
  <c r="J571" i="1"/>
  <c r="L569" i="1"/>
  <c r="K569" i="1"/>
  <c r="G569" i="1"/>
  <c r="I569" i="1"/>
  <c r="H569" i="1"/>
  <c r="J569" i="1"/>
  <c r="L575" i="1"/>
  <c r="I575" i="1"/>
  <c r="H575" i="1"/>
  <c r="K575" i="1"/>
  <c r="G575" i="1"/>
  <c r="J575" i="1"/>
  <c r="G598" i="1"/>
  <c r="L598" i="1"/>
  <c r="K598" i="1"/>
  <c r="J598" i="1"/>
  <c r="H598" i="1"/>
  <c r="I598" i="1"/>
  <c r="M598" i="1"/>
  <c r="K597" i="1"/>
  <c r="I597" i="1"/>
  <c r="M597" i="1"/>
  <c r="L597" i="1"/>
  <c r="H597" i="1"/>
  <c r="J597" i="1"/>
  <c r="G597" i="1"/>
  <c r="L600" i="1"/>
  <c r="J600" i="1"/>
  <c r="K600" i="1"/>
  <c r="H600" i="1"/>
  <c r="I600" i="1"/>
  <c r="G600" i="1"/>
  <c r="M600" i="1"/>
  <c r="L579" i="1"/>
  <c r="I579" i="1"/>
  <c r="G579" i="1"/>
  <c r="H579" i="1"/>
  <c r="J579" i="1"/>
  <c r="K579" i="1"/>
  <c r="K580" i="1"/>
  <c r="J580" i="1"/>
  <c r="I580" i="1"/>
  <c r="L580" i="1"/>
  <c r="H580" i="1"/>
  <c r="G580" i="1"/>
  <c r="M604" i="1"/>
  <c r="J604" i="1"/>
  <c r="L604" i="1"/>
  <c r="I604" i="1"/>
  <c r="H604" i="1"/>
  <c r="K604" i="1"/>
  <c r="G604" i="1"/>
  <c r="I599" i="1"/>
  <c r="L599" i="1"/>
  <c r="J599" i="1"/>
  <c r="K599" i="1"/>
  <c r="M599" i="1"/>
  <c r="G599" i="1"/>
  <c r="H599" i="1"/>
  <c r="L570" i="1"/>
  <c r="H570" i="1"/>
  <c r="I570" i="1"/>
  <c r="K570" i="1"/>
  <c r="J570" i="1"/>
  <c r="M570" i="1" s="1"/>
  <c r="G570" i="1"/>
  <c r="I576" i="1"/>
  <c r="J576" i="1"/>
  <c r="H576" i="1"/>
  <c r="L576" i="1"/>
  <c r="G576" i="1"/>
  <c r="K576" i="1"/>
  <c r="K574" i="1"/>
  <c r="L574" i="1"/>
  <c r="G574" i="1"/>
  <c r="H574" i="1"/>
  <c r="I574" i="1"/>
  <c r="J574" i="1"/>
  <c r="L578" i="1"/>
  <c r="I578" i="1"/>
  <c r="H578" i="1"/>
  <c r="K578" i="1"/>
  <c r="G578" i="1"/>
  <c r="J578" i="1"/>
  <c r="O653" i="1"/>
  <c r="O661" i="1"/>
  <c r="O659" i="1"/>
  <c r="O658" i="1"/>
  <c r="O656" i="1"/>
  <c r="O662" i="1"/>
  <c r="O654" i="1"/>
  <c r="O663" i="1"/>
  <c r="O657" i="1"/>
  <c r="O664" i="1"/>
  <c r="O655" i="1"/>
  <c r="O660" i="1"/>
  <c r="I608" i="1"/>
  <c r="G608" i="1"/>
  <c r="J608" i="1"/>
  <c r="H608" i="1"/>
  <c r="K608" i="1"/>
  <c r="L608" i="1"/>
  <c r="M608" i="1"/>
  <c r="N597" i="1"/>
  <c r="N600" i="1"/>
  <c r="N607" i="1"/>
  <c r="M573" i="1"/>
  <c r="M580" i="1"/>
  <c r="M575" i="1"/>
  <c r="M577" i="1"/>
  <c r="N601" i="1"/>
  <c r="N604" i="1"/>
  <c r="M579" i="1"/>
  <c r="M571" i="1"/>
  <c r="N603" i="1"/>
  <c r="N605" i="1"/>
  <c r="N602" i="1"/>
  <c r="N598" i="1"/>
  <c r="M569" i="1"/>
  <c r="M572" i="1"/>
  <c r="N606" i="1"/>
  <c r="M5" i="6"/>
  <c r="M576" i="1"/>
  <c r="M265" i="1"/>
  <c r="M304" i="1"/>
  <c r="M300" i="1"/>
  <c r="N608" i="1"/>
  <c r="M578" i="1"/>
  <c r="M574" i="1"/>
  <c r="N599" i="1"/>
  <c r="M166" i="1"/>
  <c r="M481" i="1"/>
  <c r="M413" i="1"/>
  <c r="M472" i="1"/>
  <c r="H717" i="1"/>
  <c r="L717" i="1"/>
  <c r="K717" i="1"/>
  <c r="I717" i="1"/>
  <c r="J717" i="1"/>
  <c r="M717" i="1"/>
  <c r="N717" i="1"/>
  <c r="G717" i="1"/>
  <c r="O717" i="1"/>
  <c r="E6" i="5"/>
  <c r="I6" i="5" s="1"/>
  <c r="J6" i="5"/>
  <c r="M164" i="5"/>
  <c r="M161" i="5"/>
  <c r="M147" i="5"/>
  <c r="M162" i="5"/>
  <c r="M152" i="5"/>
  <c r="M159" i="5"/>
  <c r="M171" i="5"/>
  <c r="M157" i="5"/>
  <c r="M143" i="5"/>
  <c r="M149" i="5"/>
  <c r="M156" i="5"/>
  <c r="M167" i="5"/>
  <c r="M146" i="5"/>
  <c r="M154" i="5"/>
  <c r="M172" i="5"/>
  <c r="M169" i="5"/>
  <c r="M163" i="5"/>
  <c r="M144" i="5"/>
  <c r="M153" i="5"/>
  <c r="M160" i="5"/>
  <c r="M142" i="5"/>
  <c r="M150" i="5"/>
  <c r="M168" i="5"/>
  <c r="M165" i="5"/>
  <c r="M151" i="5"/>
  <c r="M158" i="5"/>
  <c r="M170" i="5"/>
  <c r="M148" i="5"/>
  <c r="M155" i="5"/>
  <c r="M166" i="5"/>
  <c r="M145" i="5"/>
  <c r="M57" i="5"/>
  <c r="M56" i="5"/>
  <c r="M49" i="5"/>
  <c r="M55" i="5"/>
  <c r="M62" i="5"/>
  <c r="M48" i="5"/>
  <c r="M53" i="5"/>
  <c r="M60" i="5"/>
  <c r="M45" i="5"/>
  <c r="M51" i="5"/>
  <c r="M50" i="5"/>
  <c r="M41" i="5"/>
  <c r="M58" i="5"/>
  <c r="M44" i="5"/>
  <c r="M47" i="5"/>
  <c r="M52" i="5"/>
  <c r="M69" i="5"/>
  <c r="M40" i="5"/>
  <c r="M42" i="5"/>
  <c r="M70" i="5"/>
  <c r="M54" i="5"/>
  <c r="M43" i="5"/>
  <c r="M46" i="5"/>
  <c r="M65" i="5"/>
  <c r="M64" i="5"/>
  <c r="M67" i="5"/>
  <c r="M59" i="5"/>
  <c r="M66" i="5"/>
  <c r="M61" i="5"/>
  <c r="M68" i="5"/>
  <c r="M63" i="5"/>
  <c r="M324" i="1"/>
  <c r="M269" i="1"/>
  <c r="M284" i="1"/>
  <c r="M280" i="1"/>
  <c r="M320" i="1"/>
  <c r="M262" i="1"/>
  <c r="M271" i="1" s="1"/>
  <c r="M316" i="1"/>
  <c r="M322" i="1"/>
  <c r="M297" i="1"/>
  <c r="M305" i="1" s="1"/>
  <c r="M281" i="1"/>
  <c r="M287" i="1"/>
  <c r="M128" i="1"/>
  <c r="M326" i="1"/>
  <c r="M523" i="1"/>
  <c r="O719" i="1"/>
  <c r="M552" i="1"/>
  <c r="M709" i="1"/>
  <c r="N709" i="1"/>
  <c r="N710" i="1"/>
  <c r="M710" i="1"/>
  <c r="J710" i="1"/>
  <c r="L711" i="1"/>
  <c r="J711" i="1"/>
  <c r="N711" i="1"/>
  <c r="K711" i="1"/>
  <c r="I711" i="1"/>
  <c r="H711" i="1"/>
  <c r="M711" i="1"/>
  <c r="G711" i="1"/>
  <c r="L713" i="1"/>
  <c r="K713" i="1"/>
  <c r="I713" i="1"/>
  <c r="J713" i="1"/>
  <c r="M713" i="1"/>
  <c r="N713" i="1"/>
  <c r="G713" i="1"/>
  <c r="H713" i="1"/>
  <c r="M714" i="1"/>
  <c r="J714" i="1"/>
  <c r="K714" i="1"/>
  <c r="N714" i="1"/>
  <c r="L714" i="1"/>
  <c r="H714" i="1"/>
  <c r="G714" i="1"/>
  <c r="I714" i="1"/>
  <c r="M715" i="1"/>
  <c r="H715" i="1"/>
  <c r="G715" i="1"/>
  <c r="L715" i="1"/>
  <c r="K715" i="1"/>
  <c r="J715" i="1"/>
  <c r="N715" i="1"/>
  <c r="I715" i="1"/>
  <c r="G439" i="5"/>
  <c r="G423" i="5"/>
  <c r="J423" i="5" s="1"/>
  <c r="G415" i="5"/>
  <c r="L415" i="5" s="1"/>
  <c r="G438" i="5"/>
  <c r="G422" i="5"/>
  <c r="I422" i="5" s="1"/>
  <c r="G414" i="5"/>
  <c r="N414" i="5" s="1"/>
  <c r="G437" i="5"/>
  <c r="O437" i="5" s="1"/>
  <c r="G421" i="5"/>
  <c r="N421" i="5" s="1"/>
  <c r="G413" i="5"/>
  <c r="H413" i="5" s="1"/>
  <c r="G436" i="5"/>
  <c r="M436" i="5" s="1"/>
  <c r="G420" i="5"/>
  <c r="K420" i="5" s="1"/>
  <c r="G412" i="5"/>
  <c r="O412" i="5" s="1"/>
  <c r="G435" i="5"/>
  <c r="M435" i="5" s="1"/>
  <c r="G419" i="5"/>
  <c r="I419" i="5" s="1"/>
  <c r="G411" i="5"/>
  <c r="L411" i="5" s="1"/>
  <c r="G434" i="5"/>
  <c r="N434" i="5" s="1"/>
  <c r="G418" i="5"/>
  <c r="M418" i="5" s="1"/>
  <c r="G410" i="5"/>
  <c r="L410" i="5" s="1"/>
  <c r="G433" i="5"/>
  <c r="L433" i="5" s="1"/>
  <c r="G417" i="5"/>
  <c r="G409" i="5"/>
  <c r="M409" i="5" s="1"/>
  <c r="G432" i="5"/>
  <c r="N432" i="5" s="1"/>
  <c r="G416" i="5"/>
  <c r="M416" i="5" s="1"/>
  <c r="F6" i="5"/>
  <c r="K6" i="5"/>
  <c r="H6" i="5"/>
  <c r="G230" i="5"/>
  <c r="N230" i="5" s="1"/>
  <c r="G237" i="5"/>
  <c r="I237" i="5" s="1"/>
  <c r="G229" i="5"/>
  <c r="N229" i="5" s="1"/>
  <c r="G221" i="5"/>
  <c r="N221" i="5" s="1"/>
  <c r="G213" i="5"/>
  <c r="J213" i="5" s="1"/>
  <c r="G220" i="5"/>
  <c r="I220" i="5" s="1"/>
  <c r="G236" i="5"/>
  <c r="K236" i="5" s="1"/>
  <c r="G228" i="5"/>
  <c r="H228" i="5" s="1"/>
  <c r="G212" i="5"/>
  <c r="S212" i="5" s="1"/>
  <c r="G235" i="5"/>
  <c r="J235" i="5" s="1"/>
  <c r="G227" i="5"/>
  <c r="S227" i="5" s="1"/>
  <c r="G219" i="5"/>
  <c r="P219" i="5" s="1"/>
  <c r="G211" i="5"/>
  <c r="P211" i="5" s="1"/>
  <c r="G234" i="5"/>
  <c r="H234" i="5" s="1"/>
  <c r="G218" i="5"/>
  <c r="R218" i="5" s="1"/>
  <c r="G210" i="5"/>
  <c r="L210" i="5" s="1"/>
  <c r="G226" i="5"/>
  <c r="T226" i="5" s="1"/>
  <c r="G233" i="5"/>
  <c r="R233" i="5" s="1"/>
  <c r="G225" i="5"/>
  <c r="H225" i="5" s="1"/>
  <c r="G217" i="5"/>
  <c r="Q217" i="5" s="1"/>
  <c r="G209" i="5"/>
  <c r="L209" i="5" s="1"/>
  <c r="G216" i="5"/>
  <c r="P216" i="5" s="1"/>
  <c r="G232" i="5"/>
  <c r="N232" i="5" s="1"/>
  <c r="G224" i="5"/>
  <c r="M224" i="5" s="1"/>
  <c r="G208" i="5"/>
  <c r="I208" i="5" s="1"/>
  <c r="G231" i="5"/>
  <c r="P231" i="5" s="1"/>
  <c r="G223" i="5"/>
  <c r="J223" i="5" s="1"/>
  <c r="G215" i="5"/>
  <c r="M215" i="5" s="1"/>
  <c r="G238" i="5"/>
  <c r="S238" i="5" s="1"/>
  <c r="G222" i="5"/>
  <c r="L222" i="5" s="1"/>
  <c r="G214" i="5"/>
  <c r="T214" i="5" s="1"/>
  <c r="L418" i="5"/>
  <c r="J418" i="5"/>
  <c r="M417" i="5"/>
  <c r="H421" i="5"/>
  <c r="M421" i="5"/>
  <c r="H412" i="5"/>
  <c r="O413" i="5"/>
  <c r="N419" i="5"/>
  <c r="T228" i="5"/>
  <c r="P228" i="5"/>
  <c r="S228" i="5"/>
  <c r="K228" i="5"/>
  <c r="P229" i="5"/>
  <c r="L228" i="5"/>
  <c r="O714" i="1"/>
  <c r="O713" i="1"/>
  <c r="O715" i="1"/>
  <c r="O711" i="1"/>
  <c r="N438" i="5"/>
  <c r="M438" i="5"/>
  <c r="K417" i="5"/>
  <c r="O211" i="5"/>
  <c r="P215" i="5"/>
  <c r="R215" i="5"/>
  <c r="O215" i="5"/>
  <c r="K215" i="5"/>
  <c r="T215" i="5"/>
  <c r="L217" i="5"/>
  <c r="K217" i="5"/>
  <c r="M217" i="5"/>
  <c r="P217" i="5"/>
  <c r="O217" i="5"/>
  <c r="S219" i="5"/>
  <c r="L219" i="5"/>
  <c r="T219" i="5"/>
  <c r="M219" i="5"/>
  <c r="H221" i="5"/>
  <c r="K221" i="5"/>
  <c r="M221" i="5"/>
  <c r="P221" i="5"/>
  <c r="O221" i="5"/>
  <c r="L221" i="5"/>
  <c r="H223" i="5"/>
  <c r="I227" i="5"/>
  <c r="N224" i="5"/>
  <c r="P224" i="5"/>
  <c r="K224" i="5"/>
  <c r="L224" i="5"/>
  <c r="H224" i="5"/>
  <c r="I210" i="5"/>
  <c r="S210" i="5"/>
  <c r="O210" i="5"/>
  <c r="M210" i="5"/>
  <c r="N210" i="5"/>
  <c r="J228" i="5"/>
  <c r="K214" i="5"/>
  <c r="N218" i="5"/>
  <c r="P236" i="5"/>
  <c r="R226" i="5" l="1"/>
  <c r="Q208" i="5"/>
  <c r="O420" i="5"/>
  <c r="R228" i="5"/>
  <c r="T210" i="5"/>
  <c r="K210" i="5"/>
  <c r="R224" i="5"/>
  <c r="Q224" i="5"/>
  <c r="M212" i="5"/>
  <c r="R221" i="5"/>
  <c r="I221" i="5"/>
  <c r="O219" i="5"/>
  <c r="N219" i="5"/>
  <c r="H219" i="5"/>
  <c r="R217" i="5"/>
  <c r="I217" i="5"/>
  <c r="Q215" i="5"/>
  <c r="J215" i="5"/>
  <c r="N215" i="5"/>
  <c r="Q228" i="5"/>
  <c r="M228" i="5"/>
  <c r="K419" i="5"/>
  <c r="H416" i="5"/>
  <c r="J238" i="5"/>
  <c r="J210" i="5"/>
  <c r="R210" i="5"/>
  <c r="Q210" i="5"/>
  <c r="O224" i="5"/>
  <c r="J224" i="5"/>
  <c r="P212" i="5"/>
  <c r="J221" i="5"/>
  <c r="T221" i="5"/>
  <c r="J219" i="5"/>
  <c r="I219" i="5"/>
  <c r="K219" i="5"/>
  <c r="H217" i="5"/>
  <c r="T217" i="5"/>
  <c r="S215" i="5"/>
  <c r="I215" i="5"/>
  <c r="H213" i="5"/>
  <c r="M230" i="5"/>
  <c r="S230" i="5"/>
  <c r="H212" i="5"/>
  <c r="H226" i="5"/>
  <c r="H208" i="5"/>
  <c r="L211" i="5"/>
  <c r="O209" i="5"/>
  <c r="H238" i="5"/>
  <c r="T230" i="5"/>
  <c r="Q230" i="5"/>
  <c r="K230" i="5"/>
  <c r="J415" i="5"/>
  <c r="J420" i="5"/>
  <c r="N212" i="5"/>
  <c r="S226" i="5"/>
  <c r="S208" i="5"/>
  <c r="L213" i="5"/>
  <c r="N211" i="5"/>
  <c r="R209" i="5"/>
  <c r="H230" i="5"/>
  <c r="J411" i="5"/>
  <c r="L230" i="5"/>
  <c r="J212" i="5"/>
  <c r="Q212" i="5"/>
  <c r="L226" i="5"/>
  <c r="P208" i="5"/>
  <c r="Q213" i="5"/>
  <c r="J211" i="5"/>
  <c r="K209" i="5"/>
  <c r="J230" i="5"/>
  <c r="M398" i="6"/>
  <c r="I439" i="5"/>
  <c r="J439" i="5"/>
  <c r="L439" i="5"/>
  <c r="K216" i="5"/>
  <c r="L438" i="5"/>
  <c r="J438" i="5"/>
  <c r="K438" i="5"/>
  <c r="O438" i="5"/>
  <c r="I438" i="5"/>
  <c r="L431" i="5"/>
  <c r="N431" i="5"/>
  <c r="H438" i="5"/>
  <c r="M439" i="5"/>
  <c r="K212" i="5"/>
  <c r="O212" i="5"/>
  <c r="I212" i="5"/>
  <c r="L212" i="5"/>
  <c r="I226" i="5"/>
  <c r="K226" i="5"/>
  <c r="T208" i="5"/>
  <c r="M208" i="5"/>
  <c r="O213" i="5"/>
  <c r="M213" i="5"/>
  <c r="T211" i="5"/>
  <c r="T209" i="5"/>
  <c r="H209" i="5"/>
  <c r="M238" i="5"/>
  <c r="N412" i="5"/>
  <c r="O230" i="5"/>
  <c r="O411" i="5"/>
  <c r="M414" i="5"/>
  <c r="F12" i="5"/>
  <c r="N228" i="5"/>
  <c r="P210" i="5"/>
  <c r="H210" i="5"/>
  <c r="T224" i="5"/>
  <c r="S224" i="5"/>
  <c r="I224" i="5"/>
  <c r="R212" i="5"/>
  <c r="T212" i="5"/>
  <c r="P226" i="5"/>
  <c r="Q226" i="5"/>
  <c r="S221" i="5"/>
  <c r="Q221" i="5"/>
  <c r="R219" i="5"/>
  <c r="Q219" i="5"/>
  <c r="N217" i="5"/>
  <c r="J217" i="5"/>
  <c r="S217" i="5"/>
  <c r="H215" i="5"/>
  <c r="L215" i="5"/>
  <c r="K211" i="5"/>
  <c r="S209" i="5"/>
  <c r="I228" i="5"/>
  <c r="O228" i="5"/>
  <c r="P230" i="5"/>
  <c r="I230" i="5"/>
  <c r="R230" i="5"/>
  <c r="M413" i="5"/>
  <c r="K416" i="5"/>
  <c r="G424" i="5"/>
  <c r="M424" i="5" s="1"/>
  <c r="G425" i="5"/>
  <c r="K425" i="5" s="1"/>
  <c r="G426" i="5"/>
  <c r="G427" i="5"/>
  <c r="G428" i="5"/>
  <c r="H428" i="5" s="1"/>
  <c r="G429" i="5"/>
  <c r="N429" i="5" s="1"/>
  <c r="G430" i="5"/>
  <c r="N430" i="5" s="1"/>
  <c r="T233" i="5"/>
  <c r="N222" i="5"/>
  <c r="K414" i="5"/>
  <c r="L413" i="5"/>
  <c r="I412" i="5"/>
  <c r="L412" i="5"/>
  <c r="K411" i="5"/>
  <c r="N411" i="5"/>
  <c r="I410" i="5"/>
  <c r="J414" i="5"/>
  <c r="G6" i="5"/>
  <c r="L6" i="5" s="1"/>
  <c r="J412" i="5"/>
  <c r="L414" i="5"/>
  <c r="H231" i="5"/>
  <c r="R231" i="5"/>
  <c r="N413" i="5"/>
  <c r="J413" i="5"/>
  <c r="K412" i="5"/>
  <c r="I411" i="5"/>
  <c r="H411" i="5"/>
  <c r="I415" i="5"/>
  <c r="O409" i="5"/>
  <c r="J410" i="5"/>
  <c r="O414" i="5"/>
  <c r="M412" i="5"/>
  <c r="H414" i="5"/>
  <c r="I413" i="5"/>
  <c r="K413" i="5"/>
  <c r="M411" i="5"/>
  <c r="I409" i="5"/>
  <c r="I414" i="5"/>
  <c r="S232" i="5"/>
  <c r="P225" i="5"/>
  <c r="N422" i="5"/>
  <c r="Q232" i="5"/>
  <c r="R227" i="5"/>
  <c r="O225" i="5"/>
  <c r="L223" i="5"/>
  <c r="I432" i="5"/>
  <c r="N433" i="5"/>
  <c r="M432" i="5"/>
  <c r="N426" i="5"/>
  <c r="I425" i="5"/>
  <c r="H423" i="5"/>
  <c r="I437" i="5"/>
  <c r="J218" i="5"/>
  <c r="R214" i="5"/>
  <c r="I223" i="5"/>
  <c r="L425" i="5"/>
  <c r="O423" i="5"/>
  <c r="H236" i="5"/>
  <c r="K218" i="5"/>
  <c r="P214" i="5"/>
  <c r="S236" i="5"/>
  <c r="O218" i="5"/>
  <c r="J232" i="5"/>
  <c r="I235" i="5"/>
  <c r="P227" i="5"/>
  <c r="S225" i="5"/>
  <c r="O220" i="5"/>
  <c r="L423" i="5"/>
  <c r="I433" i="5"/>
  <c r="L432" i="5"/>
  <c r="L430" i="5"/>
  <c r="L237" i="5"/>
  <c r="Q235" i="5"/>
  <c r="P233" i="5"/>
  <c r="T220" i="5"/>
  <c r="L234" i="5"/>
  <c r="I216" i="5"/>
  <c r="M222" i="5"/>
  <c r="J432" i="5"/>
  <c r="M433" i="5"/>
  <c r="H433" i="5"/>
  <c r="O432" i="5"/>
  <c r="O430" i="5"/>
  <c r="M431" i="5"/>
  <c r="O435" i="5"/>
  <c r="R237" i="5"/>
  <c r="K233" i="5"/>
  <c r="J220" i="5"/>
  <c r="S234" i="5"/>
  <c r="Q222" i="5"/>
  <c r="J433" i="5"/>
  <c r="K433" i="5"/>
  <c r="H432" i="5"/>
  <c r="O436" i="5"/>
  <c r="H220" i="5"/>
  <c r="P234" i="5"/>
  <c r="N436" i="5"/>
  <c r="O433" i="5"/>
  <c r="K432" i="5"/>
  <c r="H434" i="5"/>
  <c r="H437" i="5"/>
  <c r="S229" i="5"/>
  <c r="O229" i="5"/>
  <c r="K229" i="5"/>
  <c r="I229" i="5"/>
  <c r="J229" i="5"/>
  <c r="R229" i="5"/>
  <c r="L229" i="5"/>
  <c r="K222" i="5"/>
  <c r="I222" i="5"/>
  <c r="H222" i="5"/>
  <c r="T222" i="5"/>
  <c r="R222" i="5"/>
  <c r="S222" i="5"/>
  <c r="O222" i="5"/>
  <c r="J216" i="5"/>
  <c r="H216" i="5"/>
  <c r="R216" i="5"/>
  <c r="S216" i="5"/>
  <c r="O216" i="5"/>
  <c r="L216" i="5"/>
  <c r="H233" i="5"/>
  <c r="I233" i="5"/>
  <c r="M233" i="5"/>
  <c r="S233" i="5"/>
  <c r="N233" i="5"/>
  <c r="J233" i="5"/>
  <c r="P235" i="5"/>
  <c r="L235" i="5"/>
  <c r="S235" i="5"/>
  <c r="K235" i="5"/>
  <c r="N235" i="5"/>
  <c r="T235" i="5"/>
  <c r="O235" i="5"/>
  <c r="Q237" i="5"/>
  <c r="S237" i="5"/>
  <c r="K237" i="5"/>
  <c r="T237" i="5"/>
  <c r="P237" i="5"/>
  <c r="O237" i="5"/>
  <c r="N237" i="5"/>
  <c r="H235" i="5"/>
  <c r="T231" i="5"/>
  <c r="J234" i="5"/>
  <c r="M216" i="5"/>
  <c r="T216" i="5"/>
  <c r="P222" i="5"/>
  <c r="M229" i="5"/>
  <c r="I231" i="5"/>
  <c r="K231" i="5"/>
  <c r="Q238" i="5"/>
  <c r="O238" i="5"/>
  <c r="L238" i="5"/>
  <c r="I238" i="5"/>
  <c r="T238" i="5"/>
  <c r="R238" i="5"/>
  <c r="P238" i="5"/>
  <c r="K208" i="5"/>
  <c r="J208" i="5"/>
  <c r="N208" i="5"/>
  <c r="O208" i="5"/>
  <c r="R208" i="5"/>
  <c r="L208" i="5"/>
  <c r="N209" i="5"/>
  <c r="P209" i="5"/>
  <c r="I209" i="5"/>
  <c r="J209" i="5"/>
  <c r="Q209" i="5"/>
  <c r="M209" i="5"/>
  <c r="O226" i="5"/>
  <c r="J226" i="5"/>
  <c r="N226" i="5"/>
  <c r="M226" i="5"/>
  <c r="R211" i="5"/>
  <c r="Q211" i="5"/>
  <c r="S211" i="5"/>
  <c r="M211" i="5"/>
  <c r="I211" i="5"/>
  <c r="H211" i="5"/>
  <c r="S213" i="5"/>
  <c r="N213" i="5"/>
  <c r="T213" i="5"/>
  <c r="I213" i="5"/>
  <c r="K213" i="5"/>
  <c r="P213" i="5"/>
  <c r="R213" i="5"/>
  <c r="L417" i="5"/>
  <c r="I417" i="5"/>
  <c r="N417" i="5"/>
  <c r="O417" i="5"/>
  <c r="H417" i="5"/>
  <c r="N418" i="5"/>
  <c r="I418" i="5"/>
  <c r="H418" i="5"/>
  <c r="K418" i="5"/>
  <c r="H419" i="5"/>
  <c r="J419" i="5"/>
  <c r="O419" i="5"/>
  <c r="M419" i="5"/>
  <c r="H420" i="5"/>
  <c r="I420" i="5"/>
  <c r="M420" i="5"/>
  <c r="N420" i="5"/>
  <c r="L421" i="5"/>
  <c r="O421" i="5"/>
  <c r="J421" i="5"/>
  <c r="I421" i="5"/>
  <c r="H415" i="5"/>
  <c r="O415" i="5"/>
  <c r="N415" i="5"/>
  <c r="M415" i="5"/>
  <c r="H229" i="5"/>
  <c r="Q229" i="5"/>
  <c r="M231" i="5"/>
  <c r="S231" i="5"/>
  <c r="Q231" i="5"/>
  <c r="O231" i="5"/>
  <c r="J231" i="5"/>
  <c r="L231" i="5"/>
  <c r="N231" i="5"/>
  <c r="I234" i="5"/>
  <c r="M234" i="5"/>
  <c r="R234" i="5"/>
  <c r="K234" i="5"/>
  <c r="T234" i="5"/>
  <c r="Q234" i="5"/>
  <c r="L220" i="5"/>
  <c r="Q220" i="5"/>
  <c r="P220" i="5"/>
  <c r="S220" i="5"/>
  <c r="M220" i="5"/>
  <c r="K220" i="5"/>
  <c r="R220" i="5"/>
  <c r="N439" i="5"/>
  <c r="H439" i="5"/>
  <c r="O439" i="5"/>
  <c r="J12" i="5"/>
  <c r="H12" i="5"/>
  <c r="K12" i="5"/>
  <c r="J237" i="5"/>
  <c r="M235" i="5"/>
  <c r="Q233" i="5"/>
  <c r="H237" i="5"/>
  <c r="M237" i="5"/>
  <c r="R235" i="5"/>
  <c r="O233" i="5"/>
  <c r="L233" i="5"/>
  <c r="T229" i="5"/>
  <c r="K238" i="5"/>
  <c r="N238" i="5"/>
  <c r="N220" i="5"/>
  <c r="O234" i="5"/>
  <c r="N234" i="5"/>
  <c r="N216" i="5"/>
  <c r="Q216" i="5"/>
  <c r="J222" i="5"/>
  <c r="L419" i="5"/>
  <c r="K421" i="5"/>
  <c r="J417" i="5"/>
  <c r="K415" i="5"/>
  <c r="O418" i="5"/>
  <c r="L420" i="5"/>
  <c r="I12" i="5"/>
  <c r="K439" i="5"/>
  <c r="L426" i="5"/>
  <c r="K426" i="5"/>
  <c r="H427" i="5"/>
  <c r="O422" i="5"/>
  <c r="M422" i="5"/>
  <c r="H422" i="5"/>
  <c r="K422" i="5"/>
  <c r="L422" i="5"/>
  <c r="J422" i="5"/>
  <c r="M423" i="5"/>
  <c r="N423" i="5"/>
  <c r="K423" i="5"/>
  <c r="I423" i="5"/>
  <c r="M71" i="5"/>
  <c r="M173" i="5"/>
  <c r="I33" i="5"/>
  <c r="G33" i="5"/>
  <c r="H33" i="5"/>
  <c r="F33" i="5"/>
  <c r="K33" i="5"/>
  <c r="J33" i="5"/>
  <c r="L33" i="5"/>
  <c r="L265" i="5"/>
  <c r="M265" i="5"/>
  <c r="Q265" i="5"/>
  <c r="P265" i="5"/>
  <c r="H265" i="5"/>
  <c r="K265" i="5"/>
  <c r="N265" i="5"/>
  <c r="O265" i="5"/>
  <c r="I265" i="5"/>
  <c r="J265" i="5"/>
  <c r="R265" i="5"/>
  <c r="O236" i="5"/>
  <c r="S218" i="5"/>
  <c r="P232" i="5"/>
  <c r="N214" i="5"/>
  <c r="O227" i="5"/>
  <c r="N227" i="5"/>
  <c r="M227" i="5"/>
  <c r="L227" i="5"/>
  <c r="J225" i="5"/>
  <c r="K225" i="5"/>
  <c r="N225" i="5"/>
  <c r="P223" i="5"/>
  <c r="Q223" i="5"/>
  <c r="R223" i="5"/>
  <c r="L436" i="5"/>
  <c r="H436" i="5"/>
  <c r="N416" i="5"/>
  <c r="O416" i="5"/>
  <c r="K430" i="5"/>
  <c r="I430" i="5"/>
  <c r="H409" i="5"/>
  <c r="M434" i="5"/>
  <c r="J434" i="5"/>
  <c r="H410" i="5"/>
  <c r="K410" i="5"/>
  <c r="O431" i="5"/>
  <c r="I431" i="5"/>
  <c r="J436" i="5"/>
  <c r="K437" i="5"/>
  <c r="M437" i="5"/>
  <c r="N435" i="5"/>
  <c r="I236" i="5"/>
  <c r="Q218" i="5"/>
  <c r="H232" i="5"/>
  <c r="M214" i="5"/>
  <c r="M236" i="5"/>
  <c r="J236" i="5"/>
  <c r="N236" i="5"/>
  <c r="M218" i="5"/>
  <c r="H218" i="5"/>
  <c r="P218" i="5"/>
  <c r="L232" i="5"/>
  <c r="I232" i="5"/>
  <c r="R232" i="5"/>
  <c r="S214" i="5"/>
  <c r="Q214" i="5"/>
  <c r="J214" i="5"/>
  <c r="L214" i="5"/>
  <c r="T227" i="5"/>
  <c r="J227" i="5"/>
  <c r="K227" i="5"/>
  <c r="I225" i="5"/>
  <c r="M225" i="5"/>
  <c r="L225" i="5"/>
  <c r="T225" i="5"/>
  <c r="M223" i="5"/>
  <c r="O223" i="5"/>
  <c r="N223" i="5"/>
  <c r="J409" i="5"/>
  <c r="I416" i="5"/>
  <c r="J416" i="5"/>
  <c r="M430" i="5"/>
  <c r="H430" i="5"/>
  <c r="L409" i="5"/>
  <c r="O434" i="5"/>
  <c r="L434" i="5"/>
  <c r="N410" i="5"/>
  <c r="M410" i="5"/>
  <c r="J435" i="5"/>
  <c r="K435" i="5"/>
  <c r="K431" i="5"/>
  <c r="J431" i="5"/>
  <c r="K436" i="5"/>
  <c r="L437" i="5"/>
  <c r="J437" i="5"/>
  <c r="T236" i="5"/>
  <c r="T218" i="5"/>
  <c r="M232" i="5"/>
  <c r="T232" i="5"/>
  <c r="O214" i="5"/>
  <c r="Q236" i="5"/>
  <c r="L236" i="5"/>
  <c r="R236" i="5"/>
  <c r="L218" i="5"/>
  <c r="I218" i="5"/>
  <c r="K232" i="5"/>
  <c r="O232" i="5"/>
  <c r="H214" i="5"/>
  <c r="I214" i="5"/>
  <c r="Q227" i="5"/>
  <c r="H227" i="5"/>
  <c r="Q225" i="5"/>
  <c r="R225" i="5"/>
  <c r="K223" i="5"/>
  <c r="S223" i="5"/>
  <c r="T223" i="5"/>
  <c r="I436" i="5"/>
  <c r="L416" i="5"/>
  <c r="J430" i="5"/>
  <c r="K409" i="5"/>
  <c r="N409" i="5"/>
  <c r="I434" i="5"/>
  <c r="K434" i="5"/>
  <c r="O410" i="5"/>
  <c r="I435" i="5"/>
  <c r="H435" i="5"/>
  <c r="L435" i="5"/>
  <c r="H431" i="5"/>
  <c r="N437" i="5"/>
  <c r="O263" i="5"/>
  <c r="R263" i="5"/>
  <c r="N263" i="5"/>
  <c r="J263" i="5"/>
  <c r="P263" i="5"/>
  <c r="M263" i="5"/>
  <c r="I263" i="5"/>
  <c r="L263" i="5"/>
  <c r="Q263" i="5"/>
  <c r="H263" i="5"/>
  <c r="K263" i="5"/>
  <c r="Q264" i="5"/>
  <c r="H264" i="5"/>
  <c r="K264" i="5"/>
  <c r="N264" i="5"/>
  <c r="M264" i="5"/>
  <c r="L264" i="5"/>
  <c r="J264" i="5"/>
  <c r="O264" i="5"/>
  <c r="I264" i="5"/>
  <c r="P264" i="5"/>
  <c r="R264" i="5"/>
  <c r="F13" i="5"/>
  <c r="K13" i="5"/>
  <c r="I13" i="5"/>
  <c r="G13" i="5"/>
  <c r="H13" i="5"/>
  <c r="J13" i="5"/>
  <c r="K134" i="5"/>
  <c r="N134" i="5"/>
  <c r="Q134" i="5"/>
  <c r="L134" i="5"/>
  <c r="M134" i="5"/>
  <c r="H134" i="5"/>
  <c r="R134" i="5"/>
  <c r="P134" i="5"/>
  <c r="T134" i="5"/>
  <c r="J134" i="5"/>
  <c r="S134" i="5"/>
  <c r="O134" i="5"/>
  <c r="I134" i="5"/>
  <c r="L249" i="5"/>
  <c r="K249" i="5"/>
  <c r="H249" i="5"/>
  <c r="O249" i="5"/>
  <c r="I249" i="5"/>
  <c r="R249" i="5"/>
  <c r="Q249" i="5"/>
  <c r="P249" i="5"/>
  <c r="N249" i="5"/>
  <c r="J249" i="5"/>
  <c r="M249" i="5"/>
  <c r="P253" i="5"/>
  <c r="N253" i="5"/>
  <c r="J253" i="5"/>
  <c r="I253" i="5"/>
  <c r="H253" i="5"/>
  <c r="Q253" i="5"/>
  <c r="R253" i="5"/>
  <c r="K253" i="5"/>
  <c r="O253" i="5"/>
  <c r="M253" i="5"/>
  <c r="L253" i="5"/>
  <c r="N131" i="5"/>
  <c r="K131" i="5"/>
  <c r="T131" i="5"/>
  <c r="I131" i="5"/>
  <c r="L131" i="5"/>
  <c r="R131" i="5"/>
  <c r="P131" i="5"/>
  <c r="S131" i="5"/>
  <c r="H131" i="5"/>
  <c r="J131" i="5"/>
  <c r="Q131" i="5"/>
  <c r="M131" i="5"/>
  <c r="O131" i="5"/>
  <c r="I266" i="5"/>
  <c r="R266" i="5"/>
  <c r="J266" i="5"/>
  <c r="H266" i="5"/>
  <c r="Q266" i="5"/>
  <c r="N266" i="5"/>
  <c r="O266" i="5"/>
  <c r="P266" i="5"/>
  <c r="L266" i="5"/>
  <c r="M266" i="5"/>
  <c r="K266" i="5"/>
  <c r="N250" i="5"/>
  <c r="M250" i="5"/>
  <c r="I250" i="5"/>
  <c r="O250" i="5"/>
  <c r="K250" i="5"/>
  <c r="J250" i="5"/>
  <c r="R250" i="5"/>
  <c r="H250" i="5"/>
  <c r="P250" i="5"/>
  <c r="Q250" i="5"/>
  <c r="L250" i="5"/>
  <c r="H254" i="5"/>
  <c r="J254" i="5"/>
  <c r="N254" i="5"/>
  <c r="K254" i="5"/>
  <c r="I254" i="5"/>
  <c r="L254" i="5"/>
  <c r="Q254" i="5"/>
  <c r="R254" i="5"/>
  <c r="O254" i="5"/>
  <c r="M254" i="5"/>
  <c r="P254" i="5"/>
  <c r="G5" i="5"/>
  <c r="K5" i="5"/>
  <c r="I5" i="5"/>
  <c r="F5" i="5"/>
  <c r="H5" i="5"/>
  <c r="J5" i="5"/>
  <c r="I19" i="5"/>
  <c r="G19" i="5"/>
  <c r="H19" i="5"/>
  <c r="J19" i="5"/>
  <c r="L19" i="5"/>
  <c r="F19" i="5"/>
  <c r="K19" i="5"/>
  <c r="F34" i="5"/>
  <c r="G34" i="5"/>
  <c r="K34" i="5"/>
  <c r="I34" i="5"/>
  <c r="L34" i="5"/>
  <c r="H34" i="5"/>
  <c r="J34" i="5"/>
  <c r="N136" i="5"/>
  <c r="H136" i="5"/>
  <c r="Q136" i="5"/>
  <c r="O136" i="5"/>
  <c r="M136" i="5"/>
  <c r="L136" i="5"/>
  <c r="I136" i="5"/>
  <c r="P136" i="5"/>
  <c r="K136" i="5"/>
  <c r="J136" i="5"/>
  <c r="R136" i="5"/>
  <c r="T136" i="5"/>
  <c r="S136" i="5"/>
  <c r="K267" i="5"/>
  <c r="L267" i="5"/>
  <c r="N267" i="5"/>
  <c r="P267" i="5"/>
  <c r="Q267" i="5"/>
  <c r="H267" i="5"/>
  <c r="I267" i="5"/>
  <c r="J267" i="5"/>
  <c r="R267" i="5"/>
  <c r="O267" i="5"/>
  <c r="M267" i="5"/>
  <c r="I251" i="5"/>
  <c r="R251" i="5"/>
  <c r="O251" i="5"/>
  <c r="P251" i="5"/>
  <c r="J251" i="5"/>
  <c r="Q251" i="5"/>
  <c r="N251" i="5"/>
  <c r="H251" i="5"/>
  <c r="K251" i="5"/>
  <c r="M251" i="5"/>
  <c r="L251" i="5"/>
  <c r="L26" i="5"/>
  <c r="K26" i="5"/>
  <c r="I26" i="5"/>
  <c r="H26" i="5"/>
  <c r="J26" i="5"/>
  <c r="F26" i="5"/>
  <c r="G26" i="5"/>
  <c r="F20" i="5"/>
  <c r="L20" i="5"/>
  <c r="K20" i="5"/>
  <c r="I20" i="5"/>
  <c r="G20" i="5"/>
  <c r="H20" i="5"/>
  <c r="J20" i="5"/>
  <c r="M268" i="5"/>
  <c r="P268" i="5"/>
  <c r="H268" i="5"/>
  <c r="J268" i="5"/>
  <c r="N268" i="5"/>
  <c r="I268" i="5"/>
  <c r="L268" i="5"/>
  <c r="K268" i="5"/>
  <c r="Q268" i="5"/>
  <c r="R268" i="5"/>
  <c r="O268" i="5"/>
  <c r="J252" i="5"/>
  <c r="I252" i="5"/>
  <c r="K252" i="5"/>
  <c r="M252" i="5"/>
  <c r="H252" i="5"/>
  <c r="R252" i="5"/>
  <c r="N252" i="5"/>
  <c r="Q252" i="5"/>
  <c r="P252" i="5"/>
  <c r="O252" i="5"/>
  <c r="L252" i="5"/>
  <c r="I27" i="5"/>
  <c r="H27" i="5"/>
  <c r="G27" i="5"/>
  <c r="J27" i="5"/>
  <c r="K27" i="5"/>
  <c r="F27" i="5"/>
  <c r="O109" i="5"/>
  <c r="J109" i="5"/>
  <c r="N109" i="5"/>
  <c r="L109" i="5"/>
  <c r="H109" i="5"/>
  <c r="R109" i="5"/>
  <c r="T109" i="5"/>
  <c r="K109" i="5"/>
  <c r="I109" i="5"/>
  <c r="M109" i="5"/>
  <c r="Q109" i="5"/>
  <c r="P109" i="5"/>
  <c r="S109" i="5"/>
  <c r="H125" i="5"/>
  <c r="M125" i="5"/>
  <c r="S125" i="5"/>
  <c r="J125" i="5"/>
  <c r="T125" i="5"/>
  <c r="L125" i="5"/>
  <c r="P125" i="5"/>
  <c r="N125" i="5"/>
  <c r="K125" i="5"/>
  <c r="R125" i="5"/>
  <c r="Q125" i="5"/>
  <c r="O125" i="5"/>
  <c r="I125" i="5"/>
  <c r="O112" i="5"/>
  <c r="Q112" i="5"/>
  <c r="T112" i="5"/>
  <c r="H112" i="5"/>
  <c r="S112" i="5"/>
  <c r="P112" i="5"/>
  <c r="K112" i="5"/>
  <c r="M112" i="5"/>
  <c r="I112" i="5"/>
  <c r="R112" i="5"/>
  <c r="N112" i="5"/>
  <c r="J112" i="5"/>
  <c r="L112" i="5"/>
  <c r="I116" i="5"/>
  <c r="J116" i="5"/>
  <c r="P116" i="5"/>
  <c r="H116" i="5"/>
  <c r="L116" i="5"/>
  <c r="T116" i="5"/>
  <c r="O116" i="5"/>
  <c r="Q116" i="5"/>
  <c r="N116" i="5"/>
  <c r="R116" i="5"/>
  <c r="M116" i="5"/>
  <c r="K116" i="5"/>
  <c r="S116" i="5"/>
  <c r="H127" i="5"/>
  <c r="M127" i="5"/>
  <c r="Q127" i="5"/>
  <c r="P127" i="5"/>
  <c r="O127" i="5"/>
  <c r="L127" i="5"/>
  <c r="R127" i="5"/>
  <c r="S127" i="5"/>
  <c r="T127" i="5"/>
  <c r="N127" i="5"/>
  <c r="I127" i="5"/>
  <c r="J127" i="5"/>
  <c r="K127" i="5"/>
  <c r="I113" i="5"/>
  <c r="P113" i="5"/>
  <c r="L113" i="5"/>
  <c r="M113" i="5"/>
  <c r="H113" i="5"/>
  <c r="Q113" i="5"/>
  <c r="T113" i="5"/>
  <c r="J113" i="5"/>
  <c r="O113" i="5"/>
  <c r="S113" i="5"/>
  <c r="N113" i="5"/>
  <c r="R113" i="5"/>
  <c r="K113" i="5"/>
  <c r="M114" i="5"/>
  <c r="N114" i="5"/>
  <c r="O114" i="5"/>
  <c r="L114" i="5"/>
  <c r="R114" i="5"/>
  <c r="P114" i="5"/>
  <c r="S114" i="5"/>
  <c r="T114" i="5"/>
  <c r="I114" i="5"/>
  <c r="H114" i="5"/>
  <c r="K114" i="5"/>
  <c r="J114" i="5"/>
  <c r="Q114" i="5"/>
  <c r="N129" i="5"/>
  <c r="P129" i="5"/>
  <c r="S129" i="5"/>
  <c r="M129" i="5"/>
  <c r="L129" i="5"/>
  <c r="I129" i="5"/>
  <c r="R129" i="5"/>
  <c r="O129" i="5"/>
  <c r="H129" i="5"/>
  <c r="Q129" i="5"/>
  <c r="J129" i="5"/>
  <c r="K129" i="5"/>
  <c r="T129" i="5"/>
  <c r="T132" i="5"/>
  <c r="O132" i="5"/>
  <c r="J132" i="5"/>
  <c r="I132" i="5"/>
  <c r="N132" i="5"/>
  <c r="H132" i="5"/>
  <c r="R132" i="5"/>
  <c r="S132" i="5"/>
  <c r="P132" i="5"/>
  <c r="K132" i="5"/>
  <c r="L132" i="5"/>
  <c r="Q132" i="5"/>
  <c r="M132" i="5"/>
  <c r="Q135" i="5"/>
  <c r="H135" i="5"/>
  <c r="I135" i="5"/>
  <c r="S135" i="5"/>
  <c r="L135" i="5"/>
  <c r="O135" i="5"/>
  <c r="N135" i="5"/>
  <c r="T135" i="5"/>
  <c r="J135" i="5"/>
  <c r="M135" i="5"/>
  <c r="P135" i="5"/>
  <c r="K135" i="5"/>
  <c r="R135" i="5"/>
  <c r="R111" i="5"/>
  <c r="K111" i="5"/>
  <c r="N111" i="5"/>
  <c r="L111" i="5"/>
  <c r="I111" i="5"/>
  <c r="S111" i="5"/>
  <c r="T111" i="5"/>
  <c r="M111" i="5"/>
  <c r="H111" i="5"/>
  <c r="Q111" i="5"/>
  <c r="J111" i="5"/>
  <c r="O111" i="5"/>
  <c r="P111" i="5"/>
  <c r="R115" i="5"/>
  <c r="K115" i="5"/>
  <c r="M115" i="5"/>
  <c r="T115" i="5"/>
  <c r="Q115" i="5"/>
  <c r="N115" i="5"/>
  <c r="I115" i="5"/>
  <c r="L115" i="5"/>
  <c r="J115" i="5"/>
  <c r="S115" i="5"/>
  <c r="H115" i="5"/>
  <c r="O115" i="5"/>
  <c r="P115" i="5"/>
  <c r="I108" i="5"/>
  <c r="N108" i="5"/>
  <c r="O108" i="5"/>
  <c r="H108" i="5"/>
  <c r="M108" i="5"/>
  <c r="S108" i="5"/>
  <c r="L108" i="5"/>
  <c r="T108" i="5"/>
  <c r="P108" i="5"/>
  <c r="J108" i="5"/>
  <c r="K108" i="5"/>
  <c r="R108" i="5"/>
  <c r="Q108" i="5"/>
  <c r="H110" i="5"/>
  <c r="T110" i="5"/>
  <c r="Q110" i="5"/>
  <c r="R110" i="5"/>
  <c r="M110" i="5"/>
  <c r="J110" i="5"/>
  <c r="K110" i="5"/>
  <c r="S110" i="5"/>
  <c r="L110" i="5"/>
  <c r="N110" i="5"/>
  <c r="O110" i="5"/>
  <c r="P110" i="5"/>
  <c r="I110" i="5"/>
  <c r="Q120" i="5"/>
  <c r="P120" i="5"/>
  <c r="O120" i="5"/>
  <c r="K120" i="5"/>
  <c r="R120" i="5"/>
  <c r="L120" i="5"/>
  <c r="H120" i="5"/>
  <c r="N120" i="5"/>
  <c r="M120" i="5"/>
  <c r="S120" i="5"/>
  <c r="I120" i="5"/>
  <c r="T120" i="5"/>
  <c r="J120" i="5"/>
  <c r="H124" i="5"/>
  <c r="K124" i="5"/>
  <c r="Q124" i="5"/>
  <c r="M124" i="5"/>
  <c r="O124" i="5"/>
  <c r="P124" i="5"/>
  <c r="N124" i="5"/>
  <c r="S124" i="5"/>
  <c r="R124" i="5"/>
  <c r="T124" i="5"/>
  <c r="L124" i="5"/>
  <c r="I124" i="5"/>
  <c r="J124" i="5"/>
  <c r="Q117" i="5"/>
  <c r="S117" i="5"/>
  <c r="I117" i="5"/>
  <c r="M117" i="5"/>
  <c r="K117" i="5"/>
  <c r="R117" i="5"/>
  <c r="T117" i="5"/>
  <c r="N117" i="5"/>
  <c r="L117" i="5"/>
  <c r="O117" i="5"/>
  <c r="P117" i="5"/>
  <c r="H117" i="5"/>
  <c r="J117" i="5"/>
  <c r="J121" i="5"/>
  <c r="P121" i="5"/>
  <c r="O121" i="5"/>
  <c r="R121" i="5"/>
  <c r="Q121" i="5"/>
  <c r="S121" i="5"/>
  <c r="M121" i="5"/>
  <c r="I121" i="5"/>
  <c r="H121" i="5"/>
  <c r="K121" i="5"/>
  <c r="T121" i="5"/>
  <c r="N121" i="5"/>
  <c r="L121" i="5"/>
  <c r="M130" i="5"/>
  <c r="K130" i="5"/>
  <c r="J130" i="5"/>
  <c r="O130" i="5"/>
  <c r="I130" i="5"/>
  <c r="P130" i="5"/>
  <c r="H130" i="5"/>
  <c r="T130" i="5"/>
  <c r="N130" i="5"/>
  <c r="R130" i="5"/>
  <c r="Q130" i="5"/>
  <c r="S130" i="5"/>
  <c r="L130" i="5"/>
  <c r="K106" i="5"/>
  <c r="H106" i="5"/>
  <c r="T106" i="5"/>
  <c r="M106" i="5"/>
  <c r="O106" i="5"/>
  <c r="R106" i="5"/>
  <c r="P106" i="5"/>
  <c r="Q106" i="5"/>
  <c r="S106" i="5"/>
  <c r="N106" i="5"/>
  <c r="I106" i="5"/>
  <c r="J106" i="5"/>
  <c r="L106" i="5"/>
  <c r="N118" i="5"/>
  <c r="T118" i="5"/>
  <c r="M118" i="5"/>
  <c r="I118" i="5"/>
  <c r="O118" i="5"/>
  <c r="L118" i="5"/>
  <c r="Q118" i="5"/>
  <c r="S118" i="5"/>
  <c r="P118" i="5"/>
  <c r="H118" i="5"/>
  <c r="R118" i="5"/>
  <c r="K118" i="5"/>
  <c r="J118" i="5"/>
  <c r="T122" i="5"/>
  <c r="O122" i="5"/>
  <c r="H122" i="5"/>
  <c r="I122" i="5"/>
  <c r="L122" i="5"/>
  <c r="Q122" i="5"/>
  <c r="P122" i="5"/>
  <c r="K122" i="5"/>
  <c r="M122" i="5"/>
  <c r="J122" i="5"/>
  <c r="N122" i="5"/>
  <c r="S122" i="5"/>
  <c r="R122" i="5"/>
  <c r="I128" i="5"/>
  <c r="H128" i="5"/>
  <c r="J128" i="5"/>
  <c r="K128" i="5"/>
  <c r="S128" i="5"/>
  <c r="M128" i="5"/>
  <c r="N128" i="5"/>
  <c r="O128" i="5"/>
  <c r="P128" i="5"/>
  <c r="R128" i="5"/>
  <c r="L128" i="5"/>
  <c r="T128" i="5"/>
  <c r="Q128" i="5"/>
  <c r="T133" i="5"/>
  <c r="R133" i="5"/>
  <c r="O133" i="5"/>
  <c r="I133" i="5"/>
  <c r="K133" i="5"/>
  <c r="L133" i="5"/>
  <c r="M133" i="5"/>
  <c r="J133" i="5"/>
  <c r="H133" i="5"/>
  <c r="P133" i="5"/>
  <c r="Q133" i="5"/>
  <c r="S133" i="5"/>
  <c r="N133" i="5"/>
  <c r="P107" i="5"/>
  <c r="K107" i="5"/>
  <c r="T107" i="5"/>
  <c r="H107" i="5"/>
  <c r="I107" i="5"/>
  <c r="J107" i="5"/>
  <c r="L107" i="5"/>
  <c r="O107" i="5"/>
  <c r="M107" i="5"/>
  <c r="R107" i="5"/>
  <c r="N107" i="5"/>
  <c r="Q107" i="5"/>
  <c r="S107" i="5"/>
  <c r="T119" i="5"/>
  <c r="Q119" i="5"/>
  <c r="S119" i="5"/>
  <c r="R119" i="5"/>
  <c r="L119" i="5"/>
  <c r="I119" i="5"/>
  <c r="O119" i="5"/>
  <c r="P119" i="5"/>
  <c r="H119" i="5"/>
  <c r="N119" i="5"/>
  <c r="M119" i="5"/>
  <c r="K119" i="5"/>
  <c r="J119" i="5"/>
  <c r="Q123" i="5"/>
  <c r="P123" i="5"/>
  <c r="H123" i="5"/>
  <c r="O123" i="5"/>
  <c r="N123" i="5"/>
  <c r="M123" i="5"/>
  <c r="K123" i="5"/>
  <c r="T123" i="5"/>
  <c r="L123" i="5"/>
  <c r="R123" i="5"/>
  <c r="J123" i="5"/>
  <c r="I123" i="5"/>
  <c r="S123" i="5"/>
  <c r="N126" i="5"/>
  <c r="P126" i="5"/>
  <c r="R126" i="5"/>
  <c r="I126" i="5"/>
  <c r="S126" i="5"/>
  <c r="L126" i="5"/>
  <c r="Q126" i="5"/>
  <c r="K126" i="5"/>
  <c r="H126" i="5"/>
  <c r="T126" i="5"/>
  <c r="M126" i="5"/>
  <c r="J126" i="5"/>
  <c r="O126" i="5"/>
  <c r="M378" i="6"/>
  <c r="M118" i="6"/>
  <c r="D473" i="6"/>
  <c r="I819" i="6"/>
  <c r="I821" i="6"/>
  <c r="F714" i="6"/>
  <c r="F712" i="6"/>
  <c r="M10" i="6"/>
  <c r="M14" i="6"/>
  <c r="M13" i="6"/>
  <c r="M21" i="6"/>
  <c r="D90" i="6"/>
  <c r="M610" i="6"/>
  <c r="M774" i="6"/>
  <c r="M669" i="6"/>
  <c r="D472" i="6"/>
  <c r="M27" i="6"/>
  <c r="M69" i="6"/>
  <c r="M485" i="6"/>
  <c r="M598" i="6"/>
  <c r="D91" i="6"/>
  <c r="M661" i="6"/>
  <c r="M644" i="6"/>
  <c r="M414" i="6"/>
  <c r="M758" i="6"/>
  <c r="I822" i="6"/>
  <c r="F711" i="6"/>
  <c r="F710" i="6"/>
  <c r="F708" i="6"/>
  <c r="M726" i="6"/>
  <c r="M509" i="6"/>
  <c r="E213" i="6"/>
  <c r="M741" i="6"/>
  <c r="M581" i="6"/>
  <c r="M454" i="6"/>
  <c r="M35" i="6"/>
  <c r="D88" i="6"/>
  <c r="D480" i="6"/>
  <c r="M533" i="6"/>
  <c r="M521" i="6"/>
  <c r="M497" i="6"/>
  <c r="D341" i="6"/>
  <c r="M545" i="6"/>
  <c r="M430" i="6"/>
  <c r="M406" i="6"/>
  <c r="D94" i="6"/>
  <c r="I820" i="6"/>
  <c r="I818" i="6"/>
  <c r="M684" i="6"/>
  <c r="F713" i="6"/>
  <c r="M438" i="6"/>
  <c r="M569" i="6"/>
  <c r="M718" i="6"/>
  <c r="E204" i="6"/>
  <c r="M346" i="6"/>
  <c r="E205" i="6"/>
  <c r="M20" i="6"/>
  <c r="M9" i="6"/>
  <c r="M322" i="6"/>
  <c r="M271" i="6"/>
  <c r="M183" i="6"/>
  <c r="M6" i="6"/>
  <c r="M290" i="6"/>
  <c r="M557" i="6"/>
  <c r="M98" i="6"/>
  <c r="E207" i="6"/>
  <c r="I823" i="6"/>
  <c r="F709" i="6"/>
  <c r="M253" i="6"/>
  <c r="M217" i="6"/>
  <c r="D92" i="6"/>
  <c r="E212" i="6"/>
  <c r="M22" i="6"/>
  <c r="M627" i="6"/>
  <c r="E206" i="6"/>
  <c r="M7" i="6"/>
  <c r="M162" i="6"/>
  <c r="D89" i="6"/>
  <c r="M134" i="6"/>
  <c r="M8" i="6"/>
  <c r="M11" i="6"/>
  <c r="D342" i="6"/>
  <c r="M12" i="6"/>
  <c r="D93" i="6"/>
  <c r="D87" i="6"/>
  <c r="M50" i="6"/>
  <c r="M78" i="1"/>
  <c r="O683" i="1"/>
  <c r="O687" i="1"/>
  <c r="O691" i="1"/>
  <c r="O684" i="1"/>
  <c r="O688" i="1"/>
  <c r="O692" i="1"/>
  <c r="O685" i="1"/>
  <c r="O689" i="1"/>
  <c r="O682" i="1"/>
  <c r="O686" i="1"/>
  <c r="O690" i="1"/>
  <c r="O633" i="1"/>
  <c r="M633" i="1"/>
  <c r="H633" i="1"/>
  <c r="K633" i="1"/>
  <c r="S633" i="1"/>
  <c r="P633" i="1"/>
  <c r="G633" i="1"/>
  <c r="L633" i="1"/>
  <c r="N633" i="1"/>
  <c r="J633" i="1"/>
  <c r="Q633" i="1"/>
  <c r="R633" i="1"/>
  <c r="T633" i="1"/>
  <c r="I633" i="1"/>
  <c r="L710" i="1"/>
  <c r="H710" i="1"/>
  <c r="G710" i="1"/>
  <c r="K710" i="1"/>
  <c r="I710" i="1"/>
  <c r="M716" i="1"/>
  <c r="I716" i="1"/>
  <c r="K716" i="1"/>
  <c r="N716" i="1"/>
  <c r="L716" i="1"/>
  <c r="H716" i="1"/>
  <c r="G716" i="1"/>
  <c r="J716" i="1"/>
  <c r="H6" i="1"/>
  <c r="F6" i="1"/>
  <c r="G6" i="1"/>
  <c r="N708" i="1"/>
  <c r="L708" i="1"/>
  <c r="G708" i="1"/>
  <c r="K708" i="1"/>
  <c r="J708" i="1"/>
  <c r="H708" i="1"/>
  <c r="I708" i="1"/>
  <c r="M708" i="1"/>
  <c r="K712" i="1"/>
  <c r="N712" i="1"/>
  <c r="L712" i="1"/>
  <c r="H712" i="1"/>
  <c r="J712" i="1"/>
  <c r="G712" i="1"/>
  <c r="I712" i="1"/>
  <c r="M712" i="1"/>
  <c r="L709" i="1"/>
  <c r="G709" i="1"/>
  <c r="K709" i="1"/>
  <c r="I709" i="1"/>
  <c r="H709" i="1"/>
  <c r="J709" i="1"/>
  <c r="M718" i="1"/>
  <c r="L718" i="1"/>
  <c r="G718" i="1"/>
  <c r="J718" i="1"/>
  <c r="K718" i="1"/>
  <c r="N718" i="1"/>
  <c r="H718" i="1"/>
  <c r="I718" i="1"/>
  <c r="M217" i="1"/>
  <c r="M224" i="1" s="1"/>
  <c r="F626" i="1"/>
  <c r="F630" i="1"/>
  <c r="F634" i="1"/>
  <c r="F627" i="1"/>
  <c r="F631" i="1"/>
  <c r="F635" i="1"/>
  <c r="M288" i="1"/>
  <c r="M243" i="1"/>
  <c r="M219" i="1"/>
  <c r="F628" i="1"/>
  <c r="F632" i="1"/>
  <c r="F636" i="1"/>
  <c r="F625" i="1"/>
  <c r="F629" i="1"/>
  <c r="H8" i="1"/>
  <c r="F8" i="1"/>
  <c r="G8" i="1"/>
  <c r="G7" i="1"/>
  <c r="F7" i="1"/>
  <c r="H7" i="1"/>
  <c r="O428" i="5" l="1"/>
  <c r="P413" i="5"/>
  <c r="U215" i="5"/>
  <c r="N428" i="5"/>
  <c r="J424" i="5"/>
  <c r="K424" i="5"/>
  <c r="U217" i="5"/>
  <c r="N424" i="5"/>
  <c r="I424" i="5"/>
  <c r="U219" i="5"/>
  <c r="U212" i="5"/>
  <c r="U210" i="5"/>
  <c r="H429" i="5"/>
  <c r="K428" i="5"/>
  <c r="H424" i="5"/>
  <c r="M428" i="5"/>
  <c r="I428" i="5"/>
  <c r="U221" i="5"/>
  <c r="L429" i="5"/>
  <c r="M425" i="5"/>
  <c r="J425" i="5"/>
  <c r="U230" i="5"/>
  <c r="U224" i="5"/>
  <c r="P438" i="5"/>
  <c r="J429" i="5"/>
  <c r="U228" i="5"/>
  <c r="K427" i="5"/>
  <c r="L427" i="5"/>
  <c r="N427" i="5"/>
  <c r="M427" i="5"/>
  <c r="I427" i="5"/>
  <c r="P411" i="5"/>
  <c r="P412" i="5"/>
  <c r="I426" i="5"/>
  <c r="O426" i="5"/>
  <c r="O427" i="5"/>
  <c r="J426" i="5"/>
  <c r="H426" i="5"/>
  <c r="I429" i="5"/>
  <c r="M429" i="5"/>
  <c r="H425" i="5"/>
  <c r="N425" i="5"/>
  <c r="K429" i="5"/>
  <c r="J427" i="5"/>
  <c r="M426" i="5"/>
  <c r="O425" i="5"/>
  <c r="O429" i="5"/>
  <c r="P414" i="5"/>
  <c r="L428" i="5"/>
  <c r="J428" i="5"/>
  <c r="O424" i="5"/>
  <c r="L424" i="5"/>
  <c r="U235" i="5"/>
  <c r="U237" i="5"/>
  <c r="P433" i="5"/>
  <c r="P432" i="5"/>
  <c r="U233" i="5"/>
  <c r="P437" i="5"/>
  <c r="U214" i="5"/>
  <c r="L12" i="5"/>
  <c r="U211" i="5"/>
  <c r="U208" i="5"/>
  <c r="U231" i="5"/>
  <c r="U220" i="5"/>
  <c r="U226" i="5"/>
  <c r="U234" i="5"/>
  <c r="P422" i="5"/>
  <c r="P420" i="5"/>
  <c r="U216" i="5"/>
  <c r="P436" i="5"/>
  <c r="U218" i="5"/>
  <c r="P434" i="5"/>
  <c r="U227" i="5"/>
  <c r="U232" i="5"/>
  <c r="P423" i="5"/>
  <c r="P439" i="5"/>
  <c r="P421" i="5"/>
  <c r="P419" i="5"/>
  <c r="U213" i="5"/>
  <c r="P418" i="5"/>
  <c r="U238" i="5"/>
  <c r="P415" i="5"/>
  <c r="P417" i="5"/>
  <c r="U229" i="5"/>
  <c r="U236" i="5"/>
  <c r="M33" i="5"/>
  <c r="U209" i="5"/>
  <c r="U222" i="5"/>
  <c r="P431" i="5"/>
  <c r="P416" i="5"/>
  <c r="U223" i="5"/>
  <c r="P430" i="5"/>
  <c r="P409" i="5"/>
  <c r="S265" i="5"/>
  <c r="P435" i="5"/>
  <c r="P410" i="5"/>
  <c r="U225" i="5"/>
  <c r="M244" i="6"/>
  <c r="M240" i="6"/>
  <c r="M243" i="6"/>
  <c r="M239" i="6"/>
  <c r="M241" i="6"/>
  <c r="M242" i="6"/>
  <c r="M238" i="6"/>
  <c r="S250" i="5"/>
  <c r="S263" i="5"/>
  <c r="S264" i="5"/>
  <c r="L27" i="5"/>
  <c r="M27" i="5" s="1"/>
  <c r="S252" i="5"/>
  <c r="M26" i="5"/>
  <c r="U134" i="5"/>
  <c r="S268" i="5"/>
  <c r="S251" i="5"/>
  <c r="M19" i="5"/>
  <c r="L5" i="5"/>
  <c r="S253" i="5"/>
  <c r="M20" i="5"/>
  <c r="S267" i="5"/>
  <c r="S266" i="5"/>
  <c r="U131" i="5"/>
  <c r="S249" i="5"/>
  <c r="U136" i="5"/>
  <c r="M34" i="5"/>
  <c r="S254" i="5"/>
  <c r="L13" i="5"/>
  <c r="U114" i="5"/>
  <c r="U125" i="5"/>
  <c r="U109" i="5"/>
  <c r="U111" i="5"/>
  <c r="U118" i="5"/>
  <c r="U115" i="5"/>
  <c r="U132" i="5"/>
  <c r="U113" i="5"/>
  <c r="U112" i="5"/>
  <c r="U127" i="5"/>
  <c r="U129" i="5"/>
  <c r="U135" i="5"/>
  <c r="U116" i="5"/>
  <c r="U123" i="5"/>
  <c r="U106" i="5"/>
  <c r="U120" i="5"/>
  <c r="U126" i="5"/>
  <c r="U107" i="5"/>
  <c r="U133" i="5"/>
  <c r="U128" i="5"/>
  <c r="U122" i="5"/>
  <c r="U117" i="5"/>
  <c r="U124" i="5"/>
  <c r="U108" i="5"/>
  <c r="U119" i="5"/>
  <c r="U121" i="5"/>
  <c r="U110" i="5"/>
  <c r="U130" i="5"/>
  <c r="M124" i="6"/>
  <c r="M120" i="6"/>
  <c r="M123" i="6"/>
  <c r="M119" i="6"/>
  <c r="M122" i="6"/>
  <c r="M125" i="6"/>
  <c r="M121" i="6"/>
  <c r="J87" i="6"/>
  <c r="E87" i="6"/>
  <c r="M87" i="6"/>
  <c r="H87" i="6"/>
  <c r="P87" i="6"/>
  <c r="K87" i="6"/>
  <c r="F87" i="6"/>
  <c r="G87" i="6"/>
  <c r="I87" i="6"/>
  <c r="L87" i="6"/>
  <c r="N87" i="6"/>
  <c r="O87" i="6"/>
  <c r="M167" i="6"/>
  <c r="M187" i="6"/>
  <c r="M172" i="6"/>
  <c r="M170" i="6"/>
  <c r="M189" i="6"/>
  <c r="M163" i="6"/>
  <c r="M165" i="6"/>
  <c r="M166" i="6"/>
  <c r="M171" i="6"/>
  <c r="M174" i="6"/>
  <c r="M168" i="6"/>
  <c r="M184" i="6"/>
  <c r="M190" i="6"/>
  <c r="M169" i="6"/>
  <c r="M164" i="6"/>
  <c r="M173" i="6"/>
  <c r="M185" i="6"/>
  <c r="M191" i="6"/>
  <c r="M186" i="6"/>
  <c r="M188" i="6"/>
  <c r="M258" i="6"/>
  <c r="M254" i="6"/>
  <c r="M259" i="6"/>
  <c r="M261" i="6"/>
  <c r="M260" i="6"/>
  <c r="M256" i="6"/>
  <c r="M262" i="6"/>
  <c r="M257" i="6"/>
  <c r="M255" i="6"/>
  <c r="M105" i="6"/>
  <c r="M150" i="6"/>
  <c r="M152" i="6"/>
  <c r="M143" i="6"/>
  <c r="M100" i="6"/>
  <c r="M104" i="6"/>
  <c r="M148" i="6"/>
  <c r="M101" i="6"/>
  <c r="M136" i="6"/>
  <c r="M135" i="6"/>
  <c r="M137" i="6"/>
  <c r="M140" i="6"/>
  <c r="M149" i="6"/>
  <c r="M146" i="6"/>
  <c r="M106" i="6"/>
  <c r="M138" i="6"/>
  <c r="M141" i="6"/>
  <c r="M151" i="6"/>
  <c r="M99" i="6"/>
  <c r="M139" i="6"/>
  <c r="M108" i="6"/>
  <c r="M109" i="6"/>
  <c r="M103" i="6"/>
  <c r="M144" i="6"/>
  <c r="M147" i="6"/>
  <c r="M107" i="6"/>
  <c r="M142" i="6"/>
  <c r="M145" i="6"/>
  <c r="M153" i="6"/>
  <c r="M102" i="6"/>
  <c r="M23" i="6"/>
  <c r="M720" i="6"/>
  <c r="M719" i="6"/>
  <c r="M721" i="6"/>
  <c r="M685" i="6"/>
  <c r="M686" i="6"/>
  <c r="M696" i="6"/>
  <c r="M688" i="6"/>
  <c r="M687" i="6"/>
  <c r="M690" i="6"/>
  <c r="M689" i="6"/>
  <c r="M695" i="6"/>
  <c r="M693" i="6"/>
  <c r="M694" i="6"/>
  <c r="M692" i="6"/>
  <c r="M691" i="6"/>
  <c r="M407" i="6"/>
  <c r="M409" i="6"/>
  <c r="M408" i="6"/>
  <c r="M500" i="6"/>
  <c r="M502" i="6"/>
  <c r="M499" i="6"/>
  <c r="M498" i="6"/>
  <c r="M501" i="6"/>
  <c r="M503" i="6"/>
  <c r="G88" i="6"/>
  <c r="O88" i="6"/>
  <c r="F88" i="6"/>
  <c r="I88" i="6"/>
  <c r="K88" i="6"/>
  <c r="L88" i="6"/>
  <c r="P88" i="6"/>
  <c r="H88" i="6"/>
  <c r="N88" i="6"/>
  <c r="M88" i="6"/>
  <c r="J88" i="6"/>
  <c r="E88" i="6"/>
  <c r="M760" i="6"/>
  <c r="M763" i="6"/>
  <c r="M759" i="6"/>
  <c r="M765" i="6"/>
  <c r="M780" i="6"/>
  <c r="M762" i="6"/>
  <c r="M764" i="6"/>
  <c r="M761" i="6"/>
  <c r="M749" i="6"/>
  <c r="M748" i="6"/>
  <c r="M747" i="6"/>
  <c r="M742" i="6"/>
  <c r="M783" i="6"/>
  <c r="M745" i="6"/>
  <c r="M744" i="6"/>
  <c r="M779" i="6"/>
  <c r="M781" i="6"/>
  <c r="M775" i="6"/>
  <c r="M782" i="6"/>
  <c r="M777" i="6"/>
  <c r="M743" i="6"/>
  <c r="M778" i="6"/>
  <c r="M776" i="6"/>
  <c r="M746" i="6"/>
  <c r="L708" i="6"/>
  <c r="H708" i="6"/>
  <c r="G708" i="6"/>
  <c r="I708" i="6"/>
  <c r="K708" i="6"/>
  <c r="J708" i="6"/>
  <c r="M708" i="6"/>
  <c r="G91" i="6"/>
  <c r="F91" i="6"/>
  <c r="I91" i="6"/>
  <c r="K91" i="6"/>
  <c r="P91" i="6"/>
  <c r="N91" i="6"/>
  <c r="E91" i="6"/>
  <c r="J91" i="6"/>
  <c r="M91" i="6"/>
  <c r="H91" i="6"/>
  <c r="L91" i="6"/>
  <c r="O91" i="6"/>
  <c r="M28" i="6"/>
  <c r="M30" i="6"/>
  <c r="M29" i="6"/>
  <c r="M616" i="6"/>
  <c r="M618" i="6"/>
  <c r="M612" i="6"/>
  <c r="M617" i="6"/>
  <c r="M614" i="6"/>
  <c r="M615" i="6"/>
  <c r="M613" i="6"/>
  <c r="M611" i="6"/>
  <c r="O821" i="6"/>
  <c r="N821" i="6"/>
  <c r="L821" i="6"/>
  <c r="K821" i="6"/>
  <c r="M821" i="6"/>
  <c r="J821" i="6"/>
  <c r="M93" i="6"/>
  <c r="P93" i="6"/>
  <c r="K93" i="6"/>
  <c r="O93" i="6"/>
  <c r="J93" i="6"/>
  <c r="L93" i="6"/>
  <c r="I93" i="6"/>
  <c r="G93" i="6"/>
  <c r="F93" i="6"/>
  <c r="E93" i="6"/>
  <c r="N93" i="6"/>
  <c r="H93" i="6"/>
  <c r="F212" i="6"/>
  <c r="L212" i="6"/>
  <c r="I212" i="6"/>
  <c r="H212" i="6"/>
  <c r="K212" i="6"/>
  <c r="J212" i="6"/>
  <c r="G212" i="6"/>
  <c r="K709" i="6"/>
  <c r="I709" i="6"/>
  <c r="H709" i="6"/>
  <c r="G709" i="6"/>
  <c r="L709" i="6"/>
  <c r="J709" i="6"/>
  <c r="M709" i="6"/>
  <c r="M560" i="6"/>
  <c r="M558" i="6"/>
  <c r="M559" i="6"/>
  <c r="M561" i="6"/>
  <c r="M563" i="6"/>
  <c r="M562" i="6"/>
  <c r="M330" i="6"/>
  <c r="M326" i="6"/>
  <c r="M327" i="6"/>
  <c r="M323" i="6"/>
  <c r="M279" i="6"/>
  <c r="M274" i="6"/>
  <c r="M275" i="6"/>
  <c r="M295" i="6"/>
  <c r="M328" i="6"/>
  <c r="M329" i="6"/>
  <c r="M325" i="6"/>
  <c r="M273" i="6"/>
  <c r="M277" i="6"/>
  <c r="M280" i="6"/>
  <c r="M291" i="6"/>
  <c r="M294" i="6"/>
  <c r="M324" i="6"/>
  <c r="M296" i="6"/>
  <c r="M281" i="6"/>
  <c r="M278" i="6"/>
  <c r="M297" i="6"/>
  <c r="M292" i="6"/>
  <c r="M293" i="6"/>
  <c r="M298" i="6"/>
  <c r="M276" i="6"/>
  <c r="M272" i="6"/>
  <c r="N205" i="6"/>
  <c r="O205" i="6"/>
  <c r="M205" i="6"/>
  <c r="I205" i="6"/>
  <c r="H205" i="6"/>
  <c r="F205" i="6"/>
  <c r="G205" i="6"/>
  <c r="J205" i="6"/>
  <c r="P205" i="6"/>
  <c r="L205" i="6"/>
  <c r="K205" i="6"/>
  <c r="M570" i="6"/>
  <c r="M574" i="6"/>
  <c r="M575" i="6"/>
  <c r="M573" i="6"/>
  <c r="M571" i="6"/>
  <c r="M572" i="6"/>
  <c r="J818" i="6"/>
  <c r="M818" i="6"/>
  <c r="N818" i="6"/>
  <c r="K818" i="6"/>
  <c r="L818" i="6"/>
  <c r="O818" i="6"/>
  <c r="M432" i="6"/>
  <c r="M431" i="6"/>
  <c r="M433" i="6"/>
  <c r="M526" i="6"/>
  <c r="M524" i="6"/>
  <c r="M527" i="6"/>
  <c r="M525" i="6"/>
  <c r="M523" i="6"/>
  <c r="M522" i="6"/>
  <c r="M39" i="6"/>
  <c r="M38" i="6"/>
  <c r="M40" i="6"/>
  <c r="M37" i="6"/>
  <c r="M45" i="6"/>
  <c r="M42" i="6"/>
  <c r="M43" i="6"/>
  <c r="M36" i="6"/>
  <c r="M41" i="6"/>
  <c r="M44" i="6"/>
  <c r="F213" i="6"/>
  <c r="L213" i="6"/>
  <c r="H213" i="6"/>
  <c r="K213" i="6"/>
  <c r="G213" i="6"/>
  <c r="I213" i="6"/>
  <c r="J213" i="6"/>
  <c r="G710" i="6"/>
  <c r="I710" i="6"/>
  <c r="L710" i="6"/>
  <c r="H710" i="6"/>
  <c r="M710" i="6"/>
  <c r="J710" i="6"/>
  <c r="K710" i="6"/>
  <c r="M441" i="6"/>
  <c r="M440" i="6"/>
  <c r="M416" i="6"/>
  <c r="M421" i="6"/>
  <c r="M439" i="6"/>
  <c r="M445" i="6"/>
  <c r="M420" i="6"/>
  <c r="M418" i="6"/>
  <c r="M444" i="6"/>
  <c r="M443" i="6"/>
  <c r="M417" i="6"/>
  <c r="M442" i="6"/>
  <c r="M419" i="6"/>
  <c r="M415" i="6"/>
  <c r="M600" i="6"/>
  <c r="M603" i="6"/>
  <c r="M599" i="6"/>
  <c r="M602" i="6"/>
  <c r="M605" i="6"/>
  <c r="M601" i="6"/>
  <c r="M604" i="6"/>
  <c r="N472" i="6"/>
  <c r="I472" i="6"/>
  <c r="H472" i="6"/>
  <c r="J472" i="6"/>
  <c r="M472" i="6"/>
  <c r="E472" i="6"/>
  <c r="L472" i="6"/>
  <c r="G472" i="6"/>
  <c r="K472" i="6"/>
  <c r="F472" i="6"/>
  <c r="O90" i="6"/>
  <c r="F90" i="6"/>
  <c r="N90" i="6"/>
  <c r="P90" i="6"/>
  <c r="K90" i="6"/>
  <c r="H90" i="6"/>
  <c r="G90" i="6"/>
  <c r="M90" i="6"/>
  <c r="E90" i="6"/>
  <c r="I90" i="6"/>
  <c r="J90" i="6"/>
  <c r="L90" i="6"/>
  <c r="K819" i="6"/>
  <c r="O819" i="6"/>
  <c r="N819" i="6"/>
  <c r="M819" i="6"/>
  <c r="L819" i="6"/>
  <c r="J819" i="6"/>
  <c r="I206" i="6"/>
  <c r="K206" i="6"/>
  <c r="J206" i="6"/>
  <c r="M206" i="6"/>
  <c r="G206" i="6"/>
  <c r="O206" i="6"/>
  <c r="P206" i="6"/>
  <c r="F206" i="6"/>
  <c r="N206" i="6"/>
  <c r="L206" i="6"/>
  <c r="H206" i="6"/>
  <c r="L92" i="6"/>
  <c r="I92" i="6"/>
  <c r="O92" i="6"/>
  <c r="M92" i="6"/>
  <c r="F92" i="6"/>
  <c r="P92" i="6"/>
  <c r="G92" i="6"/>
  <c r="H92" i="6"/>
  <c r="J92" i="6"/>
  <c r="K92" i="6"/>
  <c r="N92" i="6"/>
  <c r="E92" i="6"/>
  <c r="L823" i="6"/>
  <c r="K823" i="6"/>
  <c r="J823" i="6"/>
  <c r="N823" i="6"/>
  <c r="O823" i="6"/>
  <c r="M823" i="6"/>
  <c r="L820" i="6"/>
  <c r="J820" i="6"/>
  <c r="M820" i="6"/>
  <c r="K820" i="6"/>
  <c r="N820" i="6"/>
  <c r="O820" i="6"/>
  <c r="M551" i="6"/>
  <c r="M549" i="6"/>
  <c r="M546" i="6"/>
  <c r="M550" i="6"/>
  <c r="M547" i="6"/>
  <c r="M548" i="6"/>
  <c r="M534" i="6"/>
  <c r="M539" i="6"/>
  <c r="M536" i="6"/>
  <c r="M538" i="6"/>
  <c r="M537" i="6"/>
  <c r="M535" i="6"/>
  <c r="M459" i="6"/>
  <c r="M457" i="6"/>
  <c r="M455" i="6"/>
  <c r="M461" i="6"/>
  <c r="M460" i="6"/>
  <c r="M586" i="6"/>
  <c r="M587" i="6"/>
  <c r="M588" i="6"/>
  <c r="M585" i="6"/>
  <c r="M583" i="6"/>
  <c r="M584" i="6"/>
  <c r="M582" i="6"/>
  <c r="M458" i="6"/>
  <c r="M456" i="6"/>
  <c r="M513" i="6"/>
  <c r="M512" i="6"/>
  <c r="M514" i="6"/>
  <c r="M515" i="6"/>
  <c r="M511" i="6"/>
  <c r="M510" i="6"/>
  <c r="H711" i="6"/>
  <c r="K711" i="6"/>
  <c r="J711" i="6"/>
  <c r="I711" i="6"/>
  <c r="M711" i="6"/>
  <c r="G711" i="6"/>
  <c r="L711" i="6"/>
  <c r="M651" i="6"/>
  <c r="M649" i="6"/>
  <c r="M646" i="6"/>
  <c r="M650" i="6"/>
  <c r="M652" i="6"/>
  <c r="M647" i="6"/>
  <c r="M648" i="6"/>
  <c r="M645" i="6"/>
  <c r="M488" i="6"/>
  <c r="M487" i="6"/>
  <c r="M486" i="6"/>
  <c r="M491" i="6"/>
  <c r="M490" i="6"/>
  <c r="M489" i="6"/>
  <c r="M678" i="6"/>
  <c r="M671" i="6"/>
  <c r="M675" i="6"/>
  <c r="M674" i="6"/>
  <c r="M677" i="6"/>
  <c r="M673" i="6"/>
  <c r="M676" i="6"/>
  <c r="M672" i="6"/>
  <c r="M670" i="6"/>
  <c r="M712" i="6"/>
  <c r="H712" i="6"/>
  <c r="G712" i="6"/>
  <c r="I712" i="6"/>
  <c r="L712" i="6"/>
  <c r="K712" i="6"/>
  <c r="J712" i="6"/>
  <c r="L473" i="6"/>
  <c r="H473" i="6"/>
  <c r="E473" i="6"/>
  <c r="M473" i="6"/>
  <c r="F473" i="6"/>
  <c r="N473" i="6"/>
  <c r="G473" i="6"/>
  <c r="K473" i="6"/>
  <c r="J473" i="6"/>
  <c r="I473" i="6"/>
  <c r="M59" i="6"/>
  <c r="M51" i="6"/>
  <c r="M55" i="6"/>
  <c r="M56" i="6"/>
  <c r="M58" i="6"/>
  <c r="M52" i="6"/>
  <c r="M60" i="6"/>
  <c r="M57" i="6"/>
  <c r="M54" i="6"/>
  <c r="M53" i="6"/>
  <c r="H342" i="6"/>
  <c r="G342" i="6"/>
  <c r="K342" i="6"/>
  <c r="J342" i="6"/>
  <c r="N342" i="6"/>
  <c r="O342" i="6"/>
  <c r="F342" i="6"/>
  <c r="M342" i="6"/>
  <c r="I342" i="6"/>
  <c r="E342" i="6"/>
  <c r="L342" i="6"/>
  <c r="M89" i="6"/>
  <c r="J89" i="6"/>
  <c r="E89" i="6"/>
  <c r="H89" i="6"/>
  <c r="P89" i="6"/>
  <c r="K89" i="6"/>
  <c r="I89" i="6"/>
  <c r="F89" i="6"/>
  <c r="G89" i="6"/>
  <c r="O89" i="6"/>
  <c r="L89" i="6"/>
  <c r="N89" i="6"/>
  <c r="M635" i="6"/>
  <c r="M632" i="6"/>
  <c r="M629" i="6"/>
  <c r="M633" i="6"/>
  <c r="M634" i="6"/>
  <c r="M630" i="6"/>
  <c r="M628" i="6"/>
  <c r="M631" i="6"/>
  <c r="M356" i="6"/>
  <c r="M347" i="6"/>
  <c r="M349" i="6"/>
  <c r="M221" i="6"/>
  <c r="M223" i="6"/>
  <c r="M351" i="6"/>
  <c r="M353" i="6"/>
  <c r="M225" i="6"/>
  <c r="M227" i="6"/>
  <c r="M218" i="6"/>
  <c r="M355" i="6"/>
  <c r="M357" i="6"/>
  <c r="M348" i="6"/>
  <c r="M220" i="6"/>
  <c r="M222" i="6"/>
  <c r="M224" i="6"/>
  <c r="M350" i="6"/>
  <c r="M352" i="6"/>
  <c r="M354" i="6"/>
  <c r="M226" i="6"/>
  <c r="M228" i="6"/>
  <c r="M219" i="6"/>
  <c r="M207" i="6"/>
  <c r="O207" i="6"/>
  <c r="L207" i="6"/>
  <c r="F207" i="6"/>
  <c r="G207" i="6"/>
  <c r="N207" i="6"/>
  <c r="P207" i="6"/>
  <c r="J207" i="6"/>
  <c r="K207" i="6"/>
  <c r="H207" i="6"/>
  <c r="I207" i="6"/>
  <c r="M15" i="6"/>
  <c r="J204" i="6"/>
  <c r="G204" i="6"/>
  <c r="N204" i="6"/>
  <c r="O204" i="6"/>
  <c r="P204" i="6"/>
  <c r="I204" i="6"/>
  <c r="F204" i="6"/>
  <c r="M204" i="6"/>
  <c r="H204" i="6"/>
  <c r="L204" i="6"/>
  <c r="K204" i="6"/>
  <c r="I713" i="6"/>
  <c r="K713" i="6"/>
  <c r="H713" i="6"/>
  <c r="J713" i="6"/>
  <c r="M713" i="6"/>
  <c r="L713" i="6"/>
  <c r="G713" i="6"/>
  <c r="P94" i="6"/>
  <c r="K94" i="6"/>
  <c r="H94" i="6"/>
  <c r="G94" i="6"/>
  <c r="I94" i="6"/>
  <c r="F94" i="6"/>
  <c r="N94" i="6"/>
  <c r="E94" i="6"/>
  <c r="L94" i="6"/>
  <c r="O94" i="6"/>
  <c r="J94" i="6"/>
  <c r="M94" i="6"/>
  <c r="L341" i="6"/>
  <c r="F341" i="6"/>
  <c r="I341" i="6"/>
  <c r="E341" i="6"/>
  <c r="M341" i="6"/>
  <c r="H341" i="6"/>
  <c r="N341" i="6"/>
  <c r="K341" i="6"/>
  <c r="J341" i="6"/>
  <c r="O341" i="6"/>
  <c r="G341" i="6"/>
  <c r="M480" i="6"/>
  <c r="J480" i="6"/>
  <c r="K480" i="6"/>
  <c r="F480" i="6"/>
  <c r="H480" i="6"/>
  <c r="I480" i="6"/>
  <c r="G480" i="6"/>
  <c r="E480" i="6"/>
  <c r="L480" i="6"/>
  <c r="M728" i="6"/>
  <c r="M729" i="6"/>
  <c r="M732" i="6"/>
  <c r="M727" i="6"/>
  <c r="M730" i="6"/>
  <c r="M731" i="6"/>
  <c r="K822" i="6"/>
  <c r="M822" i="6"/>
  <c r="L822" i="6"/>
  <c r="J822" i="6"/>
  <c r="O822" i="6"/>
  <c r="N822" i="6"/>
  <c r="M663" i="6"/>
  <c r="M662" i="6"/>
  <c r="M664" i="6"/>
  <c r="M70" i="6"/>
  <c r="M71" i="6"/>
  <c r="M73" i="6"/>
  <c r="M72" i="6"/>
  <c r="M74" i="6"/>
  <c r="G714" i="6"/>
  <c r="K714" i="6"/>
  <c r="H714" i="6"/>
  <c r="J714" i="6"/>
  <c r="L714" i="6"/>
  <c r="M714" i="6"/>
  <c r="I714" i="6"/>
  <c r="I6" i="1"/>
  <c r="I636" i="1"/>
  <c r="N636" i="1"/>
  <c r="R636" i="1"/>
  <c r="T636" i="1"/>
  <c r="M636" i="1"/>
  <c r="H636" i="1"/>
  <c r="K636" i="1"/>
  <c r="Q636" i="1"/>
  <c r="L636" i="1"/>
  <c r="P636" i="1"/>
  <c r="J636" i="1"/>
  <c r="O636" i="1"/>
  <c r="G636" i="1"/>
  <c r="S636" i="1"/>
  <c r="S634" i="1"/>
  <c r="L634" i="1"/>
  <c r="R634" i="1"/>
  <c r="I634" i="1"/>
  <c r="O634" i="1"/>
  <c r="G634" i="1"/>
  <c r="T634" i="1"/>
  <c r="K634" i="1"/>
  <c r="N634" i="1"/>
  <c r="P634" i="1"/>
  <c r="H634" i="1"/>
  <c r="J634" i="1"/>
  <c r="M634" i="1"/>
  <c r="Q634" i="1"/>
  <c r="O709" i="1"/>
  <c r="O712" i="1"/>
  <c r="I628" i="1"/>
  <c r="M628" i="1"/>
  <c r="S628" i="1"/>
  <c r="Q628" i="1"/>
  <c r="L628" i="1"/>
  <c r="R628" i="1"/>
  <c r="K628" i="1"/>
  <c r="O628" i="1"/>
  <c r="H628" i="1"/>
  <c r="P628" i="1"/>
  <c r="J628" i="1"/>
  <c r="N628" i="1"/>
  <c r="G628" i="1"/>
  <c r="T628" i="1"/>
  <c r="I630" i="1"/>
  <c r="M630" i="1"/>
  <c r="R630" i="1"/>
  <c r="K630" i="1"/>
  <c r="S630" i="1"/>
  <c r="L630" i="1"/>
  <c r="H630" i="1"/>
  <c r="J630" i="1"/>
  <c r="O630" i="1"/>
  <c r="T630" i="1"/>
  <c r="Q630" i="1"/>
  <c r="N630" i="1"/>
  <c r="G630" i="1"/>
  <c r="P630" i="1"/>
  <c r="O718" i="1"/>
  <c r="U633" i="1"/>
  <c r="I7" i="1"/>
  <c r="J632" i="1"/>
  <c r="Q632" i="1"/>
  <c r="L632" i="1"/>
  <c r="G632" i="1"/>
  <c r="I632" i="1"/>
  <c r="O632" i="1"/>
  <c r="R632" i="1"/>
  <c r="H632" i="1"/>
  <c r="N632" i="1"/>
  <c r="S632" i="1"/>
  <c r="T632" i="1"/>
  <c r="K632" i="1"/>
  <c r="M632" i="1"/>
  <c r="P632" i="1"/>
  <c r="I629" i="1"/>
  <c r="N629" i="1"/>
  <c r="S629" i="1"/>
  <c r="Q629" i="1"/>
  <c r="T629" i="1"/>
  <c r="G629" i="1"/>
  <c r="K629" i="1"/>
  <c r="O629" i="1"/>
  <c r="H629" i="1"/>
  <c r="L629" i="1"/>
  <c r="J629" i="1"/>
  <c r="P629" i="1"/>
  <c r="M629" i="1"/>
  <c r="R629" i="1"/>
  <c r="J635" i="1"/>
  <c r="O635" i="1"/>
  <c r="M635" i="1"/>
  <c r="S635" i="1"/>
  <c r="I635" i="1"/>
  <c r="G635" i="1"/>
  <c r="R635" i="1"/>
  <c r="H635" i="1"/>
  <c r="N635" i="1"/>
  <c r="L635" i="1"/>
  <c r="Q635" i="1"/>
  <c r="T635" i="1"/>
  <c r="P635" i="1"/>
  <c r="K635" i="1"/>
  <c r="J625" i="1"/>
  <c r="T625" i="1"/>
  <c r="S625" i="1"/>
  <c r="Q625" i="1"/>
  <c r="P625" i="1"/>
  <c r="O625" i="1"/>
  <c r="R625" i="1"/>
  <c r="M625" i="1"/>
  <c r="L625" i="1"/>
  <c r="K625" i="1"/>
  <c r="G625" i="1"/>
  <c r="N625" i="1"/>
  <c r="I625" i="1"/>
  <c r="H625" i="1"/>
  <c r="J631" i="1"/>
  <c r="O631" i="1"/>
  <c r="M631" i="1"/>
  <c r="H631" i="1"/>
  <c r="I631" i="1"/>
  <c r="R631" i="1"/>
  <c r="G631" i="1"/>
  <c r="S631" i="1"/>
  <c r="K631" i="1"/>
  <c r="N631" i="1"/>
  <c r="L631" i="1"/>
  <c r="Q631" i="1"/>
  <c r="P631" i="1"/>
  <c r="T631" i="1"/>
  <c r="S626" i="1"/>
  <c r="L626" i="1"/>
  <c r="R626" i="1"/>
  <c r="I626" i="1"/>
  <c r="O626" i="1"/>
  <c r="G626" i="1"/>
  <c r="T626" i="1"/>
  <c r="K626" i="1"/>
  <c r="N626" i="1"/>
  <c r="H626" i="1"/>
  <c r="Q626" i="1"/>
  <c r="J626" i="1"/>
  <c r="M626" i="1"/>
  <c r="P626" i="1"/>
  <c r="O716" i="1"/>
  <c r="I627" i="1"/>
  <c r="G627" i="1"/>
  <c r="R627" i="1"/>
  <c r="H627" i="1"/>
  <c r="K627" i="1"/>
  <c r="N627" i="1"/>
  <c r="L627" i="1"/>
  <c r="Q627" i="1"/>
  <c r="T627" i="1"/>
  <c r="P627" i="1"/>
  <c r="J627" i="1"/>
  <c r="O627" i="1"/>
  <c r="M627" i="1"/>
  <c r="S627" i="1"/>
  <c r="O708" i="1"/>
  <c r="O710" i="1"/>
  <c r="I8" i="1"/>
  <c r="P429" i="5" l="1"/>
  <c r="P424" i="5"/>
  <c r="P425" i="5"/>
  <c r="P428" i="5"/>
  <c r="P426" i="5"/>
  <c r="P427" i="5"/>
  <c r="M126" i="6"/>
  <c r="M31" i="6"/>
  <c r="M245" i="6"/>
  <c r="M665" i="6"/>
  <c r="M679" i="6"/>
  <c r="N711" i="6"/>
  <c r="M492" i="6"/>
  <c r="M422" i="6"/>
  <c r="M331" i="6"/>
  <c r="P821" i="6"/>
  <c r="Q88" i="6"/>
  <c r="P822" i="6"/>
  <c r="M410" i="6"/>
  <c r="N480" i="6"/>
  <c r="M636" i="6"/>
  <c r="Q89" i="6"/>
  <c r="P342" i="6"/>
  <c r="M653" i="6"/>
  <c r="M462" i="6"/>
  <c r="M540" i="6"/>
  <c r="M552" i="6"/>
  <c r="P823" i="6"/>
  <c r="O472" i="6"/>
  <c r="M213" i="6"/>
  <c r="M212" i="6"/>
  <c r="M192" i="6"/>
  <c r="Q207" i="6"/>
  <c r="M229" i="6"/>
  <c r="M358" i="6"/>
  <c r="N710" i="6"/>
  <c r="P818" i="6"/>
  <c r="Q205" i="6"/>
  <c r="M564" i="6"/>
  <c r="M750" i="6"/>
  <c r="M697" i="6"/>
  <c r="M110" i="6"/>
  <c r="N714" i="6"/>
  <c r="Q204" i="6"/>
  <c r="M61" i="6"/>
  <c r="N712" i="6"/>
  <c r="Q206" i="6"/>
  <c r="P819" i="6"/>
  <c r="M606" i="6"/>
  <c r="M446" i="6"/>
  <c r="M434" i="6"/>
  <c r="M299" i="6"/>
  <c r="N709" i="6"/>
  <c r="N708" i="6"/>
  <c r="M766" i="6"/>
  <c r="M154" i="6"/>
  <c r="M263" i="6"/>
  <c r="M175" i="6"/>
  <c r="Q87" i="6"/>
  <c r="M75" i="6"/>
  <c r="M733" i="6"/>
  <c r="P341" i="6"/>
  <c r="Q94" i="6"/>
  <c r="N713" i="6"/>
  <c r="O473" i="6"/>
  <c r="M516" i="6"/>
  <c r="M589" i="6"/>
  <c r="P820" i="6"/>
  <c r="Q92" i="6"/>
  <c r="Q90" i="6"/>
  <c r="M46" i="6"/>
  <c r="M528" i="6"/>
  <c r="M576" i="6"/>
  <c r="M282" i="6"/>
  <c r="Q93" i="6"/>
  <c r="M619" i="6"/>
  <c r="Q91" i="6"/>
  <c r="M784" i="6"/>
  <c r="M504" i="6"/>
  <c r="M722" i="6"/>
  <c r="U626" i="1"/>
  <c r="U630" i="1"/>
  <c r="U629" i="1"/>
  <c r="U632" i="1"/>
  <c r="U636" i="1"/>
  <c r="U627" i="1"/>
  <c r="U631" i="1"/>
  <c r="U634" i="1"/>
  <c r="U635" i="1"/>
  <c r="U628" i="1"/>
  <c r="U625" i="1"/>
</calcChain>
</file>

<file path=xl/sharedStrings.xml><?xml version="1.0" encoding="utf-8"?>
<sst xmlns="http://schemas.openxmlformats.org/spreadsheetml/2006/main" count="8654" uniqueCount="1163">
  <si>
    <t>無回答</t>
    <rPh sb="0" eb="3">
      <t>ムカイトウ</t>
    </rPh>
    <phoneticPr fontId="2"/>
  </si>
  <si>
    <t>全　　体</t>
    <rPh sb="0" eb="1">
      <t>ゼン</t>
    </rPh>
    <rPh sb="3" eb="4">
      <t>カラダ</t>
    </rPh>
    <phoneticPr fontId="2"/>
  </si>
  <si>
    <t>件数</t>
    <rPh sb="0" eb="2">
      <t>ケンスウ</t>
    </rPh>
    <phoneticPr fontId="2"/>
  </si>
  <si>
    <t>割合</t>
    <rPh sb="0" eb="2">
      <t>ワリアイ</t>
    </rPh>
    <phoneticPr fontId="2"/>
  </si>
  <si>
    <t>全体</t>
    <rPh sb="0" eb="2">
      <t>ゼンタイ</t>
    </rPh>
    <phoneticPr fontId="2"/>
  </si>
  <si>
    <t>事業の実施</t>
    <rPh sb="0" eb="2">
      <t>ジギョウ</t>
    </rPh>
    <rPh sb="3" eb="5">
      <t>ジッシ</t>
    </rPh>
    <phoneticPr fontId="2"/>
  </si>
  <si>
    <t>なし</t>
    <phoneticPr fontId="2"/>
  </si>
  <si>
    <t>あり</t>
    <phoneticPr fontId="2"/>
  </si>
  <si>
    <t>無回答</t>
    <rPh sb="0" eb="3">
      <t>ムカイトウ</t>
    </rPh>
    <phoneticPr fontId="2"/>
  </si>
  <si>
    <t>全体</t>
    <rPh sb="0" eb="2">
      <t>ゼンタイ</t>
    </rPh>
    <phoneticPr fontId="2"/>
  </si>
  <si>
    <t>件数</t>
    <rPh sb="0" eb="2">
      <t>ケンスウ</t>
    </rPh>
    <phoneticPr fontId="2"/>
  </si>
  <si>
    <t>特養</t>
    <rPh sb="0" eb="2">
      <t>トクヨウ</t>
    </rPh>
    <phoneticPr fontId="2"/>
  </si>
  <si>
    <t>通所系</t>
    <rPh sb="0" eb="2">
      <t>ツウショ</t>
    </rPh>
    <rPh sb="2" eb="3">
      <t>ケイ</t>
    </rPh>
    <phoneticPr fontId="2"/>
  </si>
  <si>
    <t>訪問介護</t>
    <rPh sb="0" eb="2">
      <t>ホウモン</t>
    </rPh>
    <rPh sb="2" eb="4">
      <t>カイゴ</t>
    </rPh>
    <phoneticPr fontId="2"/>
  </si>
  <si>
    <t>割合</t>
    <rPh sb="0" eb="2">
      <t>ワリアイ</t>
    </rPh>
    <phoneticPr fontId="2"/>
  </si>
  <si>
    <t>問１(1) 設立年月</t>
    <rPh sb="0" eb="1">
      <t>トイ</t>
    </rPh>
    <rPh sb="6" eb="8">
      <t>セツリツ</t>
    </rPh>
    <rPh sb="8" eb="10">
      <t>ネンゲツ</t>
    </rPh>
    <phoneticPr fontId="2"/>
  </si>
  <si>
    <t>問１(2) サービス提供している事業領域（複数回答）</t>
    <rPh sb="0" eb="1">
      <t>トイ</t>
    </rPh>
    <rPh sb="10" eb="12">
      <t>テイキョウ</t>
    </rPh>
    <rPh sb="16" eb="18">
      <t>ジギョウ</t>
    </rPh>
    <rPh sb="18" eb="20">
      <t>リョウイキ</t>
    </rPh>
    <rPh sb="21" eb="23">
      <t>フクスウ</t>
    </rPh>
    <rPh sb="23" eb="25">
      <t>カイトウ</t>
    </rPh>
    <phoneticPr fontId="2"/>
  </si>
  <si>
    <t>介護サービス関連</t>
    <rPh sb="0" eb="2">
      <t>カイゴ</t>
    </rPh>
    <rPh sb="6" eb="8">
      <t>カンレン</t>
    </rPh>
    <phoneticPr fontId="2"/>
  </si>
  <si>
    <t>障害</t>
    <rPh sb="0" eb="2">
      <t>ショウガイ</t>
    </rPh>
    <phoneticPr fontId="2"/>
  </si>
  <si>
    <t>子育て</t>
    <rPh sb="0" eb="2">
      <t>コソダ</t>
    </rPh>
    <phoneticPr fontId="2"/>
  </si>
  <si>
    <t>その他</t>
    <rPh sb="2" eb="3">
      <t>タ</t>
    </rPh>
    <phoneticPr fontId="2"/>
  </si>
  <si>
    <t>実施している</t>
    <rPh sb="0" eb="2">
      <t>ジッシ</t>
    </rPh>
    <phoneticPr fontId="2"/>
  </si>
  <si>
    <t>実施していない</t>
    <rPh sb="0" eb="2">
      <t>ジッシ</t>
    </rPh>
    <phoneticPr fontId="2"/>
  </si>
  <si>
    <t>問１(4) 収益事業の実施状況</t>
    <rPh sb="0" eb="1">
      <t>トイ</t>
    </rPh>
    <rPh sb="6" eb="8">
      <t>シュウエキ</t>
    </rPh>
    <rPh sb="8" eb="10">
      <t>ジギョウ</t>
    </rPh>
    <rPh sb="11" eb="13">
      <t>ジッシ</t>
    </rPh>
    <rPh sb="13" eb="15">
      <t>ジョウキョウ</t>
    </rPh>
    <phoneticPr fontId="2"/>
  </si>
  <si>
    <t>問１(5) 介護保険の指定事業所数</t>
    <rPh sb="0" eb="1">
      <t>トイ</t>
    </rPh>
    <rPh sb="6" eb="8">
      <t>カイゴ</t>
    </rPh>
    <rPh sb="8" eb="10">
      <t>ホケン</t>
    </rPh>
    <rPh sb="11" eb="13">
      <t>シテイ</t>
    </rPh>
    <rPh sb="13" eb="16">
      <t>ジギョウショ</t>
    </rPh>
    <rPh sb="16" eb="17">
      <t>スウ</t>
    </rPh>
    <phoneticPr fontId="2"/>
  </si>
  <si>
    <t>施設・居住系</t>
    <rPh sb="0" eb="2">
      <t>シセツ</t>
    </rPh>
    <rPh sb="3" eb="5">
      <t>キョジュウ</t>
    </rPh>
    <rPh sb="5" eb="6">
      <t>ケイ</t>
    </rPh>
    <phoneticPr fontId="2"/>
  </si>
  <si>
    <t>通所系</t>
    <rPh sb="0" eb="2">
      <t>ツウショ</t>
    </rPh>
    <rPh sb="2" eb="3">
      <t>ケイ</t>
    </rPh>
    <phoneticPr fontId="2"/>
  </si>
  <si>
    <t>訪問系</t>
    <rPh sb="0" eb="2">
      <t>ホウモン</t>
    </rPh>
    <rPh sb="2" eb="3">
      <t>ケイ</t>
    </rPh>
    <phoneticPr fontId="2"/>
  </si>
  <si>
    <t>０事業所</t>
    <rPh sb="1" eb="4">
      <t>ジギョウショ</t>
    </rPh>
    <phoneticPr fontId="2"/>
  </si>
  <si>
    <t>問１(6) 法人の総職員数</t>
    <rPh sb="0" eb="1">
      <t>トイ</t>
    </rPh>
    <rPh sb="6" eb="8">
      <t>ホウジン</t>
    </rPh>
    <rPh sb="9" eb="10">
      <t>ソウ</t>
    </rPh>
    <rPh sb="10" eb="13">
      <t>ショクインスウ</t>
    </rPh>
    <phoneticPr fontId="2"/>
  </si>
  <si>
    <t>常勤職員</t>
    <rPh sb="0" eb="2">
      <t>ジョウキン</t>
    </rPh>
    <rPh sb="2" eb="4">
      <t>ショクイン</t>
    </rPh>
    <phoneticPr fontId="2"/>
  </si>
  <si>
    <t>非常勤職員－常勤換算数</t>
    <rPh sb="0" eb="3">
      <t>ヒジョウキン</t>
    </rPh>
    <rPh sb="3" eb="5">
      <t>ショクイン</t>
    </rPh>
    <rPh sb="6" eb="8">
      <t>ジョウキン</t>
    </rPh>
    <rPh sb="8" eb="10">
      <t>カンサン</t>
    </rPh>
    <rPh sb="10" eb="11">
      <t>スウ</t>
    </rPh>
    <phoneticPr fontId="2"/>
  </si>
  <si>
    <t>問１(7) 10月（11月支給分）人件費総額</t>
    <rPh sb="0" eb="1">
      <t>トイ</t>
    </rPh>
    <rPh sb="8" eb="9">
      <t>ガツ</t>
    </rPh>
    <rPh sb="12" eb="13">
      <t>ガツ</t>
    </rPh>
    <rPh sb="13" eb="15">
      <t>シキュウ</t>
    </rPh>
    <rPh sb="15" eb="16">
      <t>フン</t>
    </rPh>
    <rPh sb="17" eb="20">
      <t>ジンケンヒ</t>
    </rPh>
    <rPh sb="20" eb="22">
      <t>ソウガク</t>
    </rPh>
    <phoneticPr fontId="2"/>
  </si>
  <si>
    <t>問１(8) 介護事業の直近の会計年度１年分の収支</t>
    <rPh sb="0" eb="1">
      <t>トイ</t>
    </rPh>
    <rPh sb="6" eb="8">
      <t>カイゴ</t>
    </rPh>
    <rPh sb="8" eb="10">
      <t>ジギョウ</t>
    </rPh>
    <rPh sb="11" eb="13">
      <t>チョッキン</t>
    </rPh>
    <rPh sb="14" eb="16">
      <t>カイケイ</t>
    </rPh>
    <rPh sb="16" eb="18">
      <t>ネンド</t>
    </rPh>
    <rPh sb="19" eb="21">
      <t>ネンブン</t>
    </rPh>
    <rPh sb="22" eb="24">
      <t>シュウシ</t>
    </rPh>
    <phoneticPr fontId="2"/>
  </si>
  <si>
    <t>総収入</t>
    <rPh sb="0" eb="3">
      <t>ソウシュウニュウ</t>
    </rPh>
    <phoneticPr fontId="2"/>
  </si>
  <si>
    <t>総支出</t>
    <rPh sb="0" eb="3">
      <t>ソウシシュツ</t>
    </rPh>
    <phoneticPr fontId="2"/>
  </si>
  <si>
    <t>問２(1)-1 本部職員数</t>
    <rPh sb="0" eb="1">
      <t>トイ</t>
    </rPh>
    <rPh sb="8" eb="10">
      <t>ホンブ</t>
    </rPh>
    <rPh sb="10" eb="12">
      <t>ショクイン</t>
    </rPh>
    <rPh sb="12" eb="13">
      <t>スウ</t>
    </rPh>
    <phoneticPr fontId="2"/>
  </si>
  <si>
    <t>特に行っていない</t>
    <rPh sb="0" eb="1">
      <t>トク</t>
    </rPh>
    <rPh sb="2" eb="3">
      <t>オコナ</t>
    </rPh>
    <phoneticPr fontId="2"/>
  </si>
  <si>
    <t>問２(3) 建替え等のための資金融通の有無</t>
    <rPh sb="0" eb="1">
      <t>トイ</t>
    </rPh>
    <rPh sb="6" eb="7">
      <t>タツル</t>
    </rPh>
    <rPh sb="7" eb="8">
      <t>ガ</t>
    </rPh>
    <rPh sb="9" eb="10">
      <t>ナド</t>
    </rPh>
    <rPh sb="14" eb="16">
      <t>シキン</t>
    </rPh>
    <rPh sb="16" eb="18">
      <t>ユウズウ</t>
    </rPh>
    <rPh sb="19" eb="21">
      <t>ウム</t>
    </rPh>
    <phoneticPr fontId="2"/>
  </si>
  <si>
    <t>特にしていない</t>
    <rPh sb="0" eb="1">
      <t>トク</t>
    </rPh>
    <phoneticPr fontId="2"/>
  </si>
  <si>
    <t>問２(4) 特養入所希望者の受入れに際しての調整</t>
    <rPh sb="0" eb="1">
      <t>トイ</t>
    </rPh>
    <rPh sb="6" eb="8">
      <t>トクヨウ</t>
    </rPh>
    <rPh sb="8" eb="10">
      <t>ニュウショ</t>
    </rPh>
    <rPh sb="10" eb="13">
      <t>キボウシャ</t>
    </rPh>
    <rPh sb="14" eb="15">
      <t>ウ</t>
    </rPh>
    <rPh sb="15" eb="16">
      <t>イ</t>
    </rPh>
    <rPh sb="18" eb="19">
      <t>サイ</t>
    </rPh>
    <rPh sb="22" eb="24">
      <t>チョウセイ</t>
    </rPh>
    <phoneticPr fontId="2"/>
  </si>
  <si>
    <t>特にない／特養を保有していない</t>
    <rPh sb="0" eb="1">
      <t>トク</t>
    </rPh>
    <rPh sb="5" eb="7">
      <t>トクヨウ</t>
    </rPh>
    <rPh sb="8" eb="10">
      <t>ホユウ</t>
    </rPh>
    <phoneticPr fontId="2"/>
  </si>
  <si>
    <t>集約している業務がある</t>
    <rPh sb="0" eb="2">
      <t>シュウヤク</t>
    </rPh>
    <rPh sb="6" eb="8">
      <t>ギョウム</t>
    </rPh>
    <phoneticPr fontId="2"/>
  </si>
  <si>
    <t>集約していない</t>
    <rPh sb="0" eb="2">
      <t>シュウヤク</t>
    </rPh>
    <phoneticPr fontId="2"/>
  </si>
  <si>
    <t>特養が実施している</t>
    <rPh sb="0" eb="2">
      <t>トクヨウ</t>
    </rPh>
    <rPh sb="3" eb="5">
      <t>ジッシ</t>
    </rPh>
    <phoneticPr fontId="2"/>
  </si>
  <si>
    <t>いずれも実施していない</t>
    <rPh sb="4" eb="6">
      <t>ジッシ</t>
    </rPh>
    <phoneticPr fontId="2"/>
  </si>
  <si>
    <t>報酬請求事務</t>
  </si>
  <si>
    <t>報酬請求事務</t>
    <rPh sb="0" eb="2">
      <t>ホウシュウ</t>
    </rPh>
    <rPh sb="2" eb="4">
      <t>セイキュウ</t>
    </rPh>
    <rPh sb="4" eb="6">
      <t>ジム</t>
    </rPh>
    <phoneticPr fontId="2"/>
  </si>
  <si>
    <t>利用者契約手続き</t>
    <rPh sb="0" eb="3">
      <t>リヨウシャ</t>
    </rPh>
    <rPh sb="3" eb="5">
      <t>ケイヤク</t>
    </rPh>
    <rPh sb="5" eb="7">
      <t>テツヅ</t>
    </rPh>
    <phoneticPr fontId="2"/>
  </si>
  <si>
    <t>調達（備品工２雄、委託管理）</t>
    <rPh sb="0" eb="2">
      <t>チョウタツ</t>
    </rPh>
    <rPh sb="3" eb="5">
      <t>ビヒン</t>
    </rPh>
    <rPh sb="5" eb="7">
      <t>コウニ</t>
    </rPh>
    <rPh sb="7" eb="8">
      <t>ユウ</t>
    </rPh>
    <rPh sb="9" eb="11">
      <t>イタク</t>
    </rPh>
    <rPh sb="11" eb="13">
      <t>カンリ</t>
    </rPh>
    <phoneticPr fontId="2"/>
  </si>
  <si>
    <t>広報、営業</t>
    <rPh sb="0" eb="2">
      <t>コウホウ</t>
    </rPh>
    <rPh sb="3" eb="5">
      <t>エイギョウ</t>
    </rPh>
    <phoneticPr fontId="2"/>
  </si>
  <si>
    <t>採用</t>
  </si>
  <si>
    <t>採用</t>
    <rPh sb="0" eb="2">
      <t>サイヨウ</t>
    </rPh>
    <phoneticPr fontId="2"/>
  </si>
  <si>
    <t>研修</t>
    <rPh sb="0" eb="2">
      <t>ケンシュウ</t>
    </rPh>
    <phoneticPr fontId="2"/>
  </si>
  <si>
    <t>システム管理</t>
  </si>
  <si>
    <t>システム管理</t>
    <rPh sb="4" eb="6">
      <t>カンリ</t>
    </rPh>
    <phoneticPr fontId="2"/>
  </si>
  <si>
    <t>労務管理等の法務に関する業務</t>
    <rPh sb="0" eb="2">
      <t>ロウム</t>
    </rPh>
    <rPh sb="2" eb="4">
      <t>カンリ</t>
    </rPh>
    <rPh sb="4" eb="5">
      <t>トウ</t>
    </rPh>
    <rPh sb="6" eb="8">
      <t>ホウム</t>
    </rPh>
    <rPh sb="9" eb="10">
      <t>カン</t>
    </rPh>
    <rPh sb="12" eb="14">
      <t>ギョウム</t>
    </rPh>
    <phoneticPr fontId="2"/>
  </si>
  <si>
    <t>経理・財務</t>
  </si>
  <si>
    <t>経理・財務</t>
    <rPh sb="0" eb="2">
      <t>ケイリ</t>
    </rPh>
    <rPh sb="3" eb="5">
      <t>ザイム</t>
    </rPh>
    <phoneticPr fontId="2"/>
  </si>
  <si>
    <t>送迎</t>
    <rPh sb="0" eb="2">
      <t>ソウゲイ</t>
    </rPh>
    <phoneticPr fontId="2"/>
  </si>
  <si>
    <t>リネン・洗濯</t>
    <rPh sb="4" eb="6">
      <t>センタク</t>
    </rPh>
    <phoneticPr fontId="2"/>
  </si>
  <si>
    <t>調理</t>
    <rPh sb="0" eb="2">
      <t>チョウリ</t>
    </rPh>
    <phoneticPr fontId="2"/>
  </si>
  <si>
    <t>清掃</t>
  </si>
  <si>
    <t>清掃</t>
    <rPh sb="0" eb="2">
      <t>セイソウ</t>
    </rPh>
    <phoneticPr fontId="2"/>
  </si>
  <si>
    <t>【問２(6)で「特養が実施している」と回答した施設のみ】</t>
    <rPh sb="1" eb="2">
      <t>トイ</t>
    </rPh>
    <rPh sb="8" eb="10">
      <t>トクヨウ</t>
    </rPh>
    <rPh sb="11" eb="13">
      <t>ジッシ</t>
    </rPh>
    <rPh sb="19" eb="21">
      <t>カイトウ</t>
    </rPh>
    <rPh sb="23" eb="25">
      <t>シセツ</t>
    </rPh>
    <phoneticPr fontId="2"/>
  </si>
  <si>
    <t>【問２(7)で「特養が実施している」と回答した施設のみ】</t>
    <rPh sb="1" eb="2">
      <t>トイ</t>
    </rPh>
    <rPh sb="8" eb="10">
      <t>トクヨウ</t>
    </rPh>
    <rPh sb="11" eb="13">
      <t>ジッシ</t>
    </rPh>
    <rPh sb="19" eb="21">
      <t>カイトウ</t>
    </rPh>
    <rPh sb="23" eb="25">
      <t>シセツ</t>
    </rPh>
    <phoneticPr fontId="2"/>
  </si>
  <si>
    <t>問４(3) 拠点での運営施設（複数回答）</t>
    <rPh sb="0" eb="1">
      <t>トイ</t>
    </rPh>
    <rPh sb="6" eb="8">
      <t>キョテン</t>
    </rPh>
    <rPh sb="10" eb="12">
      <t>ウンエイ</t>
    </rPh>
    <rPh sb="12" eb="14">
      <t>シセツ</t>
    </rPh>
    <rPh sb="14" eb="20">
      <t>フカ</t>
    </rPh>
    <phoneticPr fontId="2"/>
  </si>
  <si>
    <t>はい</t>
    <phoneticPr fontId="2"/>
  </si>
  <si>
    <t>いいえ</t>
    <phoneticPr fontId="2"/>
  </si>
  <si>
    <t>問４(5) 併設・隣接事業所（複数回答）</t>
    <rPh sb="0" eb="1">
      <t>トイ</t>
    </rPh>
    <rPh sb="6" eb="8">
      <t>ヘイセツ</t>
    </rPh>
    <rPh sb="9" eb="11">
      <t>リンセツ</t>
    </rPh>
    <rPh sb="11" eb="14">
      <t>ジギョウショ</t>
    </rPh>
    <rPh sb="14" eb="20">
      <t>フカ</t>
    </rPh>
    <phoneticPr fontId="2"/>
  </si>
  <si>
    <t>訪問介護</t>
    <rPh sb="0" eb="2">
      <t>ホウモン</t>
    </rPh>
    <rPh sb="2" eb="4">
      <t>カイゴ</t>
    </rPh>
    <phoneticPr fontId="2"/>
  </si>
  <si>
    <t>訪問看護</t>
    <rPh sb="0" eb="2">
      <t>ホウモン</t>
    </rPh>
    <rPh sb="2" eb="4">
      <t>カンゴ</t>
    </rPh>
    <phoneticPr fontId="2"/>
  </si>
  <si>
    <t>居宅介護支援</t>
    <rPh sb="0" eb="2">
      <t>キョタク</t>
    </rPh>
    <rPh sb="2" eb="4">
      <t>カイゴ</t>
    </rPh>
    <rPh sb="4" eb="6">
      <t>シエン</t>
    </rPh>
    <phoneticPr fontId="2"/>
  </si>
  <si>
    <t>地域包括支援センター</t>
    <rPh sb="0" eb="2">
      <t>チイキ</t>
    </rPh>
    <rPh sb="2" eb="4">
      <t>ホウカツ</t>
    </rPh>
    <rPh sb="4" eb="6">
      <t>シエン</t>
    </rPh>
    <phoneticPr fontId="2"/>
  </si>
  <si>
    <t>短期入所療養介護</t>
    <rPh sb="0" eb="2">
      <t>タンキ</t>
    </rPh>
    <rPh sb="2" eb="4">
      <t>ニュウショ</t>
    </rPh>
    <rPh sb="4" eb="6">
      <t>リョウヨウ</t>
    </rPh>
    <rPh sb="6" eb="8">
      <t>カイゴ</t>
    </rPh>
    <phoneticPr fontId="2"/>
  </si>
  <si>
    <t>介護療養型医療施設</t>
    <rPh sb="0" eb="2">
      <t>カイゴ</t>
    </rPh>
    <rPh sb="2" eb="4">
      <t>リョウヨウ</t>
    </rPh>
    <rPh sb="4" eb="5">
      <t>カタ</t>
    </rPh>
    <rPh sb="5" eb="7">
      <t>イリョウ</t>
    </rPh>
    <rPh sb="7" eb="9">
      <t>シセツ</t>
    </rPh>
    <phoneticPr fontId="2"/>
  </si>
  <si>
    <t>問４(6) 総定員数</t>
    <rPh sb="0" eb="1">
      <t>トイ</t>
    </rPh>
    <rPh sb="6" eb="9">
      <t>ソウテイイン</t>
    </rPh>
    <rPh sb="9" eb="10">
      <t>スウ</t>
    </rPh>
    <phoneticPr fontId="2"/>
  </si>
  <si>
    <t>問４(6)-1 居室区分（複数回答）</t>
    <rPh sb="0" eb="1">
      <t>トイ</t>
    </rPh>
    <rPh sb="8" eb="10">
      <t>キョシツ</t>
    </rPh>
    <rPh sb="10" eb="12">
      <t>クブン</t>
    </rPh>
    <rPh sb="12" eb="18">
      <t>フカ</t>
    </rPh>
    <phoneticPr fontId="2"/>
  </si>
  <si>
    <t>多床室</t>
    <rPh sb="0" eb="2">
      <t>タショウ</t>
    </rPh>
    <rPh sb="2" eb="3">
      <t>シツ</t>
    </rPh>
    <phoneticPr fontId="2"/>
  </si>
  <si>
    <t>従来型個室・準個室</t>
    <rPh sb="0" eb="2">
      <t>ジュウライ</t>
    </rPh>
    <rPh sb="2" eb="3">
      <t>カタ</t>
    </rPh>
    <rPh sb="3" eb="5">
      <t>コシツ</t>
    </rPh>
    <rPh sb="6" eb="7">
      <t>ジュン</t>
    </rPh>
    <rPh sb="7" eb="9">
      <t>コシツ</t>
    </rPh>
    <phoneticPr fontId="2"/>
  </si>
  <si>
    <t>ユニット型多床室</t>
    <rPh sb="4" eb="5">
      <t>カタ</t>
    </rPh>
    <rPh sb="5" eb="7">
      <t>タショウ</t>
    </rPh>
    <rPh sb="7" eb="8">
      <t>シツ</t>
    </rPh>
    <phoneticPr fontId="2"/>
  </si>
  <si>
    <t>ユニット型個室・準個室</t>
    <rPh sb="4" eb="5">
      <t>カタ</t>
    </rPh>
    <rPh sb="5" eb="7">
      <t>コシツ</t>
    </rPh>
    <rPh sb="8" eb="9">
      <t>ジュン</t>
    </rPh>
    <rPh sb="9" eb="11">
      <t>コシツ</t>
    </rPh>
    <phoneticPr fontId="2"/>
  </si>
  <si>
    <t>問４(7) 要介護度別利用者数</t>
    <rPh sb="0" eb="1">
      <t>トイ</t>
    </rPh>
    <rPh sb="6" eb="10">
      <t>ヨウカイゴド</t>
    </rPh>
    <rPh sb="10" eb="11">
      <t>ベツ</t>
    </rPh>
    <rPh sb="11" eb="14">
      <t>リヨウシャ</t>
    </rPh>
    <rPh sb="14" eb="15">
      <t>スウ</t>
    </rPh>
    <phoneticPr fontId="2"/>
  </si>
  <si>
    <t>要支援１</t>
    <rPh sb="0" eb="3">
      <t>ヨウシエン</t>
    </rPh>
    <phoneticPr fontId="2"/>
  </si>
  <si>
    <t>要支援２</t>
    <rPh sb="0" eb="3">
      <t>ヨウシエン</t>
    </rPh>
    <phoneticPr fontId="2"/>
  </si>
  <si>
    <t>要介護１</t>
    <rPh sb="0" eb="3">
      <t>ヨウカイゴ</t>
    </rPh>
    <phoneticPr fontId="2"/>
  </si>
  <si>
    <t>要介護２</t>
    <rPh sb="0" eb="3">
      <t>ヨウカイゴ</t>
    </rPh>
    <phoneticPr fontId="2"/>
  </si>
  <si>
    <t>要介護３</t>
    <rPh sb="0" eb="3">
      <t>ヨウカイゴ</t>
    </rPh>
    <phoneticPr fontId="2"/>
  </si>
  <si>
    <t>要介護４</t>
    <rPh sb="0" eb="3">
      <t>ヨウカイゴ</t>
    </rPh>
    <phoneticPr fontId="2"/>
  </si>
  <si>
    <t>要介護５</t>
    <rPh sb="0" eb="3">
      <t>ヨウカイゴ</t>
    </rPh>
    <phoneticPr fontId="2"/>
  </si>
  <si>
    <t>問４(8) 10月の総収入</t>
    <rPh sb="0" eb="1">
      <t>トイ</t>
    </rPh>
    <rPh sb="8" eb="9">
      <t>ガツ</t>
    </rPh>
    <rPh sb="10" eb="11">
      <t>ソウ</t>
    </rPh>
    <rPh sb="11" eb="13">
      <t>シュウニュウ</t>
    </rPh>
    <phoneticPr fontId="2"/>
  </si>
  <si>
    <t>問５(1) 特養の総職員数</t>
    <rPh sb="0" eb="1">
      <t>トイ</t>
    </rPh>
    <rPh sb="6" eb="8">
      <t>トクヨウ</t>
    </rPh>
    <rPh sb="9" eb="10">
      <t>ソウ</t>
    </rPh>
    <rPh sb="10" eb="12">
      <t>ショクイン</t>
    </rPh>
    <rPh sb="12" eb="13">
      <t>スウ</t>
    </rPh>
    <phoneticPr fontId="2"/>
  </si>
  <si>
    <t>常勤</t>
    <rPh sb="0" eb="2">
      <t>ジョウキン</t>
    </rPh>
    <phoneticPr fontId="2"/>
  </si>
  <si>
    <t>非常勤</t>
    <rPh sb="0" eb="3">
      <t>ヒジョウキン</t>
    </rPh>
    <phoneticPr fontId="2"/>
  </si>
  <si>
    <t>うち派遣職員</t>
    <rPh sb="2" eb="4">
      <t>ハケン</t>
    </rPh>
    <rPh sb="4" eb="6">
      <t>ショクイン</t>
    </rPh>
    <phoneticPr fontId="2"/>
  </si>
  <si>
    <t>問５(1)-2 平成29年10月１日～平成30年９月30日の採用・離職</t>
    <rPh sb="0" eb="1">
      <t>トイ</t>
    </rPh>
    <rPh sb="8" eb="10">
      <t>ヘイセイ</t>
    </rPh>
    <rPh sb="12" eb="13">
      <t>ネン</t>
    </rPh>
    <rPh sb="15" eb="16">
      <t>ガツ</t>
    </rPh>
    <rPh sb="17" eb="18">
      <t>ニチ</t>
    </rPh>
    <rPh sb="19" eb="21">
      <t>ヘイセイ</t>
    </rPh>
    <rPh sb="23" eb="24">
      <t>ネン</t>
    </rPh>
    <rPh sb="25" eb="26">
      <t>ガツ</t>
    </rPh>
    <rPh sb="28" eb="29">
      <t>ニチ</t>
    </rPh>
    <rPh sb="30" eb="32">
      <t>サイヨウ</t>
    </rPh>
    <rPh sb="33" eb="35">
      <t>リショク</t>
    </rPh>
    <phoneticPr fontId="2"/>
  </si>
  <si>
    <t>採用者数</t>
    <rPh sb="0" eb="3">
      <t>サイヨウシャ</t>
    </rPh>
    <rPh sb="3" eb="4">
      <t>スウ</t>
    </rPh>
    <phoneticPr fontId="2"/>
  </si>
  <si>
    <t>離職者数</t>
    <rPh sb="0" eb="3">
      <t>リショクシャ</t>
    </rPh>
    <rPh sb="3" eb="4">
      <t>スウ</t>
    </rPh>
    <phoneticPr fontId="2"/>
  </si>
  <si>
    <t>問５(2) 看護職員の当該事業所での勤務状況（複数回答）</t>
    <rPh sb="0" eb="1">
      <t>トイ</t>
    </rPh>
    <rPh sb="6" eb="8">
      <t>カンゴ</t>
    </rPh>
    <rPh sb="8" eb="10">
      <t>ショクイン</t>
    </rPh>
    <rPh sb="11" eb="13">
      <t>トウガイ</t>
    </rPh>
    <rPh sb="13" eb="16">
      <t>ジギョウショ</t>
    </rPh>
    <rPh sb="18" eb="20">
      <t>キンム</t>
    </rPh>
    <rPh sb="20" eb="22">
      <t>ジョウキョウ</t>
    </rPh>
    <rPh sb="22" eb="28">
      <t>フカ</t>
    </rPh>
    <phoneticPr fontId="2"/>
  </si>
  <si>
    <t>他事業所と兼務の看護職員がいる</t>
    <rPh sb="0" eb="1">
      <t>ホカ</t>
    </rPh>
    <rPh sb="1" eb="4">
      <t>ジギョウショ</t>
    </rPh>
    <rPh sb="5" eb="7">
      <t>ケンム</t>
    </rPh>
    <rPh sb="8" eb="10">
      <t>カンゴ</t>
    </rPh>
    <rPh sb="10" eb="12">
      <t>ショクイン</t>
    </rPh>
    <phoneticPr fontId="2"/>
  </si>
  <si>
    <t>問５(2) 看護職員の常勤換算数</t>
    <rPh sb="0" eb="1">
      <t>トイ</t>
    </rPh>
    <rPh sb="6" eb="8">
      <t>カンゴ</t>
    </rPh>
    <rPh sb="8" eb="10">
      <t>ショクイン</t>
    </rPh>
    <rPh sb="11" eb="13">
      <t>ジョウキン</t>
    </rPh>
    <rPh sb="13" eb="15">
      <t>カンサン</t>
    </rPh>
    <rPh sb="15" eb="16">
      <t>スウ</t>
    </rPh>
    <phoneticPr fontId="2"/>
  </si>
  <si>
    <t>他事業所と兼務の機能訓練指導員がいる</t>
    <rPh sb="0" eb="1">
      <t>ホカ</t>
    </rPh>
    <rPh sb="1" eb="4">
      <t>ジギョウショ</t>
    </rPh>
    <rPh sb="5" eb="7">
      <t>ケンム</t>
    </rPh>
    <phoneticPr fontId="2"/>
  </si>
  <si>
    <t>問５(3) 機能訓練指導員の当該事業所での勤務状況（複数回答）</t>
    <rPh sb="0" eb="1">
      <t>トイ</t>
    </rPh>
    <rPh sb="14" eb="16">
      <t>トウガイ</t>
    </rPh>
    <rPh sb="16" eb="19">
      <t>ジギョウショ</t>
    </rPh>
    <rPh sb="21" eb="23">
      <t>キンム</t>
    </rPh>
    <rPh sb="23" eb="25">
      <t>ジョウキョウ</t>
    </rPh>
    <rPh sb="25" eb="31">
      <t>フカ</t>
    </rPh>
    <phoneticPr fontId="2"/>
  </si>
  <si>
    <t>問５(3) 機能訓練指導員の常勤換算数</t>
    <rPh sb="0" eb="1">
      <t>トイ</t>
    </rPh>
    <rPh sb="14" eb="16">
      <t>ジョウキン</t>
    </rPh>
    <rPh sb="16" eb="18">
      <t>カンサン</t>
    </rPh>
    <rPh sb="18" eb="19">
      <t>スウ</t>
    </rPh>
    <phoneticPr fontId="2"/>
  </si>
  <si>
    <t>問５(4) 就業規則に定められた所定労働時間</t>
    <rPh sb="0" eb="1">
      <t>トイ</t>
    </rPh>
    <rPh sb="6" eb="8">
      <t>シュウギョウ</t>
    </rPh>
    <rPh sb="8" eb="10">
      <t>キソク</t>
    </rPh>
    <rPh sb="11" eb="12">
      <t>サダ</t>
    </rPh>
    <rPh sb="16" eb="18">
      <t>ショテイ</t>
    </rPh>
    <rPh sb="18" eb="20">
      <t>ロウドウ</t>
    </rPh>
    <rPh sb="20" eb="22">
      <t>ジカン</t>
    </rPh>
    <phoneticPr fontId="2"/>
  </si>
  <si>
    <t>Ⅱ特別養護老時間ホームの概要</t>
    <rPh sb="1" eb="3">
      <t>トクベツ</t>
    </rPh>
    <rPh sb="3" eb="5">
      <t>ヨウゴ</t>
    </rPh>
    <rPh sb="12" eb="14">
      <t>ガイヨウ</t>
    </rPh>
    <phoneticPr fontId="2"/>
  </si>
  <si>
    <t>問５(5) 10月の総残業時間</t>
    <rPh sb="0" eb="1">
      <t>トイ</t>
    </rPh>
    <rPh sb="8" eb="9">
      <t>ガツ</t>
    </rPh>
    <rPh sb="10" eb="11">
      <t>ソウ</t>
    </rPh>
    <rPh sb="11" eb="13">
      <t>ザンギョウ</t>
    </rPh>
    <rPh sb="13" eb="15">
      <t>ジカン</t>
    </rPh>
    <phoneticPr fontId="2"/>
  </si>
  <si>
    <t>問６(1) 介護手順書の活用状況</t>
    <rPh sb="0" eb="1">
      <t>トイ</t>
    </rPh>
    <rPh sb="6" eb="8">
      <t>カイゴ</t>
    </rPh>
    <rPh sb="8" eb="11">
      <t>テジュンショ</t>
    </rPh>
    <rPh sb="12" eb="14">
      <t>カツヨウ</t>
    </rPh>
    <rPh sb="14" eb="16">
      <t>ジョウキョウ</t>
    </rPh>
    <phoneticPr fontId="2"/>
  </si>
  <si>
    <t>手順書が全く存在しない</t>
    <rPh sb="0" eb="3">
      <t>テジュンショ</t>
    </rPh>
    <rPh sb="4" eb="5">
      <t>マッタ</t>
    </rPh>
    <rPh sb="6" eb="8">
      <t>ソンザイ</t>
    </rPh>
    <phoneticPr fontId="2"/>
  </si>
  <si>
    <t>一部の業務のみ手順書が存在する</t>
    <rPh sb="0" eb="2">
      <t>イチブ</t>
    </rPh>
    <rPh sb="3" eb="5">
      <t>ギョウム</t>
    </rPh>
    <rPh sb="7" eb="10">
      <t>テジュンショ</t>
    </rPh>
    <rPh sb="11" eb="13">
      <t>ソンザイ</t>
    </rPh>
    <phoneticPr fontId="2"/>
  </si>
  <si>
    <t>必要な業務の手順書は存在しているが、活用されていない</t>
    <rPh sb="0" eb="2">
      <t>ヒツヨウ</t>
    </rPh>
    <rPh sb="3" eb="5">
      <t>ギョウム</t>
    </rPh>
    <rPh sb="6" eb="9">
      <t>テジュンショ</t>
    </rPh>
    <rPh sb="10" eb="12">
      <t>ソンザイ</t>
    </rPh>
    <rPh sb="18" eb="20">
      <t>カツヨウ</t>
    </rPh>
    <phoneticPr fontId="2"/>
  </si>
  <si>
    <t>必要な業務の手順書が存在し、業務でも活用されている</t>
    <rPh sb="0" eb="2">
      <t>ヒツヨウ</t>
    </rPh>
    <rPh sb="3" eb="5">
      <t>ギョウム</t>
    </rPh>
    <rPh sb="6" eb="9">
      <t>テジュンショ</t>
    </rPh>
    <rPh sb="10" eb="12">
      <t>ソンザイ</t>
    </rPh>
    <rPh sb="14" eb="16">
      <t>ギョウム</t>
    </rPh>
    <rPh sb="18" eb="20">
      <t>カツヨウ</t>
    </rPh>
    <phoneticPr fontId="2"/>
  </si>
  <si>
    <t>手順書を活用した結果を踏まえ、手順書の見直しや更新をしている</t>
    <rPh sb="0" eb="3">
      <t>テジュンショ</t>
    </rPh>
    <rPh sb="4" eb="6">
      <t>カツヨウ</t>
    </rPh>
    <rPh sb="8" eb="10">
      <t>ケッカ</t>
    </rPh>
    <rPh sb="11" eb="12">
      <t>フ</t>
    </rPh>
    <rPh sb="15" eb="18">
      <t>テジュンショ</t>
    </rPh>
    <rPh sb="19" eb="21">
      <t>ミナオ</t>
    </rPh>
    <rPh sb="23" eb="25">
      <t>コウシン</t>
    </rPh>
    <phoneticPr fontId="2"/>
  </si>
  <si>
    <t>問６(2) 申し送りの仕組み</t>
    <rPh sb="0" eb="1">
      <t>トイ</t>
    </rPh>
    <rPh sb="6" eb="7">
      <t>モウ</t>
    </rPh>
    <rPh sb="8" eb="9">
      <t>オク</t>
    </rPh>
    <rPh sb="11" eb="13">
      <t>シク</t>
    </rPh>
    <phoneticPr fontId="2"/>
  </si>
  <si>
    <t>決まった申し送りの仕組みは存在しない</t>
    <rPh sb="0" eb="1">
      <t>キ</t>
    </rPh>
    <rPh sb="4" eb="5">
      <t>モウ</t>
    </rPh>
    <rPh sb="6" eb="7">
      <t>オク</t>
    </rPh>
    <rPh sb="9" eb="11">
      <t>シク</t>
    </rPh>
    <rPh sb="13" eb="15">
      <t>ソンザイ</t>
    </rPh>
    <phoneticPr fontId="2"/>
  </si>
  <si>
    <t>申し送りは実施しているが、定期的には実施していない</t>
    <rPh sb="0" eb="1">
      <t>モウ</t>
    </rPh>
    <rPh sb="2" eb="3">
      <t>オク</t>
    </rPh>
    <rPh sb="5" eb="7">
      <t>ジッシ</t>
    </rPh>
    <rPh sb="13" eb="16">
      <t>テイキテキ</t>
    </rPh>
    <rPh sb="18" eb="20">
      <t>ジッシ</t>
    </rPh>
    <phoneticPr fontId="2"/>
  </si>
  <si>
    <t>定期的に申し送りをしているが、伝達事項が決まっておらず、伝達漏れが発生することがある</t>
    <rPh sb="0" eb="3">
      <t>テイキテキ</t>
    </rPh>
    <rPh sb="4" eb="5">
      <t>モウ</t>
    </rPh>
    <rPh sb="6" eb="7">
      <t>オク</t>
    </rPh>
    <rPh sb="15" eb="17">
      <t>デンタツ</t>
    </rPh>
    <rPh sb="17" eb="19">
      <t>ジコウ</t>
    </rPh>
    <rPh sb="20" eb="21">
      <t>キ</t>
    </rPh>
    <rPh sb="28" eb="30">
      <t>デンタツ</t>
    </rPh>
    <rPh sb="30" eb="31">
      <t>モ</t>
    </rPh>
    <rPh sb="33" eb="35">
      <t>ハッセイ</t>
    </rPh>
    <phoneticPr fontId="2"/>
  </si>
  <si>
    <t>定期的に申し送りを実施しており、必ず伝えるべき項目が決まっている</t>
    <rPh sb="0" eb="3">
      <t>テイキテキ</t>
    </rPh>
    <rPh sb="4" eb="5">
      <t>モウ</t>
    </rPh>
    <rPh sb="6" eb="7">
      <t>オク</t>
    </rPh>
    <rPh sb="9" eb="11">
      <t>ジッシ</t>
    </rPh>
    <rPh sb="16" eb="17">
      <t>カナラ</t>
    </rPh>
    <rPh sb="18" eb="19">
      <t>ツタ</t>
    </rPh>
    <rPh sb="23" eb="25">
      <t>コウモク</t>
    </rPh>
    <rPh sb="26" eb="27">
      <t>キ</t>
    </rPh>
    <phoneticPr fontId="2"/>
  </si>
  <si>
    <t>定期的に申し送りを実施し、必要な申し送り事項を効率的共有できている</t>
    <rPh sb="0" eb="3">
      <t>テイキテキ</t>
    </rPh>
    <rPh sb="4" eb="5">
      <t>モウ</t>
    </rPh>
    <rPh sb="6" eb="7">
      <t>オク</t>
    </rPh>
    <rPh sb="9" eb="11">
      <t>ジッシ</t>
    </rPh>
    <rPh sb="13" eb="15">
      <t>ヒツヨウ</t>
    </rPh>
    <rPh sb="16" eb="17">
      <t>モウ</t>
    </rPh>
    <rPh sb="18" eb="19">
      <t>オク</t>
    </rPh>
    <rPh sb="20" eb="22">
      <t>ジコウ</t>
    </rPh>
    <rPh sb="23" eb="26">
      <t>コウリツテキ</t>
    </rPh>
    <rPh sb="26" eb="28">
      <t>キョウユウ</t>
    </rPh>
    <phoneticPr fontId="2"/>
  </si>
  <si>
    <t>主に紙媒体にて記録しているが、様式が定まっておらず、人によって内容の粒度が異なる</t>
    <rPh sb="0" eb="1">
      <t>オモ</t>
    </rPh>
    <rPh sb="2" eb="3">
      <t>カミ</t>
    </rPh>
    <rPh sb="3" eb="5">
      <t>バイタイ</t>
    </rPh>
    <rPh sb="7" eb="9">
      <t>キロク</t>
    </rPh>
    <rPh sb="15" eb="17">
      <t>ヨウシキ</t>
    </rPh>
    <rPh sb="18" eb="19">
      <t>サダ</t>
    </rPh>
    <rPh sb="26" eb="27">
      <t>ヒト</t>
    </rPh>
    <rPh sb="31" eb="33">
      <t>ナイヨウ</t>
    </rPh>
    <rPh sb="34" eb="36">
      <t>リュウド</t>
    </rPh>
    <rPh sb="37" eb="38">
      <t>コト</t>
    </rPh>
    <phoneticPr fontId="2"/>
  </si>
  <si>
    <t>記録用の定型化された様式（紙媒体）を使用している</t>
    <rPh sb="0" eb="3">
      <t>キロクヨウ</t>
    </rPh>
    <rPh sb="4" eb="7">
      <t>テイケイカ</t>
    </rPh>
    <rPh sb="10" eb="12">
      <t>ヨウシキ</t>
    </rPh>
    <rPh sb="13" eb="14">
      <t>カミ</t>
    </rPh>
    <rPh sb="14" eb="16">
      <t>バイタイ</t>
    </rPh>
    <rPh sb="18" eb="20">
      <t>シヨウ</t>
    </rPh>
    <phoneticPr fontId="2"/>
  </si>
  <si>
    <t>原則として記録は電子化し、業務の都度、入力可能な仕組みが整っている</t>
    <rPh sb="0" eb="2">
      <t>ゲンソク</t>
    </rPh>
    <rPh sb="5" eb="7">
      <t>キロク</t>
    </rPh>
    <rPh sb="8" eb="11">
      <t>デンシカ</t>
    </rPh>
    <rPh sb="13" eb="15">
      <t>ギョウム</t>
    </rPh>
    <rPh sb="16" eb="18">
      <t>ツド</t>
    </rPh>
    <rPh sb="19" eb="21">
      <t>ニュウリョク</t>
    </rPh>
    <rPh sb="21" eb="23">
      <t>カノウ</t>
    </rPh>
    <rPh sb="24" eb="26">
      <t>シク</t>
    </rPh>
    <rPh sb="28" eb="29">
      <t>トトノ</t>
    </rPh>
    <phoneticPr fontId="2"/>
  </si>
  <si>
    <t>上記に加えて、音声入力等の入力作業を短縮する仕組みを活用している</t>
    <rPh sb="0" eb="2">
      <t>ジョウキ</t>
    </rPh>
    <rPh sb="3" eb="4">
      <t>クワ</t>
    </rPh>
    <rPh sb="7" eb="9">
      <t>オンセイ</t>
    </rPh>
    <rPh sb="9" eb="11">
      <t>ニュウリョク</t>
    </rPh>
    <rPh sb="11" eb="12">
      <t>トウ</t>
    </rPh>
    <rPh sb="13" eb="15">
      <t>ニュウリョク</t>
    </rPh>
    <rPh sb="15" eb="17">
      <t>サギョウ</t>
    </rPh>
    <rPh sb="18" eb="20">
      <t>タンシュク</t>
    </rPh>
    <rPh sb="22" eb="24">
      <t>シク</t>
    </rPh>
    <rPh sb="26" eb="28">
      <t>カツヨウ</t>
    </rPh>
    <phoneticPr fontId="2"/>
  </si>
  <si>
    <t>問６(4) 情報管理方法</t>
    <rPh sb="0" eb="1">
      <t>トイ</t>
    </rPh>
    <rPh sb="6" eb="8">
      <t>ジョウホウ</t>
    </rPh>
    <rPh sb="8" eb="10">
      <t>カンリ</t>
    </rPh>
    <rPh sb="10" eb="12">
      <t>ホウホウ</t>
    </rPh>
    <phoneticPr fontId="2"/>
  </si>
  <si>
    <t>利用者情報や介護記録等は紙で管理している</t>
    <rPh sb="0" eb="3">
      <t>リヨウシャ</t>
    </rPh>
    <rPh sb="3" eb="5">
      <t>ジョウホウ</t>
    </rPh>
    <rPh sb="6" eb="8">
      <t>カイゴ</t>
    </rPh>
    <rPh sb="8" eb="10">
      <t>キロク</t>
    </rPh>
    <rPh sb="10" eb="11">
      <t>トウ</t>
    </rPh>
    <rPh sb="12" eb="13">
      <t>カミ</t>
    </rPh>
    <rPh sb="14" eb="16">
      <t>カンリ</t>
    </rPh>
    <phoneticPr fontId="2"/>
  </si>
  <si>
    <t>利用者情報や介護記録等は紙と電子データの両方で管理している</t>
    <rPh sb="0" eb="3">
      <t>リヨウシャ</t>
    </rPh>
    <rPh sb="3" eb="5">
      <t>ジョウホウ</t>
    </rPh>
    <rPh sb="6" eb="8">
      <t>カイゴ</t>
    </rPh>
    <rPh sb="8" eb="10">
      <t>キロク</t>
    </rPh>
    <rPh sb="10" eb="11">
      <t>トウ</t>
    </rPh>
    <rPh sb="12" eb="13">
      <t>カミ</t>
    </rPh>
    <rPh sb="14" eb="16">
      <t>デンシ</t>
    </rPh>
    <rPh sb="20" eb="22">
      <t>リョウホウ</t>
    </rPh>
    <rPh sb="23" eb="25">
      <t>カンリ</t>
    </rPh>
    <phoneticPr fontId="2"/>
  </si>
  <si>
    <t>利用者情報や介護記録等は電子データとして管理している</t>
    <rPh sb="0" eb="3">
      <t>リヨウシャ</t>
    </rPh>
    <rPh sb="3" eb="5">
      <t>ジョウホウ</t>
    </rPh>
    <rPh sb="6" eb="8">
      <t>カイゴ</t>
    </rPh>
    <rPh sb="8" eb="10">
      <t>キロク</t>
    </rPh>
    <rPh sb="10" eb="11">
      <t>トウ</t>
    </rPh>
    <rPh sb="12" eb="14">
      <t>デンシ</t>
    </rPh>
    <rPh sb="20" eb="22">
      <t>カンリ</t>
    </rPh>
    <phoneticPr fontId="2"/>
  </si>
  <si>
    <t>電子化された利用者情報や介護記録等を集計する機能が備わっている</t>
    <rPh sb="0" eb="3">
      <t>デンシカ</t>
    </rPh>
    <rPh sb="6" eb="9">
      <t>リヨウシャ</t>
    </rPh>
    <rPh sb="9" eb="11">
      <t>ジョウホウ</t>
    </rPh>
    <rPh sb="12" eb="14">
      <t>カイゴ</t>
    </rPh>
    <rPh sb="14" eb="16">
      <t>キロク</t>
    </rPh>
    <rPh sb="16" eb="17">
      <t>トウ</t>
    </rPh>
    <rPh sb="18" eb="20">
      <t>シュウケイ</t>
    </rPh>
    <rPh sb="22" eb="24">
      <t>キノウ</t>
    </rPh>
    <rPh sb="25" eb="26">
      <t>ソナ</t>
    </rPh>
    <phoneticPr fontId="2"/>
  </si>
  <si>
    <t>電子化された利用者情報や介護記録等を分析して経営等に役立てている</t>
    <rPh sb="0" eb="3">
      <t>デンシカ</t>
    </rPh>
    <rPh sb="6" eb="9">
      <t>リヨウシャ</t>
    </rPh>
    <rPh sb="9" eb="11">
      <t>ジョウホウ</t>
    </rPh>
    <rPh sb="12" eb="14">
      <t>カイゴ</t>
    </rPh>
    <rPh sb="14" eb="16">
      <t>キロク</t>
    </rPh>
    <rPh sb="16" eb="17">
      <t>トウ</t>
    </rPh>
    <rPh sb="18" eb="20">
      <t>ブンセキ</t>
    </rPh>
    <rPh sb="22" eb="24">
      <t>ケイエイ</t>
    </rPh>
    <rPh sb="24" eb="25">
      <t>トウ</t>
    </rPh>
    <rPh sb="26" eb="28">
      <t>ヤクダ</t>
    </rPh>
    <phoneticPr fontId="2"/>
  </si>
  <si>
    <t>定期的な巡回およびナースコール等により必要なタイミングで駆けつけることができる</t>
    <rPh sb="0" eb="3">
      <t>テイキテキ</t>
    </rPh>
    <rPh sb="4" eb="6">
      <t>ジュンカイ</t>
    </rPh>
    <rPh sb="15" eb="16">
      <t>トウ</t>
    </rPh>
    <rPh sb="19" eb="21">
      <t>ヒツヨウ</t>
    </rPh>
    <rPh sb="28" eb="29">
      <t>カ</t>
    </rPh>
    <phoneticPr fontId="2"/>
  </si>
  <si>
    <t>問６(5) 夜間の見守り機器（センサー）等の活用状況</t>
    <rPh sb="0" eb="1">
      <t>トイ</t>
    </rPh>
    <rPh sb="6" eb="8">
      <t>ヤカン</t>
    </rPh>
    <rPh sb="9" eb="11">
      <t>ミマモ</t>
    </rPh>
    <rPh sb="12" eb="14">
      <t>キキ</t>
    </rPh>
    <rPh sb="20" eb="21">
      <t>トウ</t>
    </rPh>
    <rPh sb="22" eb="24">
      <t>カツヨウ</t>
    </rPh>
    <rPh sb="24" eb="26">
      <t>ジョウキョウ</t>
    </rPh>
    <phoneticPr fontId="2"/>
  </si>
  <si>
    <t>事故等を事前に察知できる見守り機器を一部の利用者に導入している</t>
    <rPh sb="0" eb="2">
      <t>ジコ</t>
    </rPh>
    <rPh sb="2" eb="3">
      <t>トウ</t>
    </rPh>
    <rPh sb="4" eb="6">
      <t>ジゼン</t>
    </rPh>
    <rPh sb="7" eb="9">
      <t>サッチ</t>
    </rPh>
    <rPh sb="12" eb="14">
      <t>ミマモ</t>
    </rPh>
    <rPh sb="15" eb="17">
      <t>キキ</t>
    </rPh>
    <rPh sb="18" eb="20">
      <t>イチブ</t>
    </rPh>
    <rPh sb="21" eb="24">
      <t>リヨウシャ</t>
    </rPh>
    <rPh sb="25" eb="27">
      <t>ドウニュウ</t>
    </rPh>
    <phoneticPr fontId="2"/>
  </si>
  <si>
    <t>事故等を事前に察知できる見守り機器を全ての利用者に導入している</t>
    <rPh sb="0" eb="2">
      <t>ジコ</t>
    </rPh>
    <rPh sb="2" eb="3">
      <t>トウ</t>
    </rPh>
    <rPh sb="4" eb="6">
      <t>ジゼン</t>
    </rPh>
    <rPh sb="7" eb="9">
      <t>サッチ</t>
    </rPh>
    <rPh sb="12" eb="14">
      <t>ミマモ</t>
    </rPh>
    <rPh sb="15" eb="17">
      <t>キキ</t>
    </rPh>
    <rPh sb="18" eb="19">
      <t>スベ</t>
    </rPh>
    <rPh sb="21" eb="24">
      <t>リヨウシャ</t>
    </rPh>
    <rPh sb="25" eb="27">
      <t>ドウニュウ</t>
    </rPh>
    <phoneticPr fontId="2"/>
  </si>
  <si>
    <t>問６(6) リアルタイムでの情報共有の仕組み</t>
    <rPh sb="0" eb="1">
      <t>トイ</t>
    </rPh>
    <rPh sb="14" eb="16">
      <t>ジョウホウ</t>
    </rPh>
    <rPh sb="16" eb="18">
      <t>キョウユウ</t>
    </rPh>
    <rPh sb="19" eb="21">
      <t>シク</t>
    </rPh>
    <phoneticPr fontId="2"/>
  </si>
  <si>
    <t>伝達方法が決まっていないため、都度対応を考えて情報伝達を行っている</t>
    <rPh sb="0" eb="2">
      <t>デンタツ</t>
    </rPh>
    <rPh sb="2" eb="4">
      <t>ホウホウ</t>
    </rPh>
    <rPh sb="5" eb="6">
      <t>キ</t>
    </rPh>
    <rPh sb="15" eb="17">
      <t>ツド</t>
    </rPh>
    <rPh sb="17" eb="19">
      <t>タイオウ</t>
    </rPh>
    <rPh sb="20" eb="21">
      <t>カンガ</t>
    </rPh>
    <rPh sb="23" eb="25">
      <t>ジョウホウ</t>
    </rPh>
    <rPh sb="25" eb="27">
      <t>デンタツ</t>
    </rPh>
    <rPh sb="28" eb="29">
      <t>オコナ</t>
    </rPh>
    <phoneticPr fontId="2"/>
  </si>
  <si>
    <t>情報共有方法は定まっているが、効果的ではなく、伝達に時間がかかる、ミスが発生することがある</t>
    <rPh sb="0" eb="2">
      <t>ジョウホウ</t>
    </rPh>
    <rPh sb="2" eb="4">
      <t>キョウユウ</t>
    </rPh>
    <rPh sb="4" eb="6">
      <t>ホウホウ</t>
    </rPh>
    <rPh sb="7" eb="8">
      <t>サダ</t>
    </rPh>
    <rPh sb="15" eb="18">
      <t>コウカテキ</t>
    </rPh>
    <rPh sb="23" eb="25">
      <t>デンタツ</t>
    </rPh>
    <rPh sb="26" eb="28">
      <t>ジカン</t>
    </rPh>
    <rPh sb="36" eb="38">
      <t>ハッセイ</t>
    </rPh>
    <phoneticPr fontId="2"/>
  </si>
  <si>
    <t>対面等の情報共有を補完するようなメール等のツールを併用している</t>
    <rPh sb="0" eb="2">
      <t>タイメン</t>
    </rPh>
    <rPh sb="2" eb="3">
      <t>トウ</t>
    </rPh>
    <rPh sb="4" eb="6">
      <t>ジョウホウ</t>
    </rPh>
    <rPh sb="6" eb="8">
      <t>キョウユウ</t>
    </rPh>
    <rPh sb="9" eb="11">
      <t>ホカン</t>
    </rPh>
    <rPh sb="19" eb="20">
      <t>トウ</t>
    </rPh>
    <rPh sb="25" eb="27">
      <t>ヘイヨウ</t>
    </rPh>
    <phoneticPr fontId="2"/>
  </si>
  <si>
    <t>メール等による情報共有で情報伝達が確実に行われている</t>
    <rPh sb="3" eb="4">
      <t>トウ</t>
    </rPh>
    <rPh sb="7" eb="9">
      <t>ジョウホウ</t>
    </rPh>
    <rPh sb="9" eb="11">
      <t>キョウユウ</t>
    </rPh>
    <rPh sb="12" eb="14">
      <t>ジョウホウ</t>
    </rPh>
    <rPh sb="14" eb="16">
      <t>デンタツ</t>
    </rPh>
    <rPh sb="17" eb="19">
      <t>カクジツ</t>
    </rPh>
    <rPh sb="20" eb="21">
      <t>オコナ</t>
    </rPh>
    <phoneticPr fontId="2"/>
  </si>
  <si>
    <t>上記に加えてインカム等によりリアルタイムに情報共有する仕組みがある</t>
    <rPh sb="0" eb="2">
      <t>ジョウキ</t>
    </rPh>
    <rPh sb="3" eb="4">
      <t>クワ</t>
    </rPh>
    <rPh sb="10" eb="11">
      <t>トウ</t>
    </rPh>
    <rPh sb="21" eb="23">
      <t>ジョウホウ</t>
    </rPh>
    <rPh sb="23" eb="25">
      <t>キョウユウ</t>
    </rPh>
    <rPh sb="27" eb="29">
      <t>シク</t>
    </rPh>
    <phoneticPr fontId="2"/>
  </si>
  <si>
    <t>問６(7) 備品や書類の整理整頓</t>
    <rPh sb="0" eb="1">
      <t>トイ</t>
    </rPh>
    <rPh sb="6" eb="8">
      <t>ビヒン</t>
    </rPh>
    <rPh sb="9" eb="11">
      <t>ショルイ</t>
    </rPh>
    <rPh sb="12" eb="16">
      <t>セイリセイトン</t>
    </rPh>
    <phoneticPr fontId="2"/>
  </si>
  <si>
    <t>備品や書類の置き場所が定まっていない</t>
    <rPh sb="0" eb="2">
      <t>ビヒン</t>
    </rPh>
    <rPh sb="3" eb="5">
      <t>ショルイ</t>
    </rPh>
    <rPh sb="6" eb="7">
      <t>オ</t>
    </rPh>
    <rPh sb="8" eb="10">
      <t>バショ</t>
    </rPh>
    <rPh sb="11" eb="12">
      <t>サダ</t>
    </rPh>
    <phoneticPr fontId="2"/>
  </si>
  <si>
    <t>一部の備品や書類の置き場所は定まっているが、定まっていないものもある</t>
    <rPh sb="0" eb="2">
      <t>イチブ</t>
    </rPh>
    <rPh sb="3" eb="5">
      <t>ビヒン</t>
    </rPh>
    <rPh sb="6" eb="8">
      <t>ショルイ</t>
    </rPh>
    <rPh sb="9" eb="10">
      <t>オ</t>
    </rPh>
    <rPh sb="11" eb="13">
      <t>バショ</t>
    </rPh>
    <rPh sb="14" eb="15">
      <t>サダ</t>
    </rPh>
    <rPh sb="22" eb="23">
      <t>サダ</t>
    </rPh>
    <phoneticPr fontId="2"/>
  </si>
  <si>
    <t>ほとんどの備品や書類の置き場所は定まっている</t>
    <rPh sb="5" eb="7">
      <t>ビヒン</t>
    </rPh>
    <rPh sb="8" eb="10">
      <t>ショルイ</t>
    </rPh>
    <rPh sb="11" eb="12">
      <t>オ</t>
    </rPh>
    <rPh sb="13" eb="15">
      <t>バショ</t>
    </rPh>
    <rPh sb="16" eb="17">
      <t>サダ</t>
    </rPh>
    <phoneticPr fontId="2"/>
  </si>
  <si>
    <t>身の回りの備品や書類が整理整頓され、何がどこにあるか全員が共通認識を持っている</t>
    <rPh sb="0" eb="1">
      <t>ミ</t>
    </rPh>
    <rPh sb="2" eb="3">
      <t>マワ</t>
    </rPh>
    <rPh sb="5" eb="7">
      <t>ビヒン</t>
    </rPh>
    <rPh sb="8" eb="10">
      <t>ショルイ</t>
    </rPh>
    <rPh sb="11" eb="15">
      <t>セイリセイトン</t>
    </rPh>
    <rPh sb="18" eb="19">
      <t>ナニ</t>
    </rPh>
    <rPh sb="26" eb="28">
      <t>ゼンイン</t>
    </rPh>
    <rPh sb="29" eb="31">
      <t>キョウツウ</t>
    </rPh>
    <rPh sb="31" eb="33">
      <t>ニンシキ</t>
    </rPh>
    <rPh sb="34" eb="35">
      <t>モ</t>
    </rPh>
    <phoneticPr fontId="2"/>
  </si>
  <si>
    <t>備品や書類の整理整頓方法について定期的に改善を行っている</t>
    <rPh sb="0" eb="2">
      <t>ビヒン</t>
    </rPh>
    <rPh sb="3" eb="5">
      <t>ショルイ</t>
    </rPh>
    <rPh sb="6" eb="8">
      <t>セイリ</t>
    </rPh>
    <rPh sb="8" eb="10">
      <t>セイトン</t>
    </rPh>
    <rPh sb="10" eb="12">
      <t>ホウホウ</t>
    </rPh>
    <rPh sb="16" eb="19">
      <t>テイキテキ</t>
    </rPh>
    <rPh sb="20" eb="22">
      <t>カイゼン</t>
    </rPh>
    <rPh sb="23" eb="24">
      <t>オコナ</t>
    </rPh>
    <phoneticPr fontId="2"/>
  </si>
  <si>
    <t>問６(8) 研修</t>
    <rPh sb="0" eb="1">
      <t>トイ</t>
    </rPh>
    <rPh sb="6" eb="8">
      <t>ケンシュウ</t>
    </rPh>
    <phoneticPr fontId="2"/>
  </si>
  <si>
    <t>研修受講は各人の裁量に任せており事業所としては関与しない</t>
    <rPh sb="0" eb="2">
      <t>ケンシュウ</t>
    </rPh>
    <rPh sb="2" eb="4">
      <t>ジュコウ</t>
    </rPh>
    <rPh sb="5" eb="7">
      <t>カクジン</t>
    </rPh>
    <rPh sb="8" eb="10">
      <t>サイリョウ</t>
    </rPh>
    <rPh sb="11" eb="12">
      <t>マカ</t>
    </rPh>
    <rPh sb="16" eb="19">
      <t>ジギョウショ</t>
    </rPh>
    <rPh sb="23" eb="25">
      <t>カンヨ</t>
    </rPh>
    <phoneticPr fontId="2"/>
  </si>
  <si>
    <t>必要に応じて外部の研修受講を推奨している（費用負担等）</t>
    <rPh sb="0" eb="2">
      <t>ヒツヨウ</t>
    </rPh>
    <rPh sb="3" eb="4">
      <t>オウ</t>
    </rPh>
    <rPh sb="6" eb="8">
      <t>ガイブ</t>
    </rPh>
    <rPh sb="9" eb="11">
      <t>ケンシュウ</t>
    </rPh>
    <rPh sb="11" eb="13">
      <t>ジュコウ</t>
    </rPh>
    <rPh sb="14" eb="16">
      <t>スイショウ</t>
    </rPh>
    <rPh sb="21" eb="23">
      <t>ヒヨウ</t>
    </rPh>
    <rPh sb="23" eb="25">
      <t>フタン</t>
    </rPh>
    <rPh sb="25" eb="26">
      <t>トウ</t>
    </rPh>
    <phoneticPr fontId="2"/>
  </si>
  <si>
    <t>社内で作成・実施している研修プログラムがある</t>
    <rPh sb="0" eb="2">
      <t>シャナイ</t>
    </rPh>
    <rPh sb="3" eb="5">
      <t>サクセイ</t>
    </rPh>
    <rPh sb="6" eb="8">
      <t>ジッシ</t>
    </rPh>
    <rPh sb="12" eb="14">
      <t>ケンシュウ</t>
    </rPh>
    <phoneticPr fontId="2"/>
  </si>
  <si>
    <t>各職員のスキルレベルに合わせた体系的な研修が用意されている</t>
    <rPh sb="0" eb="1">
      <t>カク</t>
    </rPh>
    <rPh sb="1" eb="3">
      <t>ショクイン</t>
    </rPh>
    <rPh sb="11" eb="12">
      <t>ア</t>
    </rPh>
    <rPh sb="15" eb="18">
      <t>タイケイテキ</t>
    </rPh>
    <rPh sb="19" eb="21">
      <t>ケンシュウ</t>
    </rPh>
    <rPh sb="22" eb="24">
      <t>ヨウイ</t>
    </rPh>
    <phoneticPr fontId="2"/>
  </si>
  <si>
    <t>上記に加えて、必要な研修を好きなタイミングで受講することが可能となっている</t>
    <rPh sb="0" eb="2">
      <t>ジョウキ</t>
    </rPh>
    <rPh sb="3" eb="4">
      <t>クワ</t>
    </rPh>
    <rPh sb="7" eb="9">
      <t>ヒツヨウ</t>
    </rPh>
    <rPh sb="10" eb="12">
      <t>ケンシュウ</t>
    </rPh>
    <rPh sb="13" eb="14">
      <t>ス</t>
    </rPh>
    <rPh sb="22" eb="24">
      <t>ジュコウ</t>
    </rPh>
    <rPh sb="29" eb="31">
      <t>カノウ</t>
    </rPh>
    <phoneticPr fontId="2"/>
  </si>
  <si>
    <t>Ⅲ．特養管理者の概要</t>
    <rPh sb="2" eb="4">
      <t>トクヨウ</t>
    </rPh>
    <rPh sb="4" eb="7">
      <t>カンリシャ</t>
    </rPh>
    <rPh sb="8" eb="10">
      <t>ガイヨウ</t>
    </rPh>
    <phoneticPr fontId="2"/>
  </si>
  <si>
    <t>問７(1) 保有している資格（複数回答）</t>
    <rPh sb="0" eb="1">
      <t>トイ</t>
    </rPh>
    <rPh sb="6" eb="8">
      <t>ホユウ</t>
    </rPh>
    <rPh sb="12" eb="14">
      <t>シカク</t>
    </rPh>
    <rPh sb="14" eb="20">
      <t>フカ</t>
    </rPh>
    <phoneticPr fontId="2"/>
  </si>
  <si>
    <t>介護福祉士</t>
    <rPh sb="0" eb="2">
      <t>カイゴ</t>
    </rPh>
    <rPh sb="2" eb="5">
      <t>フクシシ</t>
    </rPh>
    <phoneticPr fontId="2"/>
  </si>
  <si>
    <t>社会福祉士</t>
    <rPh sb="0" eb="2">
      <t>シャカイ</t>
    </rPh>
    <rPh sb="2" eb="5">
      <t>フクシシ</t>
    </rPh>
    <phoneticPr fontId="2"/>
  </si>
  <si>
    <t>保健師・看護師・准看護師</t>
    <rPh sb="0" eb="3">
      <t>ホケンシ</t>
    </rPh>
    <rPh sb="4" eb="7">
      <t>カンゴシ</t>
    </rPh>
    <rPh sb="8" eb="12">
      <t>ジュンカンゴシ</t>
    </rPh>
    <phoneticPr fontId="2"/>
  </si>
  <si>
    <t>理学療法士・作業療法士・言語聴覚士</t>
    <rPh sb="0" eb="2">
      <t>リガク</t>
    </rPh>
    <rPh sb="2" eb="5">
      <t>リョウホウシ</t>
    </rPh>
    <rPh sb="6" eb="8">
      <t>サギョウ</t>
    </rPh>
    <rPh sb="8" eb="11">
      <t>リョウホウシ</t>
    </rPh>
    <rPh sb="12" eb="14">
      <t>ゲンゴ</t>
    </rPh>
    <rPh sb="14" eb="17">
      <t>チョウカクシ</t>
    </rPh>
    <phoneticPr fontId="2"/>
  </si>
  <si>
    <t>ケアマネジャー</t>
    <phoneticPr fontId="2"/>
  </si>
  <si>
    <t>問７(2) 介護事業における従事年数</t>
    <rPh sb="0" eb="1">
      <t>トイ</t>
    </rPh>
    <rPh sb="6" eb="8">
      <t>カイゴ</t>
    </rPh>
    <rPh sb="8" eb="10">
      <t>ジギョウ</t>
    </rPh>
    <rPh sb="14" eb="16">
      <t>ジュウジ</t>
    </rPh>
    <rPh sb="16" eb="18">
      <t>ネンスウ</t>
    </rPh>
    <phoneticPr fontId="2"/>
  </si>
  <si>
    <t>問７(3) 法人における勤続年数</t>
    <rPh sb="0" eb="1">
      <t>トイ</t>
    </rPh>
    <rPh sb="6" eb="8">
      <t>ホウジン</t>
    </rPh>
    <rPh sb="12" eb="14">
      <t>キンゾク</t>
    </rPh>
    <rPh sb="14" eb="16">
      <t>ネンスウ</t>
    </rPh>
    <phoneticPr fontId="2"/>
  </si>
  <si>
    <t>問７(4) 管理者として従事した年数</t>
    <rPh sb="0" eb="1">
      <t>トイ</t>
    </rPh>
    <rPh sb="6" eb="9">
      <t>カンリシャ</t>
    </rPh>
    <rPh sb="12" eb="14">
      <t>ジュウジ</t>
    </rPh>
    <rPh sb="16" eb="18">
      <t>ネンスウ</t>
    </rPh>
    <phoneticPr fontId="2"/>
  </si>
  <si>
    <t>問８(1) 特養以外に管理者となっている事業（複数回答）</t>
    <rPh sb="0" eb="1">
      <t>トイ</t>
    </rPh>
    <rPh sb="6" eb="8">
      <t>トクヨウ</t>
    </rPh>
    <rPh sb="8" eb="10">
      <t>イガイ</t>
    </rPh>
    <rPh sb="11" eb="14">
      <t>カンリシャ</t>
    </rPh>
    <rPh sb="20" eb="22">
      <t>ジギョウ</t>
    </rPh>
    <rPh sb="22" eb="28">
      <t>フカ</t>
    </rPh>
    <phoneticPr fontId="2"/>
  </si>
  <si>
    <t>問８(2) 管理者となっている事業と兼務先（複数回答）</t>
    <rPh sb="0" eb="1">
      <t>トイ</t>
    </rPh>
    <rPh sb="6" eb="9">
      <t>カンリシャ</t>
    </rPh>
    <rPh sb="15" eb="17">
      <t>ジギョウ</t>
    </rPh>
    <rPh sb="18" eb="20">
      <t>ケンム</t>
    </rPh>
    <rPh sb="20" eb="21">
      <t>サキ</t>
    </rPh>
    <rPh sb="21" eb="27">
      <t>フカ</t>
    </rPh>
    <phoneticPr fontId="2"/>
  </si>
  <si>
    <t>管理者となっている事業</t>
    <rPh sb="0" eb="3">
      <t>カンリシャ</t>
    </rPh>
    <rPh sb="9" eb="11">
      <t>ジギョウ</t>
    </rPh>
    <phoneticPr fontId="2"/>
  </si>
  <si>
    <t>併設の通所介護事業所</t>
    <rPh sb="0" eb="2">
      <t>ヘイセツ</t>
    </rPh>
    <rPh sb="3" eb="5">
      <t>ツウショ</t>
    </rPh>
    <rPh sb="5" eb="7">
      <t>カイゴ</t>
    </rPh>
    <rPh sb="7" eb="10">
      <t>ジギョウショ</t>
    </rPh>
    <phoneticPr fontId="2"/>
  </si>
  <si>
    <t>併設の訪問介護事業所</t>
    <rPh sb="0" eb="2">
      <t>ヘイセツ</t>
    </rPh>
    <rPh sb="3" eb="5">
      <t>ホウモン</t>
    </rPh>
    <rPh sb="5" eb="7">
      <t>カイゴ</t>
    </rPh>
    <rPh sb="7" eb="10">
      <t>ジギョウショ</t>
    </rPh>
    <phoneticPr fontId="2"/>
  </si>
  <si>
    <t>併設の他の介護保険事業</t>
    <rPh sb="0" eb="2">
      <t>ヘイセツ</t>
    </rPh>
    <rPh sb="3" eb="4">
      <t>ホカ</t>
    </rPh>
    <rPh sb="5" eb="7">
      <t>カイゴ</t>
    </rPh>
    <rPh sb="7" eb="9">
      <t>ホケン</t>
    </rPh>
    <rPh sb="9" eb="11">
      <t>ジギョウ</t>
    </rPh>
    <phoneticPr fontId="2"/>
  </si>
  <si>
    <t>併設以外の介護保険事業</t>
    <rPh sb="0" eb="2">
      <t>ヘイセツ</t>
    </rPh>
    <rPh sb="2" eb="4">
      <t>イガイ</t>
    </rPh>
    <rPh sb="5" eb="7">
      <t>カイゴ</t>
    </rPh>
    <rPh sb="7" eb="9">
      <t>ホケン</t>
    </rPh>
    <rPh sb="9" eb="11">
      <t>ジギョウ</t>
    </rPh>
    <phoneticPr fontId="2"/>
  </si>
  <si>
    <t>法人本部としての業務</t>
    <rPh sb="0" eb="2">
      <t>ホウジン</t>
    </rPh>
    <rPh sb="2" eb="4">
      <t>ホンブ</t>
    </rPh>
    <rPh sb="8" eb="10">
      <t>ギョウム</t>
    </rPh>
    <phoneticPr fontId="2"/>
  </si>
  <si>
    <t>介護保険事業以外</t>
    <rPh sb="0" eb="2">
      <t>カイゴ</t>
    </rPh>
    <rPh sb="2" eb="4">
      <t>ホケン</t>
    </rPh>
    <rPh sb="4" eb="6">
      <t>ジギョウ</t>
    </rPh>
    <rPh sb="6" eb="8">
      <t>イガイ</t>
    </rPh>
    <phoneticPr fontId="2"/>
  </si>
  <si>
    <t>問８(2) 管理者となっている事業と兼務先との時間配分</t>
    <rPh sb="0" eb="1">
      <t>トイ</t>
    </rPh>
    <rPh sb="6" eb="9">
      <t>カンリシャ</t>
    </rPh>
    <rPh sb="15" eb="17">
      <t>ジギョウ</t>
    </rPh>
    <rPh sb="18" eb="20">
      <t>ケンム</t>
    </rPh>
    <rPh sb="20" eb="21">
      <t>サキ</t>
    </rPh>
    <rPh sb="23" eb="25">
      <t>ジカン</t>
    </rPh>
    <rPh sb="25" eb="27">
      <t>ハイブン</t>
    </rPh>
    <phoneticPr fontId="2"/>
  </si>
  <si>
    <t>問８(3) 勤務形態</t>
    <rPh sb="0" eb="1">
      <t>トイ</t>
    </rPh>
    <rPh sb="6" eb="8">
      <t>キンム</t>
    </rPh>
    <rPh sb="8" eb="10">
      <t>ケイタイ</t>
    </rPh>
    <phoneticPr fontId="2"/>
  </si>
  <si>
    <t>問８(4) 10月の合計労働時間</t>
    <rPh sb="0" eb="1">
      <t>トイ</t>
    </rPh>
    <rPh sb="8" eb="9">
      <t>ガツ</t>
    </rPh>
    <rPh sb="10" eb="12">
      <t>ゴウケイ</t>
    </rPh>
    <rPh sb="12" eb="14">
      <t>ロウドウ</t>
    </rPh>
    <rPh sb="14" eb="16">
      <t>ジカン</t>
    </rPh>
    <phoneticPr fontId="2"/>
  </si>
  <si>
    <t>問８(4)-1 10月の合計労働時間のうち　残業時間</t>
    <rPh sb="0" eb="1">
      <t>トイ</t>
    </rPh>
    <rPh sb="10" eb="11">
      <t>ガツ</t>
    </rPh>
    <rPh sb="12" eb="14">
      <t>ゴウケイ</t>
    </rPh>
    <rPh sb="14" eb="16">
      <t>ロウドウ</t>
    </rPh>
    <rPh sb="16" eb="18">
      <t>ジカン</t>
    </rPh>
    <rPh sb="22" eb="24">
      <t>ザンギョウ</t>
    </rPh>
    <rPh sb="24" eb="26">
      <t>ジカン</t>
    </rPh>
    <phoneticPr fontId="2"/>
  </si>
  <si>
    <t>問８(5) 10月（11月支給分）の給与（額面）</t>
    <rPh sb="0" eb="1">
      <t>トイ</t>
    </rPh>
    <rPh sb="8" eb="9">
      <t>ガツ</t>
    </rPh>
    <rPh sb="12" eb="13">
      <t>ガツ</t>
    </rPh>
    <rPh sb="13" eb="15">
      <t>シキュウ</t>
    </rPh>
    <rPh sb="15" eb="16">
      <t>ブン</t>
    </rPh>
    <rPh sb="18" eb="20">
      <t>キュウヨ</t>
    </rPh>
    <rPh sb="21" eb="23">
      <t>ガクメン</t>
    </rPh>
    <phoneticPr fontId="2"/>
  </si>
  <si>
    <t>問９　業務に関して感じていること</t>
    <rPh sb="0" eb="1">
      <t>トイ</t>
    </rPh>
    <rPh sb="3" eb="5">
      <t>ギョウム</t>
    </rPh>
    <rPh sb="6" eb="7">
      <t>カン</t>
    </rPh>
    <rPh sb="9" eb="10">
      <t>カン</t>
    </rPh>
    <phoneticPr fontId="2"/>
  </si>
  <si>
    <t>職場において人手が足りないと感じますか</t>
    <rPh sb="0" eb="2">
      <t>ショクバ</t>
    </rPh>
    <rPh sb="6" eb="8">
      <t>ヒトデ</t>
    </rPh>
    <rPh sb="9" eb="10">
      <t>タ</t>
    </rPh>
    <rPh sb="14" eb="15">
      <t>カン</t>
    </rPh>
    <phoneticPr fontId="2"/>
  </si>
  <si>
    <t>自分の業務量が多いと感じますか</t>
    <rPh sb="0" eb="2">
      <t>ジブン</t>
    </rPh>
    <rPh sb="3" eb="6">
      <t>ギョウムリョウ</t>
    </rPh>
    <rPh sb="7" eb="8">
      <t>オオ</t>
    </rPh>
    <rPh sb="10" eb="11">
      <t>カン</t>
    </rPh>
    <phoneticPr fontId="2"/>
  </si>
  <si>
    <t>自分が本来やるべき業務に集中できていると感じますか</t>
    <rPh sb="0" eb="2">
      <t>ジブン</t>
    </rPh>
    <rPh sb="3" eb="5">
      <t>ホンライ</t>
    </rPh>
    <rPh sb="9" eb="11">
      <t>ギョウム</t>
    </rPh>
    <rPh sb="12" eb="14">
      <t>シュウチュウ</t>
    </rPh>
    <rPh sb="20" eb="21">
      <t>カン</t>
    </rPh>
    <phoneticPr fontId="2"/>
  </si>
  <si>
    <t>今の業務内容に満足していますか</t>
    <rPh sb="0" eb="1">
      <t>イマ</t>
    </rPh>
    <rPh sb="2" eb="4">
      <t>ギョウム</t>
    </rPh>
    <rPh sb="4" eb="6">
      <t>ナイヨウ</t>
    </rPh>
    <rPh sb="7" eb="9">
      <t>マンゾク</t>
    </rPh>
    <phoneticPr fontId="2"/>
  </si>
  <si>
    <t>心理的な負担が重いと感じますか</t>
    <rPh sb="0" eb="3">
      <t>シンリテキ</t>
    </rPh>
    <rPh sb="4" eb="6">
      <t>フタン</t>
    </rPh>
    <rPh sb="7" eb="8">
      <t>オモ</t>
    </rPh>
    <rPh sb="10" eb="11">
      <t>カン</t>
    </rPh>
    <phoneticPr fontId="2"/>
  </si>
  <si>
    <t>身体的な負担が重いと感じますか</t>
    <rPh sb="0" eb="3">
      <t>シンタイテキ</t>
    </rPh>
    <rPh sb="4" eb="6">
      <t>フタン</t>
    </rPh>
    <rPh sb="7" eb="8">
      <t>オモ</t>
    </rPh>
    <rPh sb="10" eb="11">
      <t>カン</t>
    </rPh>
    <phoneticPr fontId="2"/>
  </si>
  <si>
    <t>とてもそう思う</t>
    <rPh sb="5" eb="6">
      <t>オモ</t>
    </rPh>
    <phoneticPr fontId="2"/>
  </si>
  <si>
    <t>ややそう思う</t>
    <rPh sb="4" eb="5">
      <t>オモ</t>
    </rPh>
    <phoneticPr fontId="2"/>
  </si>
  <si>
    <t>どちらともいえない</t>
    <phoneticPr fontId="2"/>
  </si>
  <si>
    <t>ややそう思わない</t>
    <rPh sb="4" eb="5">
      <t>オモ</t>
    </rPh>
    <phoneticPr fontId="2"/>
  </si>
  <si>
    <t>そう思わない</t>
    <rPh sb="2" eb="3">
      <t>オモ</t>
    </rPh>
    <phoneticPr fontId="2"/>
  </si>
  <si>
    <t>【以下、事業の実施で「あり」と回答した施設のみ】</t>
    <rPh sb="1" eb="3">
      <t>イカ</t>
    </rPh>
    <rPh sb="4" eb="6">
      <t>ジギョウ</t>
    </rPh>
    <rPh sb="7" eb="9">
      <t>ジッシ</t>
    </rPh>
    <rPh sb="15" eb="17">
      <t>カイトウ</t>
    </rPh>
    <rPh sb="19" eb="21">
      <t>シセツ</t>
    </rPh>
    <phoneticPr fontId="2"/>
  </si>
  <si>
    <t>平日</t>
    <rPh sb="0" eb="2">
      <t>ヘイジツ</t>
    </rPh>
    <phoneticPr fontId="2"/>
  </si>
  <si>
    <t>土・日・祝日</t>
    <rPh sb="0" eb="1">
      <t>ド</t>
    </rPh>
    <rPh sb="2" eb="3">
      <t>ニチ</t>
    </rPh>
    <rPh sb="4" eb="6">
      <t>シュクジツ</t>
    </rPh>
    <phoneticPr fontId="2"/>
  </si>
  <si>
    <t>エラー・無回答</t>
    <rPh sb="4" eb="7">
      <t>ムカイトウ</t>
    </rPh>
    <phoneticPr fontId="2"/>
  </si>
  <si>
    <t>平均
（分）</t>
    <rPh sb="0" eb="2">
      <t>ヘイキン</t>
    </rPh>
    <phoneticPr fontId="2"/>
  </si>
  <si>
    <t>最大
（分）</t>
    <rPh sb="0" eb="2">
      <t>サイダイ</t>
    </rPh>
    <phoneticPr fontId="2"/>
  </si>
  <si>
    <t>アセスメント、ケアプラン・訪問介護計画等作成</t>
  </si>
  <si>
    <t>計画内容等の利用者への説明、契約手続き</t>
  </si>
  <si>
    <t>食事介助</t>
  </si>
  <si>
    <t>清拭・入浴・身体整容等の介助</t>
  </si>
  <si>
    <t>排泄介助</t>
  </si>
  <si>
    <t>機能訓練</t>
  </si>
  <si>
    <t>服薬確認・バイタル等の測定・検査</t>
  </si>
  <si>
    <t>移動・移乗・外出介助</t>
  </si>
  <si>
    <t>自立支援のための見守り的援助（巡回含む）</t>
  </si>
  <si>
    <t>その他身体介護</t>
  </si>
  <si>
    <t>家事援助（生活支援）</t>
  </si>
  <si>
    <t>申し送り（朝礼等含む）</t>
  </si>
  <si>
    <t>調理、配下膳</t>
  </si>
  <si>
    <t>リネンのクリーニング・シーツ交換</t>
  </si>
  <si>
    <t>調達（備品購入、委託先選定等）</t>
  </si>
  <si>
    <t>広報・営業</t>
  </si>
  <si>
    <t>研修提供（OJT等の個別対応を除く）</t>
  </si>
  <si>
    <t>クレーム対応、ミスのリカバリ、フォローアップ</t>
  </si>
  <si>
    <t>シフト作成、コーディネーション、ルート設定</t>
  </si>
  <si>
    <t>介護記録</t>
  </si>
  <si>
    <t>相談・助言・指導（OJT、実習指導、同行訪問等）</t>
  </si>
  <si>
    <t>施設・事業所内の会議</t>
  </si>
  <si>
    <t>外部会議</t>
  </si>
  <si>
    <t>研修受講</t>
  </si>
  <si>
    <t>その他、上記のいずれにも当てはまらない業務</t>
  </si>
  <si>
    <t>最大
（日）</t>
    <rPh sb="0" eb="2">
      <t>サイダイ</t>
    </rPh>
    <phoneticPr fontId="2"/>
  </si>
  <si>
    <t>１事業所</t>
    <rPh sb="1" eb="4">
      <t>ジギョウショ</t>
    </rPh>
    <phoneticPr fontId="2"/>
  </si>
  <si>
    <t>２事業所</t>
    <rPh sb="1" eb="4">
      <t>ジギョウショ</t>
    </rPh>
    <phoneticPr fontId="2"/>
  </si>
  <si>
    <t>３事業所</t>
    <rPh sb="1" eb="4">
      <t>ジギョウショ</t>
    </rPh>
    <phoneticPr fontId="2"/>
  </si>
  <si>
    <t>10人未満</t>
    <rPh sb="2" eb="3">
      <t>ヒト</t>
    </rPh>
    <rPh sb="3" eb="5">
      <t>ミマン</t>
    </rPh>
    <phoneticPr fontId="2"/>
  </si>
  <si>
    <t>200人以上</t>
    <rPh sb="3" eb="4">
      <t>ヒト</t>
    </rPh>
    <rPh sb="4" eb="6">
      <t>イジョウ</t>
    </rPh>
    <phoneticPr fontId="2"/>
  </si>
  <si>
    <t>５～10年未満</t>
    <rPh sb="4" eb="5">
      <t>ネン</t>
    </rPh>
    <rPh sb="5" eb="7">
      <t>ミマン</t>
    </rPh>
    <phoneticPr fontId="2"/>
  </si>
  <si>
    <t>10～15年未満</t>
    <rPh sb="5" eb="6">
      <t>ネン</t>
    </rPh>
    <rPh sb="6" eb="8">
      <t>ミマン</t>
    </rPh>
    <phoneticPr fontId="2"/>
  </si>
  <si>
    <t>15～20年未満</t>
    <rPh sb="5" eb="6">
      <t>ネン</t>
    </rPh>
    <rPh sb="6" eb="8">
      <t>ミマン</t>
    </rPh>
    <phoneticPr fontId="2"/>
  </si>
  <si>
    <t>20～25年未満</t>
    <rPh sb="5" eb="6">
      <t>ネン</t>
    </rPh>
    <rPh sb="6" eb="8">
      <t>ミマン</t>
    </rPh>
    <phoneticPr fontId="2"/>
  </si>
  <si>
    <t>80～100％未満</t>
    <rPh sb="7" eb="9">
      <t>ミマン</t>
    </rPh>
    <phoneticPr fontId="2"/>
  </si>
  <si>
    <t>【問８(2)で「無回答」の施設を除く】</t>
    <rPh sb="1" eb="2">
      <t>トイ</t>
    </rPh>
    <rPh sb="8" eb="11">
      <t>ムカイトウ</t>
    </rPh>
    <rPh sb="13" eb="15">
      <t>シセツ</t>
    </rPh>
    <rPh sb="16" eb="17">
      <t>ノゾ</t>
    </rPh>
    <phoneticPr fontId="2"/>
  </si>
  <si>
    <t>1960年３月以前</t>
    <rPh sb="4" eb="5">
      <t>ネン</t>
    </rPh>
    <rPh sb="6" eb="7">
      <t>ガツ</t>
    </rPh>
    <rPh sb="7" eb="9">
      <t>イゼン</t>
    </rPh>
    <phoneticPr fontId="1"/>
  </si>
  <si>
    <t>1960～1969年度</t>
    <rPh sb="9" eb="11">
      <t>ネンド</t>
    </rPh>
    <phoneticPr fontId="1"/>
  </si>
  <si>
    <t>1970～1979年度</t>
    <rPh sb="9" eb="11">
      <t>ネンド</t>
    </rPh>
    <phoneticPr fontId="1"/>
  </si>
  <si>
    <t>1980～1989年度</t>
    <rPh sb="9" eb="11">
      <t>ネンド</t>
    </rPh>
    <phoneticPr fontId="1"/>
  </si>
  <si>
    <t>1990～1999年度</t>
    <rPh sb="9" eb="11">
      <t>ネンド</t>
    </rPh>
    <phoneticPr fontId="1"/>
  </si>
  <si>
    <t>2000～2009年度</t>
    <rPh sb="9" eb="11">
      <t>ネンド</t>
    </rPh>
    <phoneticPr fontId="1"/>
  </si>
  <si>
    <t>2010年度以降</t>
    <rPh sb="4" eb="6">
      <t>ネンド</t>
    </rPh>
    <rPh sb="6" eb="8">
      <t>イコウ</t>
    </rPh>
    <phoneticPr fontId="1"/>
  </si>
  <si>
    <t>４事業所</t>
    <rPh sb="1" eb="4">
      <t>ジギョウショ</t>
    </rPh>
    <phoneticPr fontId="2"/>
  </si>
  <si>
    <t>10事業所以上</t>
    <rPh sb="2" eb="5">
      <t>ジギョウショ</t>
    </rPh>
    <rPh sb="5" eb="7">
      <t>イジョウ</t>
    </rPh>
    <phoneticPr fontId="2"/>
  </si>
  <si>
    <r>
      <t xml:space="preserve">中央
</t>
    </r>
    <r>
      <rPr>
        <sz val="8"/>
        <rFont val="ＭＳ Ｐ明朝"/>
        <family val="1"/>
        <charset val="128"/>
      </rPr>
      <t>（事業所）</t>
    </r>
    <rPh sb="0" eb="2">
      <t>チュウオウ</t>
    </rPh>
    <rPh sb="4" eb="7">
      <t>ジギョウショ</t>
    </rPh>
    <phoneticPr fontId="2"/>
  </si>
  <si>
    <t>問１(5) 介護保険の指定事業所数合計</t>
    <rPh sb="0" eb="1">
      <t>トイ</t>
    </rPh>
    <rPh sb="6" eb="8">
      <t>カイゴ</t>
    </rPh>
    <rPh sb="8" eb="10">
      <t>ホケン</t>
    </rPh>
    <rPh sb="11" eb="13">
      <t>シテイ</t>
    </rPh>
    <rPh sb="13" eb="16">
      <t>ジギョウショ</t>
    </rPh>
    <rPh sb="16" eb="17">
      <t>スウ</t>
    </rPh>
    <rPh sb="17" eb="19">
      <t>ゴウケイ</t>
    </rPh>
    <phoneticPr fontId="2"/>
  </si>
  <si>
    <t>５事業所</t>
    <rPh sb="1" eb="4">
      <t>ジギョウショ</t>
    </rPh>
    <phoneticPr fontId="2"/>
  </si>
  <si>
    <t>６事業所</t>
    <rPh sb="1" eb="4">
      <t>ジギョウショ</t>
    </rPh>
    <phoneticPr fontId="2"/>
  </si>
  <si>
    <t>７事業所</t>
    <rPh sb="1" eb="4">
      <t>ジギョウショ</t>
    </rPh>
    <phoneticPr fontId="2"/>
  </si>
  <si>
    <t>８事業所</t>
    <rPh sb="1" eb="4">
      <t>ジギョウショ</t>
    </rPh>
    <phoneticPr fontId="2"/>
  </si>
  <si>
    <t>９事業所</t>
    <rPh sb="1" eb="4">
      <t>ジギョウショ</t>
    </rPh>
    <phoneticPr fontId="2"/>
  </si>
  <si>
    <t>５～９事業所</t>
    <rPh sb="3" eb="6">
      <t>ジギョウショ</t>
    </rPh>
    <phoneticPr fontId="2"/>
  </si>
  <si>
    <t>10～19事業所</t>
    <rPh sb="5" eb="8">
      <t>ジギョウショ</t>
    </rPh>
    <phoneticPr fontId="2"/>
  </si>
  <si>
    <t>20～29事業所</t>
    <rPh sb="5" eb="8">
      <t>ジギョウショ</t>
    </rPh>
    <phoneticPr fontId="2"/>
  </si>
  <si>
    <t>30～49事業所</t>
    <rPh sb="5" eb="8">
      <t>ジギョウショ</t>
    </rPh>
    <phoneticPr fontId="2"/>
  </si>
  <si>
    <t>50事業所以上</t>
    <rPh sb="2" eb="5">
      <t>ジギョウショ</t>
    </rPh>
    <rPh sb="5" eb="7">
      <t>イジョウ</t>
    </rPh>
    <phoneticPr fontId="2"/>
  </si>
  <si>
    <t>10～19人</t>
    <rPh sb="5" eb="6">
      <t>ヒト</t>
    </rPh>
    <phoneticPr fontId="2"/>
  </si>
  <si>
    <t>20～29人</t>
    <rPh sb="5" eb="6">
      <t>ニン</t>
    </rPh>
    <phoneticPr fontId="2"/>
  </si>
  <si>
    <t>30～39人</t>
    <rPh sb="5" eb="6">
      <t>ヒト</t>
    </rPh>
    <phoneticPr fontId="2"/>
  </si>
  <si>
    <t>40～49人</t>
    <rPh sb="5" eb="6">
      <t>ニン</t>
    </rPh>
    <phoneticPr fontId="2"/>
  </si>
  <si>
    <t>50～59人</t>
    <rPh sb="5" eb="6">
      <t>ニン</t>
    </rPh>
    <phoneticPr fontId="2"/>
  </si>
  <si>
    <t>60～69人</t>
    <rPh sb="5" eb="6">
      <t>ニン</t>
    </rPh>
    <phoneticPr fontId="2"/>
  </si>
  <si>
    <t>70～79人</t>
    <rPh sb="5" eb="6">
      <t>ニン</t>
    </rPh>
    <phoneticPr fontId="2"/>
  </si>
  <si>
    <t>80～89人</t>
    <rPh sb="5" eb="6">
      <t>ニン</t>
    </rPh>
    <phoneticPr fontId="2"/>
  </si>
  <si>
    <t>90～99人</t>
    <rPh sb="5" eb="6">
      <t>ニン</t>
    </rPh>
    <phoneticPr fontId="2"/>
  </si>
  <si>
    <t>100～149人</t>
    <rPh sb="7" eb="8">
      <t>ニン</t>
    </rPh>
    <phoneticPr fontId="2"/>
  </si>
  <si>
    <t>150～199人</t>
    <rPh sb="7" eb="8">
      <t>ニン</t>
    </rPh>
    <phoneticPr fontId="2"/>
  </si>
  <si>
    <t>中央
（人）</t>
    <rPh sb="0" eb="2">
      <t>チュウオウ</t>
    </rPh>
    <phoneticPr fontId="2"/>
  </si>
  <si>
    <t>中央(万円)</t>
    <rPh sb="0" eb="2">
      <t>チュウオウ</t>
    </rPh>
    <rPh sb="3" eb="5">
      <t>マンエン</t>
    </rPh>
    <phoneticPr fontId="2"/>
  </si>
  <si>
    <t>中央(人)</t>
    <rPh sb="0" eb="2">
      <t>チュウオウ</t>
    </rPh>
    <phoneticPr fontId="2"/>
  </si>
  <si>
    <t>10％未満</t>
    <rPh sb="3" eb="5">
      <t>ミマン</t>
    </rPh>
    <phoneticPr fontId="2"/>
  </si>
  <si>
    <t>10～20％未満</t>
    <rPh sb="6" eb="8">
      <t>ミマン</t>
    </rPh>
    <phoneticPr fontId="2"/>
  </si>
  <si>
    <t>20～30％未満</t>
    <rPh sb="6" eb="8">
      <t>ミマン</t>
    </rPh>
    <phoneticPr fontId="2"/>
  </si>
  <si>
    <t>30～40％未満</t>
    <rPh sb="6" eb="8">
      <t>ミマン</t>
    </rPh>
    <phoneticPr fontId="2"/>
  </si>
  <si>
    <t>40～50％未満</t>
    <rPh sb="6" eb="8">
      <t>ミマン</t>
    </rPh>
    <phoneticPr fontId="2"/>
  </si>
  <si>
    <t>50～60％未満</t>
    <rPh sb="6" eb="8">
      <t>ミマン</t>
    </rPh>
    <phoneticPr fontId="2"/>
  </si>
  <si>
    <t>60～70％未満</t>
    <rPh sb="6" eb="8">
      <t>ミマン</t>
    </rPh>
    <phoneticPr fontId="2"/>
  </si>
  <si>
    <t>70～80％未満</t>
    <rPh sb="6" eb="8">
      <t>ミマン</t>
    </rPh>
    <phoneticPr fontId="2"/>
  </si>
  <si>
    <t>80～90％未満</t>
    <rPh sb="6" eb="8">
      <t>ミマン</t>
    </rPh>
    <phoneticPr fontId="2"/>
  </si>
  <si>
    <t>中央(％)</t>
    <rPh sb="0" eb="2">
      <t>チュウオウ</t>
    </rPh>
    <phoneticPr fontId="2"/>
  </si>
  <si>
    <t>500万円未満</t>
    <rPh sb="3" eb="5">
      <t>マンエン</t>
    </rPh>
    <rPh sb="5" eb="7">
      <t>ミマン</t>
    </rPh>
    <phoneticPr fontId="2"/>
  </si>
  <si>
    <t>500～1,000万円未満</t>
    <rPh sb="9" eb="11">
      <t>マンエン</t>
    </rPh>
    <rPh sb="11" eb="13">
      <t>ミマン</t>
    </rPh>
    <phoneticPr fontId="2"/>
  </si>
  <si>
    <t>1,000～1,500万円未満</t>
    <rPh sb="11" eb="13">
      <t>マンエン</t>
    </rPh>
    <rPh sb="13" eb="15">
      <t>ミマン</t>
    </rPh>
    <phoneticPr fontId="2"/>
  </si>
  <si>
    <t>1,500～2,000万円未満</t>
    <rPh sb="11" eb="13">
      <t>マンエン</t>
    </rPh>
    <rPh sb="13" eb="15">
      <t>ミマン</t>
    </rPh>
    <phoneticPr fontId="2"/>
  </si>
  <si>
    <t>2,000～2,500万円未満</t>
    <rPh sb="11" eb="13">
      <t>マンエン</t>
    </rPh>
    <rPh sb="13" eb="15">
      <t>ミマン</t>
    </rPh>
    <phoneticPr fontId="2"/>
  </si>
  <si>
    <t>2,500～3,000万円未満</t>
    <rPh sb="11" eb="13">
      <t>マンエン</t>
    </rPh>
    <rPh sb="13" eb="15">
      <t>ミマン</t>
    </rPh>
    <phoneticPr fontId="2"/>
  </si>
  <si>
    <t>3,000～4,000万円未満</t>
    <rPh sb="11" eb="13">
      <t>マンエン</t>
    </rPh>
    <rPh sb="13" eb="15">
      <t>ミマン</t>
    </rPh>
    <phoneticPr fontId="2"/>
  </si>
  <si>
    <t>4,000～5,000万円未満</t>
    <rPh sb="11" eb="13">
      <t>マンエン</t>
    </rPh>
    <rPh sb="13" eb="15">
      <t>ミマン</t>
    </rPh>
    <phoneticPr fontId="2"/>
  </si>
  <si>
    <t>5,000～7,500万円未満</t>
    <rPh sb="11" eb="13">
      <t>マンエン</t>
    </rPh>
    <rPh sb="13" eb="15">
      <t>ミマン</t>
    </rPh>
    <phoneticPr fontId="2"/>
  </si>
  <si>
    <t>7,500～10,000万円未満</t>
    <rPh sb="12" eb="14">
      <t>マンエン</t>
    </rPh>
    <rPh sb="14" eb="16">
      <t>ミマン</t>
    </rPh>
    <phoneticPr fontId="2"/>
  </si>
  <si>
    <t>10,000万円以上</t>
    <rPh sb="6" eb="8">
      <t>マンエン</t>
    </rPh>
    <rPh sb="8" eb="10">
      <t>イジョウ</t>
    </rPh>
    <phoneticPr fontId="2"/>
  </si>
  <si>
    <t>15万円未満</t>
    <rPh sb="2" eb="4">
      <t>マンエン</t>
    </rPh>
    <rPh sb="4" eb="6">
      <t>ミマン</t>
    </rPh>
    <phoneticPr fontId="2"/>
  </si>
  <si>
    <t>15～20万円未満</t>
    <rPh sb="5" eb="7">
      <t>マンエン</t>
    </rPh>
    <rPh sb="7" eb="9">
      <t>ミマン</t>
    </rPh>
    <phoneticPr fontId="2"/>
  </si>
  <si>
    <t>20～25万円未満</t>
    <rPh sb="5" eb="7">
      <t>マンエン</t>
    </rPh>
    <rPh sb="7" eb="9">
      <t>ミマン</t>
    </rPh>
    <phoneticPr fontId="2"/>
  </si>
  <si>
    <t>25～30万円未満</t>
    <rPh sb="5" eb="7">
      <t>マンエン</t>
    </rPh>
    <rPh sb="7" eb="9">
      <t>ミマン</t>
    </rPh>
    <phoneticPr fontId="2"/>
  </si>
  <si>
    <t>30～35万円未満</t>
    <rPh sb="5" eb="7">
      <t>マンエン</t>
    </rPh>
    <rPh sb="7" eb="9">
      <t>ミマン</t>
    </rPh>
    <phoneticPr fontId="2"/>
  </si>
  <si>
    <t>35～40万円未満</t>
    <rPh sb="5" eb="7">
      <t>マンエン</t>
    </rPh>
    <rPh sb="7" eb="9">
      <t>ミマン</t>
    </rPh>
    <phoneticPr fontId="2"/>
  </si>
  <si>
    <t>40万円以上</t>
    <rPh sb="2" eb="4">
      <t>マンエン</t>
    </rPh>
    <rPh sb="4" eb="6">
      <t>イジョウ</t>
    </rPh>
    <phoneticPr fontId="2"/>
  </si>
  <si>
    <t>中央
（万円）</t>
    <rPh sb="0" eb="2">
      <t>チュウオウ</t>
    </rPh>
    <phoneticPr fontId="2"/>
  </si>
  <si>
    <t>問２(6) 間接業務等の補助目的で高齢者雇用（65歳以上）実施有無（複数回答）</t>
    <rPh sb="0" eb="1">
      <t>トイ</t>
    </rPh>
    <rPh sb="6" eb="8">
      <t>カンセツ</t>
    </rPh>
    <rPh sb="8" eb="10">
      <t>ギョウム</t>
    </rPh>
    <rPh sb="10" eb="11">
      <t>トウ</t>
    </rPh>
    <rPh sb="12" eb="14">
      <t>ホジョ</t>
    </rPh>
    <rPh sb="14" eb="16">
      <t>モクテキ</t>
    </rPh>
    <rPh sb="17" eb="20">
      <t>コウレイシャ</t>
    </rPh>
    <rPh sb="20" eb="22">
      <t>コヨウ</t>
    </rPh>
    <rPh sb="25" eb="26">
      <t>サイ</t>
    </rPh>
    <rPh sb="26" eb="28">
      <t>イジョウ</t>
    </rPh>
    <rPh sb="29" eb="31">
      <t>ジッシ</t>
    </rPh>
    <rPh sb="31" eb="33">
      <t>ウム</t>
    </rPh>
    <rPh sb="33" eb="39">
      <t>フカ</t>
    </rPh>
    <phoneticPr fontId="2"/>
  </si>
  <si>
    <t>問４(2) 地域区分</t>
    <rPh sb="0" eb="1">
      <t>トイ</t>
    </rPh>
    <rPh sb="6" eb="8">
      <t>チイキ</t>
    </rPh>
    <rPh sb="8" eb="10">
      <t>クブン</t>
    </rPh>
    <phoneticPr fontId="2"/>
  </si>
  <si>
    <t>１級地</t>
    <rPh sb="1" eb="3">
      <t>キュウチ</t>
    </rPh>
    <phoneticPr fontId="9"/>
  </si>
  <si>
    <t>２級地</t>
    <rPh sb="1" eb="3">
      <t>キュウチ</t>
    </rPh>
    <phoneticPr fontId="9"/>
  </si>
  <si>
    <t>３級地</t>
    <rPh sb="1" eb="3">
      <t>キュウチ</t>
    </rPh>
    <phoneticPr fontId="9"/>
  </si>
  <si>
    <t>４級地</t>
    <rPh sb="1" eb="3">
      <t>キュウチ</t>
    </rPh>
    <phoneticPr fontId="9"/>
  </si>
  <si>
    <t>５級地</t>
    <rPh sb="1" eb="3">
      <t>キュウチ</t>
    </rPh>
    <phoneticPr fontId="9"/>
  </si>
  <si>
    <t>６級地</t>
    <rPh sb="1" eb="3">
      <t>キュウチ</t>
    </rPh>
    <phoneticPr fontId="9"/>
  </si>
  <si>
    <t>７級地</t>
    <rPh sb="1" eb="3">
      <t>キュウチ</t>
    </rPh>
    <phoneticPr fontId="9"/>
  </si>
  <si>
    <t>問４(4) 短期入所生活介護を行っていますか</t>
    <rPh sb="0" eb="1">
      <t>トイ</t>
    </rPh>
    <rPh sb="6" eb="8">
      <t>タンキ</t>
    </rPh>
    <rPh sb="8" eb="10">
      <t>ニュウショ</t>
    </rPh>
    <rPh sb="10" eb="12">
      <t>セイカツ</t>
    </rPh>
    <rPh sb="12" eb="14">
      <t>カイゴ</t>
    </rPh>
    <rPh sb="15" eb="16">
      <t>オコナ</t>
    </rPh>
    <phoneticPr fontId="2"/>
  </si>
  <si>
    <t>29人以下</t>
    <rPh sb="2" eb="3">
      <t>ヒト</t>
    </rPh>
    <rPh sb="3" eb="5">
      <t>イカ</t>
    </rPh>
    <phoneticPr fontId="2"/>
  </si>
  <si>
    <t>40～49人</t>
    <rPh sb="5" eb="6">
      <t>ヒト</t>
    </rPh>
    <phoneticPr fontId="2"/>
  </si>
  <si>
    <t>50～59人</t>
    <rPh sb="5" eb="6">
      <t>ヒト</t>
    </rPh>
    <phoneticPr fontId="2"/>
  </si>
  <si>
    <t>60～69人</t>
    <rPh sb="5" eb="6">
      <t>ヒト</t>
    </rPh>
    <phoneticPr fontId="2"/>
  </si>
  <si>
    <t>70～79人</t>
    <rPh sb="5" eb="6">
      <t>ヒト</t>
    </rPh>
    <phoneticPr fontId="2"/>
  </si>
  <si>
    <t>80～89人</t>
    <rPh sb="5" eb="6">
      <t>ヒト</t>
    </rPh>
    <phoneticPr fontId="2"/>
  </si>
  <si>
    <t>90～99人</t>
    <rPh sb="5" eb="6">
      <t>ヒト</t>
    </rPh>
    <phoneticPr fontId="2"/>
  </si>
  <si>
    <t>100人以上</t>
    <rPh sb="3" eb="4">
      <t>ヒト</t>
    </rPh>
    <rPh sb="4" eb="6">
      <t>イジョウ</t>
    </rPh>
    <phoneticPr fontId="2"/>
  </si>
  <si>
    <t>平均上下2.5％カット(万円)</t>
    <rPh sb="0" eb="1">
      <t>ヒラ</t>
    </rPh>
    <rPh sb="1" eb="2">
      <t>タモツ</t>
    </rPh>
    <rPh sb="2" eb="4">
      <t>ジョウゲ</t>
    </rPh>
    <rPh sb="12" eb="14">
      <t>マンエン</t>
    </rPh>
    <phoneticPr fontId="2"/>
  </si>
  <si>
    <t>５人未満</t>
    <rPh sb="1" eb="2">
      <t>ヒト</t>
    </rPh>
    <rPh sb="2" eb="4">
      <t>ミマン</t>
    </rPh>
    <phoneticPr fontId="2"/>
  </si>
  <si>
    <t>５～９人</t>
    <rPh sb="3" eb="4">
      <t>ヒト</t>
    </rPh>
    <phoneticPr fontId="2"/>
  </si>
  <si>
    <t>10～14人</t>
    <rPh sb="5" eb="6">
      <t>ヒト</t>
    </rPh>
    <phoneticPr fontId="2"/>
  </si>
  <si>
    <t>15～19人</t>
    <rPh sb="5" eb="6">
      <t>ヒト</t>
    </rPh>
    <phoneticPr fontId="2"/>
  </si>
  <si>
    <t>20～24人</t>
    <rPh sb="5" eb="6">
      <t>ヒト</t>
    </rPh>
    <phoneticPr fontId="2"/>
  </si>
  <si>
    <t>25～29人</t>
    <rPh sb="5" eb="6">
      <t>ヒト</t>
    </rPh>
    <phoneticPr fontId="2"/>
  </si>
  <si>
    <t>30～34人</t>
    <rPh sb="5" eb="6">
      <t>ヒト</t>
    </rPh>
    <phoneticPr fontId="2"/>
  </si>
  <si>
    <t>35～39人</t>
    <rPh sb="5" eb="6">
      <t>ヒト</t>
    </rPh>
    <phoneticPr fontId="2"/>
  </si>
  <si>
    <t>40～44人</t>
    <rPh sb="5" eb="6">
      <t>ヒト</t>
    </rPh>
    <phoneticPr fontId="2"/>
  </si>
  <si>
    <t>45～49人</t>
    <rPh sb="5" eb="6">
      <t>ヒト</t>
    </rPh>
    <phoneticPr fontId="2"/>
  </si>
  <si>
    <t>50人以上</t>
    <rPh sb="2" eb="3">
      <t>ヒト</t>
    </rPh>
    <rPh sb="3" eb="5">
      <t>イジョウ</t>
    </rPh>
    <phoneticPr fontId="2"/>
  </si>
  <si>
    <t>エラー・
無回答</t>
    <rPh sb="5" eb="8">
      <t>ムカイトウ</t>
    </rPh>
    <phoneticPr fontId="2"/>
  </si>
  <si>
    <t>問４(7) 要介護度別利用者数合計</t>
    <rPh sb="0" eb="1">
      <t>トイ</t>
    </rPh>
    <rPh sb="6" eb="10">
      <t>ヨウカイゴド</t>
    </rPh>
    <rPh sb="10" eb="11">
      <t>ベツ</t>
    </rPh>
    <rPh sb="11" eb="14">
      <t>リヨウシャ</t>
    </rPh>
    <rPh sb="14" eb="15">
      <t>スウ</t>
    </rPh>
    <rPh sb="15" eb="17">
      <t>ゴウケイ</t>
    </rPh>
    <phoneticPr fontId="2"/>
  </si>
  <si>
    <t>100人以上</t>
    <rPh sb="3" eb="4">
      <t>ニン</t>
    </rPh>
    <rPh sb="4" eb="6">
      <t>イジョウ</t>
    </rPh>
    <phoneticPr fontId="2"/>
  </si>
  <si>
    <t>問４(7) 平均要介護度</t>
    <rPh sb="0" eb="1">
      <t>トイ</t>
    </rPh>
    <rPh sb="6" eb="8">
      <t>ヘイキン</t>
    </rPh>
    <rPh sb="8" eb="11">
      <t>ヨウカイゴ</t>
    </rPh>
    <rPh sb="11" eb="12">
      <t>ド</t>
    </rPh>
    <phoneticPr fontId="2"/>
  </si>
  <si>
    <t>4.6以上</t>
    <rPh sb="3" eb="5">
      <t>イジョウ</t>
    </rPh>
    <phoneticPr fontId="2"/>
  </si>
  <si>
    <t>平均</t>
    <rPh sb="0" eb="1">
      <t>ヒラ</t>
    </rPh>
    <rPh sb="1" eb="2">
      <t>タモツ</t>
    </rPh>
    <phoneticPr fontId="2"/>
  </si>
  <si>
    <t>中央</t>
    <rPh sb="0" eb="2">
      <t>チュウオウ</t>
    </rPh>
    <phoneticPr fontId="2"/>
  </si>
  <si>
    <t>最大</t>
    <rPh sb="0" eb="2">
      <t>サイダイ</t>
    </rPh>
    <phoneticPr fontId="2"/>
  </si>
  <si>
    <t>最小</t>
    <rPh sb="0" eb="2">
      <t>サイショウ</t>
    </rPh>
    <phoneticPr fontId="2"/>
  </si>
  <si>
    <t>3.1～3.2未満</t>
    <rPh sb="7" eb="9">
      <t>ミマン</t>
    </rPh>
    <phoneticPr fontId="2"/>
  </si>
  <si>
    <t>3.2～3.3未満</t>
    <rPh sb="7" eb="9">
      <t>ミマン</t>
    </rPh>
    <phoneticPr fontId="2"/>
  </si>
  <si>
    <t>3.3～3.4未満</t>
    <rPh sb="7" eb="9">
      <t>ミマン</t>
    </rPh>
    <phoneticPr fontId="2"/>
  </si>
  <si>
    <t>3.5～3.6未満</t>
    <rPh sb="7" eb="9">
      <t>ミマン</t>
    </rPh>
    <phoneticPr fontId="2"/>
  </si>
  <si>
    <t>3.6～3.7未満</t>
    <rPh sb="7" eb="9">
      <t>ミマン</t>
    </rPh>
    <phoneticPr fontId="2"/>
  </si>
  <si>
    <t>3.7～3.8未満</t>
    <rPh sb="7" eb="9">
      <t>ミマン</t>
    </rPh>
    <phoneticPr fontId="2"/>
  </si>
  <si>
    <t>3.8～3.9未満</t>
    <rPh sb="7" eb="9">
      <t>ミマン</t>
    </rPh>
    <phoneticPr fontId="2"/>
  </si>
  <si>
    <t>3.9～4.0未満</t>
    <rPh sb="7" eb="9">
      <t>ミマン</t>
    </rPh>
    <phoneticPr fontId="2"/>
  </si>
  <si>
    <t>4.0～4.1未満</t>
    <rPh sb="7" eb="9">
      <t>ミマン</t>
    </rPh>
    <phoneticPr fontId="2"/>
  </si>
  <si>
    <t>4.1～4.2未満</t>
    <rPh sb="7" eb="9">
      <t>ミマン</t>
    </rPh>
    <phoneticPr fontId="2"/>
  </si>
  <si>
    <t>4.2～4.3未満</t>
    <rPh sb="7" eb="9">
      <t>ミマン</t>
    </rPh>
    <phoneticPr fontId="2"/>
  </si>
  <si>
    <t>4.3～4.4未満</t>
    <rPh sb="7" eb="9">
      <t>ミマン</t>
    </rPh>
    <phoneticPr fontId="2"/>
  </si>
  <si>
    <t>4.4～4.5未満</t>
    <rPh sb="7" eb="9">
      <t>ミマン</t>
    </rPh>
    <phoneticPr fontId="2"/>
  </si>
  <si>
    <t>4.5～4.6未満</t>
    <rPh sb="7" eb="9">
      <t>ミマン</t>
    </rPh>
    <phoneticPr fontId="2"/>
  </si>
  <si>
    <t>1,000万～1,500万円未満</t>
    <rPh sb="5" eb="6">
      <t>マン</t>
    </rPh>
    <rPh sb="12" eb="14">
      <t>マンエン</t>
    </rPh>
    <rPh sb="14" eb="16">
      <t>ミマン</t>
    </rPh>
    <phoneticPr fontId="2"/>
  </si>
  <si>
    <t>500万～1,000万円未満</t>
    <rPh sb="3" eb="4">
      <t>マン</t>
    </rPh>
    <rPh sb="10" eb="12">
      <t>マンエン</t>
    </rPh>
    <rPh sb="12" eb="14">
      <t>ミマン</t>
    </rPh>
    <phoneticPr fontId="2"/>
  </si>
  <si>
    <t>1,500万～2,000万円未満</t>
    <rPh sb="5" eb="6">
      <t>マン</t>
    </rPh>
    <rPh sb="12" eb="14">
      <t>マンエン</t>
    </rPh>
    <rPh sb="14" eb="16">
      <t>ミマン</t>
    </rPh>
    <phoneticPr fontId="2"/>
  </si>
  <si>
    <t>2,000万～2,500万円未満</t>
    <rPh sb="5" eb="6">
      <t>マン</t>
    </rPh>
    <rPh sb="12" eb="14">
      <t>マンエン</t>
    </rPh>
    <rPh sb="14" eb="16">
      <t>ミマン</t>
    </rPh>
    <phoneticPr fontId="2"/>
  </si>
  <si>
    <t>2,500万～3,000万円未満</t>
    <rPh sb="5" eb="6">
      <t>マン</t>
    </rPh>
    <rPh sb="12" eb="14">
      <t>マンエン</t>
    </rPh>
    <rPh sb="14" eb="16">
      <t>ミマン</t>
    </rPh>
    <phoneticPr fontId="2"/>
  </si>
  <si>
    <t>3,000万～3,500万円未満</t>
    <rPh sb="5" eb="6">
      <t>マン</t>
    </rPh>
    <rPh sb="12" eb="14">
      <t>マンエン</t>
    </rPh>
    <rPh sb="14" eb="16">
      <t>ミマン</t>
    </rPh>
    <phoneticPr fontId="2"/>
  </si>
  <si>
    <t>3,500万～4,000万円未満</t>
    <rPh sb="5" eb="6">
      <t>マン</t>
    </rPh>
    <rPh sb="12" eb="14">
      <t>マンエン</t>
    </rPh>
    <rPh sb="14" eb="16">
      <t>ミマン</t>
    </rPh>
    <phoneticPr fontId="2"/>
  </si>
  <si>
    <t>4,000万～4,500万円未満</t>
    <rPh sb="5" eb="6">
      <t>マン</t>
    </rPh>
    <rPh sb="12" eb="14">
      <t>マンエン</t>
    </rPh>
    <rPh sb="14" eb="16">
      <t>ミマン</t>
    </rPh>
    <phoneticPr fontId="2"/>
  </si>
  <si>
    <t>4,500万～5,000万円未満</t>
    <rPh sb="5" eb="6">
      <t>マン</t>
    </rPh>
    <rPh sb="12" eb="14">
      <t>マンエン</t>
    </rPh>
    <rPh sb="14" eb="16">
      <t>ミマン</t>
    </rPh>
    <phoneticPr fontId="2"/>
  </si>
  <si>
    <t>5,000万円以上</t>
    <rPh sb="5" eb="6">
      <t>マン</t>
    </rPh>
    <rPh sb="6" eb="7">
      <t>エン</t>
    </rPh>
    <rPh sb="7" eb="9">
      <t>イジョウ</t>
    </rPh>
    <phoneticPr fontId="2"/>
  </si>
  <si>
    <t>最大上下2.5％カット(万円)</t>
    <rPh sb="0" eb="2">
      <t>サイダイ</t>
    </rPh>
    <rPh sb="12" eb="14">
      <t>マンエン</t>
    </rPh>
    <phoneticPr fontId="2"/>
  </si>
  <si>
    <t>最小上下2.5％カット(万円)</t>
    <rPh sb="0" eb="2">
      <t>サイショウ</t>
    </rPh>
    <rPh sb="12" eb="14">
      <t>マンエン</t>
    </rPh>
    <phoneticPr fontId="2"/>
  </si>
  <si>
    <t>5,000万円未満</t>
    <rPh sb="5" eb="7">
      <t>マンエン</t>
    </rPh>
    <rPh sb="7" eb="9">
      <t>ミマン</t>
    </rPh>
    <phoneticPr fontId="2"/>
  </si>
  <si>
    <t>5,000万～1億円未満</t>
    <rPh sb="5" eb="6">
      <t>マン</t>
    </rPh>
    <rPh sb="8" eb="9">
      <t>オク</t>
    </rPh>
    <rPh sb="9" eb="10">
      <t>エン</t>
    </rPh>
    <rPh sb="10" eb="12">
      <t>ミマン</t>
    </rPh>
    <phoneticPr fontId="2"/>
  </si>
  <si>
    <t>1億～2億円未満</t>
    <rPh sb="1" eb="2">
      <t>オク</t>
    </rPh>
    <rPh sb="4" eb="6">
      <t>オクエン</t>
    </rPh>
    <rPh sb="6" eb="8">
      <t>ミマン</t>
    </rPh>
    <phoneticPr fontId="2"/>
  </si>
  <si>
    <t>2億～3億円未満</t>
    <rPh sb="1" eb="2">
      <t>オク</t>
    </rPh>
    <rPh sb="4" eb="6">
      <t>オクエン</t>
    </rPh>
    <rPh sb="6" eb="8">
      <t>ミマン</t>
    </rPh>
    <phoneticPr fontId="2"/>
  </si>
  <si>
    <t>3億～4億円未満</t>
    <rPh sb="1" eb="2">
      <t>オク</t>
    </rPh>
    <rPh sb="4" eb="6">
      <t>オクエン</t>
    </rPh>
    <rPh sb="6" eb="8">
      <t>ミマン</t>
    </rPh>
    <phoneticPr fontId="2"/>
  </si>
  <si>
    <t>4億～5億円未満</t>
    <rPh sb="1" eb="2">
      <t>オク</t>
    </rPh>
    <rPh sb="4" eb="6">
      <t>オクエン</t>
    </rPh>
    <rPh sb="6" eb="8">
      <t>ミマン</t>
    </rPh>
    <phoneticPr fontId="2"/>
  </si>
  <si>
    <t>5億～6億円未満</t>
    <rPh sb="1" eb="2">
      <t>オク</t>
    </rPh>
    <rPh sb="4" eb="6">
      <t>オクエン</t>
    </rPh>
    <rPh sb="6" eb="8">
      <t>ミマン</t>
    </rPh>
    <phoneticPr fontId="2"/>
  </si>
  <si>
    <t>6億～8億円未満</t>
    <rPh sb="1" eb="2">
      <t>オク</t>
    </rPh>
    <rPh sb="4" eb="6">
      <t>オクエン</t>
    </rPh>
    <rPh sb="6" eb="8">
      <t>ミマン</t>
    </rPh>
    <phoneticPr fontId="2"/>
  </si>
  <si>
    <t>8億～10億円未満</t>
    <rPh sb="1" eb="2">
      <t>オク</t>
    </rPh>
    <rPh sb="5" eb="7">
      <t>オクエン</t>
    </rPh>
    <rPh sb="7" eb="9">
      <t>ミマン</t>
    </rPh>
    <phoneticPr fontId="2"/>
  </si>
  <si>
    <t>10億～20億円未満</t>
    <rPh sb="2" eb="3">
      <t>オク</t>
    </rPh>
    <rPh sb="6" eb="8">
      <t>オクエン</t>
    </rPh>
    <rPh sb="8" eb="10">
      <t>ミマン</t>
    </rPh>
    <phoneticPr fontId="2"/>
  </si>
  <si>
    <t>20億円以上</t>
    <rPh sb="2" eb="3">
      <t>オク</t>
    </rPh>
    <rPh sb="3" eb="4">
      <t>エン</t>
    </rPh>
    <rPh sb="4" eb="6">
      <t>イジョウ</t>
    </rPh>
    <phoneticPr fontId="2"/>
  </si>
  <si>
    <t>-10％未満</t>
    <rPh sb="4" eb="6">
      <t>ミマン</t>
    </rPh>
    <phoneticPr fontId="2"/>
  </si>
  <si>
    <t>-10～-９％未満</t>
    <rPh sb="7" eb="9">
      <t>ミマン</t>
    </rPh>
    <phoneticPr fontId="2"/>
  </si>
  <si>
    <t>-９～-８％未満</t>
    <rPh sb="6" eb="8">
      <t>ミマン</t>
    </rPh>
    <phoneticPr fontId="2"/>
  </si>
  <si>
    <t>-８～-７％未満</t>
    <rPh sb="6" eb="8">
      <t>ミマン</t>
    </rPh>
    <phoneticPr fontId="2"/>
  </si>
  <si>
    <t>-７～-６％未満</t>
    <rPh sb="6" eb="8">
      <t>ミマン</t>
    </rPh>
    <phoneticPr fontId="2"/>
  </si>
  <si>
    <t>-６～-５％未満</t>
    <rPh sb="6" eb="8">
      <t>ミマン</t>
    </rPh>
    <phoneticPr fontId="2"/>
  </si>
  <si>
    <t>-５～-４％未満</t>
    <rPh sb="6" eb="8">
      <t>ミマン</t>
    </rPh>
    <phoneticPr fontId="2"/>
  </si>
  <si>
    <t>-４～-３％未満</t>
    <rPh sb="6" eb="8">
      <t>ミマン</t>
    </rPh>
    <phoneticPr fontId="2"/>
  </si>
  <si>
    <t>-３～-２％未満</t>
    <rPh sb="6" eb="8">
      <t>ミマン</t>
    </rPh>
    <phoneticPr fontId="2"/>
  </si>
  <si>
    <t>-２～-１％未満</t>
    <rPh sb="6" eb="8">
      <t>ミマン</t>
    </rPh>
    <phoneticPr fontId="2"/>
  </si>
  <si>
    <t>-１～０％未満</t>
    <rPh sb="5" eb="7">
      <t>ミマン</t>
    </rPh>
    <phoneticPr fontId="2"/>
  </si>
  <si>
    <t>０～１％未満</t>
    <rPh sb="4" eb="6">
      <t>ミマン</t>
    </rPh>
    <phoneticPr fontId="2"/>
  </si>
  <si>
    <t>１～２％未満</t>
    <rPh sb="4" eb="6">
      <t>ミマン</t>
    </rPh>
    <phoneticPr fontId="2"/>
  </si>
  <si>
    <t>２～３％未満</t>
    <rPh sb="4" eb="6">
      <t>ミマン</t>
    </rPh>
    <phoneticPr fontId="2"/>
  </si>
  <si>
    <t>３～４％未満</t>
    <rPh sb="4" eb="6">
      <t>ミマン</t>
    </rPh>
    <phoneticPr fontId="2"/>
  </si>
  <si>
    <t>４～５％未満</t>
    <rPh sb="4" eb="6">
      <t>ミマン</t>
    </rPh>
    <phoneticPr fontId="2"/>
  </si>
  <si>
    <t>５～６％未満</t>
    <rPh sb="4" eb="6">
      <t>ミマン</t>
    </rPh>
    <phoneticPr fontId="2"/>
  </si>
  <si>
    <t>６～７％未満</t>
    <rPh sb="4" eb="6">
      <t>ミマン</t>
    </rPh>
    <phoneticPr fontId="2"/>
  </si>
  <si>
    <t>７～８％未満</t>
    <rPh sb="4" eb="6">
      <t>ミマン</t>
    </rPh>
    <phoneticPr fontId="2"/>
  </si>
  <si>
    <t>８～９％未満</t>
    <rPh sb="4" eb="6">
      <t>ミマン</t>
    </rPh>
    <phoneticPr fontId="2"/>
  </si>
  <si>
    <t>９～10％未満</t>
    <rPh sb="5" eb="7">
      <t>ミマン</t>
    </rPh>
    <phoneticPr fontId="2"/>
  </si>
  <si>
    <t>10％以上</t>
    <rPh sb="3" eb="5">
      <t>イジョウ</t>
    </rPh>
    <phoneticPr fontId="2"/>
  </si>
  <si>
    <t>【問１(8)直近の会計年度総収入・総支出ともに「０」と回答した施設を除く】</t>
    <rPh sb="1" eb="2">
      <t>トイ</t>
    </rPh>
    <rPh sb="6" eb="8">
      <t>チョッキン</t>
    </rPh>
    <rPh sb="9" eb="11">
      <t>カイケイ</t>
    </rPh>
    <rPh sb="11" eb="13">
      <t>ネンド</t>
    </rPh>
    <rPh sb="13" eb="16">
      <t>ソウシュウニュウ</t>
    </rPh>
    <rPh sb="17" eb="20">
      <t>ソウシシュツ</t>
    </rPh>
    <rPh sb="27" eb="29">
      <t>カイトウ</t>
    </rPh>
    <rPh sb="31" eb="33">
      <t>シセツ</t>
    </rPh>
    <rPh sb="34" eb="35">
      <t>ノゾ</t>
    </rPh>
    <phoneticPr fontId="2"/>
  </si>
  <si>
    <t>50％未満</t>
    <rPh sb="3" eb="5">
      <t>ミマン</t>
    </rPh>
    <phoneticPr fontId="2"/>
  </si>
  <si>
    <t>90～100％未満</t>
    <rPh sb="7" eb="9">
      <t>ミマン</t>
    </rPh>
    <phoneticPr fontId="2"/>
  </si>
  <si>
    <t>100％以上</t>
    <rPh sb="4" eb="6">
      <t>イジョウ</t>
    </rPh>
    <phoneticPr fontId="2"/>
  </si>
  <si>
    <t>平均
2.5％ｶｯﾄ
（万円）</t>
    <rPh sb="0" eb="2">
      <t>ヘイキン</t>
    </rPh>
    <phoneticPr fontId="2"/>
  </si>
  <si>
    <t>最大
2.5％ｶｯﾄ
（万円）</t>
    <rPh sb="0" eb="2">
      <t>サイダイ</t>
    </rPh>
    <phoneticPr fontId="2"/>
  </si>
  <si>
    <t>最小
2.5％ｶｯﾄ
（万円）</t>
    <rPh sb="0" eb="2">
      <t>サイショウ</t>
    </rPh>
    <phoneticPr fontId="2"/>
  </si>
  <si>
    <t>平均上下2.5％カット(％)</t>
    <rPh sb="0" eb="1">
      <t>ヒラ</t>
    </rPh>
    <rPh sb="1" eb="2">
      <t>タモツ</t>
    </rPh>
    <rPh sb="2" eb="4">
      <t>ジョウゲ</t>
    </rPh>
    <phoneticPr fontId="2"/>
  </si>
  <si>
    <t>最大上下2.5％カット(％)</t>
    <rPh sb="0" eb="2">
      <t>サイダイ</t>
    </rPh>
    <phoneticPr fontId="2"/>
  </si>
  <si>
    <t>最小上下2.5％カット(％)</t>
    <rPh sb="0" eb="2">
      <t>サイショウ</t>
    </rPh>
    <phoneticPr fontId="2"/>
  </si>
  <si>
    <t>100万円未満</t>
    <rPh sb="3" eb="5">
      <t>マンエン</t>
    </rPh>
    <rPh sb="5" eb="7">
      <t>ミマン</t>
    </rPh>
    <phoneticPr fontId="2"/>
  </si>
  <si>
    <t>100～200万円未満</t>
    <rPh sb="7" eb="9">
      <t>マンエン</t>
    </rPh>
    <rPh sb="9" eb="11">
      <t>ミマン</t>
    </rPh>
    <phoneticPr fontId="2"/>
  </si>
  <si>
    <t>200～300万円未満</t>
    <rPh sb="7" eb="9">
      <t>マンエン</t>
    </rPh>
    <rPh sb="9" eb="11">
      <t>ミマン</t>
    </rPh>
    <phoneticPr fontId="2"/>
  </si>
  <si>
    <t>300～400万円未満</t>
    <rPh sb="7" eb="9">
      <t>マンエン</t>
    </rPh>
    <rPh sb="9" eb="11">
      <t>ミマン</t>
    </rPh>
    <phoneticPr fontId="2"/>
  </si>
  <si>
    <t>400～500万円未満</t>
    <rPh sb="7" eb="9">
      <t>マンエン</t>
    </rPh>
    <rPh sb="9" eb="11">
      <t>ミマン</t>
    </rPh>
    <phoneticPr fontId="2"/>
  </si>
  <si>
    <t>500～600万円未満</t>
    <rPh sb="7" eb="9">
      <t>マンエン</t>
    </rPh>
    <rPh sb="9" eb="11">
      <t>ミマン</t>
    </rPh>
    <phoneticPr fontId="2"/>
  </si>
  <si>
    <t>600～700万円未満</t>
    <rPh sb="7" eb="9">
      <t>マンエン</t>
    </rPh>
    <rPh sb="9" eb="11">
      <t>ミマン</t>
    </rPh>
    <phoneticPr fontId="2"/>
  </si>
  <si>
    <t>800～800万円未満</t>
    <rPh sb="7" eb="9">
      <t>マンエン</t>
    </rPh>
    <rPh sb="9" eb="11">
      <t>ミマン</t>
    </rPh>
    <phoneticPr fontId="2"/>
  </si>
  <si>
    <t>800万円以上</t>
    <rPh sb="3" eb="5">
      <t>マンエン</t>
    </rPh>
    <rPh sb="5" eb="7">
      <t>イジョウ</t>
    </rPh>
    <phoneticPr fontId="2"/>
  </si>
  <si>
    <t>０人</t>
    <rPh sb="1" eb="2">
      <t>ヒト</t>
    </rPh>
    <phoneticPr fontId="2"/>
  </si>
  <si>
    <t>１人</t>
    <rPh sb="1" eb="2">
      <t>ヒト</t>
    </rPh>
    <phoneticPr fontId="2"/>
  </si>
  <si>
    <t>２人</t>
    <rPh sb="1" eb="2">
      <t>ヒト</t>
    </rPh>
    <phoneticPr fontId="2"/>
  </si>
  <si>
    <t>３人</t>
    <rPh sb="1" eb="2">
      <t>ヒト</t>
    </rPh>
    <phoneticPr fontId="2"/>
  </si>
  <si>
    <t>４人</t>
    <rPh sb="1" eb="2">
      <t>ヒト</t>
    </rPh>
    <phoneticPr fontId="2"/>
  </si>
  <si>
    <t>５人</t>
    <rPh sb="1" eb="2">
      <t>ヒト</t>
    </rPh>
    <phoneticPr fontId="2"/>
  </si>
  <si>
    <t>６～９人</t>
    <rPh sb="3" eb="4">
      <t>ヒト</t>
    </rPh>
    <phoneticPr fontId="2"/>
  </si>
  <si>
    <t>10人以上</t>
    <rPh sb="2" eb="3">
      <t>ニン</t>
    </rPh>
    <rPh sb="3" eb="5">
      <t>イジョウ</t>
    </rPh>
    <phoneticPr fontId="2"/>
  </si>
  <si>
    <t>兼務の職員（常勤換算数）</t>
    <rPh sb="0" eb="2">
      <t>ケンム</t>
    </rPh>
    <rPh sb="3" eb="5">
      <t>ショクイン</t>
    </rPh>
    <rPh sb="6" eb="8">
      <t>ジョウキン</t>
    </rPh>
    <rPh sb="8" eb="10">
      <t>カンサン</t>
    </rPh>
    <rPh sb="10" eb="11">
      <t>スウ</t>
    </rPh>
    <phoneticPr fontId="2"/>
  </si>
  <si>
    <t>１人未満</t>
    <rPh sb="1" eb="2">
      <t>ヒト</t>
    </rPh>
    <rPh sb="2" eb="4">
      <t>ミマン</t>
    </rPh>
    <phoneticPr fontId="2"/>
  </si>
  <si>
    <t>１～２人未満</t>
    <rPh sb="3" eb="4">
      <t>ヒト</t>
    </rPh>
    <rPh sb="4" eb="6">
      <t>ミマン</t>
    </rPh>
    <phoneticPr fontId="2"/>
  </si>
  <si>
    <t>２～３人未満</t>
    <rPh sb="3" eb="4">
      <t>ヒト</t>
    </rPh>
    <rPh sb="4" eb="6">
      <t>ミマン</t>
    </rPh>
    <phoneticPr fontId="2"/>
  </si>
  <si>
    <t>３～４人未満</t>
    <rPh sb="3" eb="4">
      <t>ヒト</t>
    </rPh>
    <rPh sb="4" eb="6">
      <t>ミマン</t>
    </rPh>
    <phoneticPr fontId="2"/>
  </si>
  <si>
    <t>４～５人未満</t>
    <rPh sb="3" eb="4">
      <t>ヒト</t>
    </rPh>
    <rPh sb="4" eb="6">
      <t>ミマン</t>
    </rPh>
    <phoneticPr fontId="2"/>
  </si>
  <si>
    <t>５～10人未満</t>
    <rPh sb="4" eb="5">
      <t>ヒト</t>
    </rPh>
    <rPh sb="5" eb="7">
      <t>ミマン</t>
    </rPh>
    <phoneticPr fontId="2"/>
  </si>
  <si>
    <t>本部職員数合計</t>
    <rPh sb="0" eb="2">
      <t>ホンブ</t>
    </rPh>
    <rPh sb="2" eb="4">
      <t>ショクイン</t>
    </rPh>
    <rPh sb="4" eb="5">
      <t>スウ</t>
    </rPh>
    <rPh sb="5" eb="7">
      <t>ゴウケイ</t>
    </rPh>
    <phoneticPr fontId="2"/>
  </si>
  <si>
    <t>２人未満</t>
    <rPh sb="1" eb="2">
      <t>ヒト</t>
    </rPh>
    <rPh sb="2" eb="4">
      <t>ミマン</t>
    </rPh>
    <phoneticPr fontId="2"/>
  </si>
  <si>
    <t>２～４人未満</t>
    <rPh sb="3" eb="4">
      <t>ヒト</t>
    </rPh>
    <rPh sb="4" eb="6">
      <t>ミマン</t>
    </rPh>
    <phoneticPr fontId="2"/>
  </si>
  <si>
    <t>４～６人未満</t>
    <rPh sb="3" eb="4">
      <t>ヒト</t>
    </rPh>
    <rPh sb="4" eb="6">
      <t>ミマン</t>
    </rPh>
    <phoneticPr fontId="2"/>
  </si>
  <si>
    <t>６～８人未満</t>
    <rPh sb="3" eb="4">
      <t>ヒト</t>
    </rPh>
    <rPh sb="4" eb="6">
      <t>ミマン</t>
    </rPh>
    <phoneticPr fontId="2"/>
  </si>
  <si>
    <t>８～10人未満</t>
    <rPh sb="4" eb="5">
      <t>ヒト</t>
    </rPh>
    <rPh sb="5" eb="7">
      <t>ミマン</t>
    </rPh>
    <phoneticPr fontId="2"/>
  </si>
  <si>
    <t>10～15人未満</t>
    <rPh sb="5" eb="6">
      <t>ニン</t>
    </rPh>
    <rPh sb="6" eb="8">
      <t>ミマン</t>
    </rPh>
    <phoneticPr fontId="2"/>
  </si>
  <si>
    <t>15～20人未満</t>
    <rPh sb="5" eb="6">
      <t>ニン</t>
    </rPh>
    <rPh sb="6" eb="8">
      <t>ミマン</t>
    </rPh>
    <phoneticPr fontId="2"/>
  </si>
  <si>
    <t>20人以上</t>
    <rPh sb="2" eb="3">
      <t>ニン</t>
    </rPh>
    <rPh sb="3" eb="5">
      <t>イジョウ</t>
    </rPh>
    <phoneticPr fontId="2"/>
  </si>
  <si>
    <t>30％以上</t>
    <rPh sb="3" eb="5">
      <t>イジョウ</t>
    </rPh>
    <phoneticPr fontId="2"/>
  </si>
  <si>
    <t>１％未満</t>
    <rPh sb="2" eb="4">
      <t>ミマン</t>
    </rPh>
    <phoneticPr fontId="2"/>
  </si>
  <si>
    <t>４～６％未満</t>
    <rPh sb="4" eb="6">
      <t>ミマン</t>
    </rPh>
    <phoneticPr fontId="2"/>
  </si>
  <si>
    <t>６～10％未満</t>
    <rPh sb="5" eb="7">
      <t>ミマン</t>
    </rPh>
    <phoneticPr fontId="2"/>
  </si>
  <si>
    <t>問２(1)-2 本部専任職員の10月（11月支給分）人件費総額</t>
    <rPh sb="0" eb="1">
      <t>トイ</t>
    </rPh>
    <rPh sb="8" eb="10">
      <t>ホンブ</t>
    </rPh>
    <rPh sb="10" eb="12">
      <t>センニン</t>
    </rPh>
    <rPh sb="12" eb="14">
      <t>ショクイン</t>
    </rPh>
    <rPh sb="17" eb="18">
      <t>ガツ</t>
    </rPh>
    <rPh sb="21" eb="22">
      <t>ガツ</t>
    </rPh>
    <rPh sb="22" eb="24">
      <t>シキュウ</t>
    </rPh>
    <rPh sb="24" eb="25">
      <t>ブン</t>
    </rPh>
    <rPh sb="26" eb="29">
      <t>ジンケンヒ</t>
    </rPh>
    <rPh sb="29" eb="31">
      <t>ソウガク</t>
    </rPh>
    <phoneticPr fontId="2"/>
  </si>
  <si>
    <t>50万円未満</t>
    <rPh sb="2" eb="4">
      <t>マンエン</t>
    </rPh>
    <rPh sb="4" eb="6">
      <t>ミマン</t>
    </rPh>
    <phoneticPr fontId="2"/>
  </si>
  <si>
    <t>50～100万円未満</t>
    <rPh sb="6" eb="8">
      <t>マンエン</t>
    </rPh>
    <rPh sb="8" eb="10">
      <t>ミマン</t>
    </rPh>
    <phoneticPr fontId="2"/>
  </si>
  <si>
    <t>1,000万円以上</t>
    <rPh sb="5" eb="7">
      <t>マンエン</t>
    </rPh>
    <rPh sb="7" eb="9">
      <t>イジョウ</t>
    </rPh>
    <phoneticPr fontId="2"/>
  </si>
  <si>
    <t>中央(万円)</t>
    <rPh sb="0" eb="2">
      <t>チュウオウ</t>
    </rPh>
    <phoneticPr fontId="2"/>
  </si>
  <si>
    <t>【問２(1)-1本部業務専任の職員で「０人」と回答した施設を除く】</t>
    <rPh sb="1" eb="2">
      <t>トイ</t>
    </rPh>
    <rPh sb="8" eb="10">
      <t>ホンブ</t>
    </rPh>
    <rPh sb="10" eb="12">
      <t>ギョウム</t>
    </rPh>
    <rPh sb="12" eb="14">
      <t>センニン</t>
    </rPh>
    <rPh sb="15" eb="17">
      <t>ショクイン</t>
    </rPh>
    <rPh sb="20" eb="21">
      <t>ヒト</t>
    </rPh>
    <rPh sb="23" eb="25">
      <t>カイトウ</t>
    </rPh>
    <rPh sb="27" eb="29">
      <t>シセツ</t>
    </rPh>
    <rPh sb="30" eb="31">
      <t>ノゾ</t>
    </rPh>
    <phoneticPr fontId="2"/>
  </si>
  <si>
    <t>20万円未満</t>
    <rPh sb="2" eb="4">
      <t>マンエン</t>
    </rPh>
    <rPh sb="4" eb="6">
      <t>ミマン</t>
    </rPh>
    <phoneticPr fontId="2"/>
  </si>
  <si>
    <t>40～45万円未満</t>
    <rPh sb="5" eb="7">
      <t>マンエン</t>
    </rPh>
    <rPh sb="7" eb="9">
      <t>ミマン</t>
    </rPh>
    <phoneticPr fontId="2"/>
  </si>
  <si>
    <t>45～50万円未満</t>
    <rPh sb="5" eb="7">
      <t>マンエン</t>
    </rPh>
    <rPh sb="7" eb="9">
      <t>ミマン</t>
    </rPh>
    <phoneticPr fontId="2"/>
  </si>
  <si>
    <t>50万円以上</t>
    <rPh sb="2" eb="4">
      <t>マンエン</t>
    </rPh>
    <rPh sb="4" eb="6">
      <t>イジョウ</t>
    </rPh>
    <phoneticPr fontId="2"/>
  </si>
  <si>
    <t>【問２(1)で「法人本部は特に設置していない」と回答した施設を除く】</t>
    <rPh sb="1" eb="2">
      <t>トイ</t>
    </rPh>
    <rPh sb="8" eb="10">
      <t>ホウジン</t>
    </rPh>
    <rPh sb="10" eb="12">
      <t>ホンブ</t>
    </rPh>
    <rPh sb="13" eb="14">
      <t>トク</t>
    </rPh>
    <rPh sb="15" eb="17">
      <t>セッチ</t>
    </rPh>
    <rPh sb="24" eb="26">
      <t>カイトウ</t>
    </rPh>
    <rPh sb="28" eb="30">
      <t>シセツ</t>
    </rPh>
    <rPh sb="31" eb="32">
      <t>ノゾ</t>
    </rPh>
    <phoneticPr fontId="2"/>
  </si>
  <si>
    <t>５人以上</t>
    <rPh sb="1" eb="2">
      <t>ヒト</t>
    </rPh>
    <rPh sb="2" eb="4">
      <t>イジョウ</t>
    </rPh>
    <phoneticPr fontId="2"/>
  </si>
  <si>
    <t>４人以上</t>
    <rPh sb="1" eb="2">
      <t>ヒト</t>
    </rPh>
    <rPh sb="2" eb="4">
      <t>イジョウ</t>
    </rPh>
    <phoneticPr fontId="2"/>
  </si>
  <si>
    <t>【問３Aで「０人」と回答した施設を除く】</t>
    <rPh sb="1" eb="2">
      <t>トイ</t>
    </rPh>
    <rPh sb="7" eb="8">
      <t>ニン</t>
    </rPh>
    <rPh sb="10" eb="12">
      <t>カイトウ</t>
    </rPh>
    <rPh sb="14" eb="16">
      <t>シセツ</t>
    </rPh>
    <rPh sb="17" eb="18">
      <t>ノゾ</t>
    </rPh>
    <phoneticPr fontId="2"/>
  </si>
  <si>
    <t>３時間未満</t>
    <rPh sb="1" eb="3">
      <t>ジカン</t>
    </rPh>
    <rPh sb="3" eb="5">
      <t>ミマン</t>
    </rPh>
    <phoneticPr fontId="2"/>
  </si>
  <si>
    <t>３～５時間未満</t>
    <rPh sb="3" eb="5">
      <t>ジカン</t>
    </rPh>
    <rPh sb="5" eb="7">
      <t>ミマン</t>
    </rPh>
    <phoneticPr fontId="2"/>
  </si>
  <si>
    <t>５～10時間未満</t>
    <rPh sb="4" eb="6">
      <t>ジカン</t>
    </rPh>
    <rPh sb="6" eb="8">
      <t>ミマン</t>
    </rPh>
    <phoneticPr fontId="2"/>
  </si>
  <si>
    <t>10～20時間未満</t>
    <rPh sb="5" eb="7">
      <t>ジカン</t>
    </rPh>
    <rPh sb="7" eb="9">
      <t>ミマン</t>
    </rPh>
    <phoneticPr fontId="2"/>
  </si>
  <si>
    <t>20～30時間未満</t>
    <rPh sb="5" eb="7">
      <t>ジカン</t>
    </rPh>
    <rPh sb="7" eb="9">
      <t>ミマン</t>
    </rPh>
    <phoneticPr fontId="2"/>
  </si>
  <si>
    <t>30時間以上</t>
    <rPh sb="2" eb="4">
      <t>ジカン</t>
    </rPh>
    <rPh sb="4" eb="6">
      <t>イジョウ</t>
    </rPh>
    <phoneticPr fontId="2"/>
  </si>
  <si>
    <t>中央
（時間）</t>
    <rPh sb="0" eb="2">
      <t>チュウオウ</t>
    </rPh>
    <phoneticPr fontId="2"/>
  </si>
  <si>
    <r>
      <t xml:space="preserve">中央
</t>
    </r>
    <r>
      <rPr>
        <sz val="8"/>
        <rFont val="ＭＳ Ｐ明朝"/>
        <family val="1"/>
        <charset val="128"/>
      </rPr>
      <t>（事業所）</t>
    </r>
    <rPh sb="0" eb="2">
      <t>チュウオウ</t>
    </rPh>
    <phoneticPr fontId="2"/>
  </si>
  <si>
    <t>【特養を所有している法人のみ】</t>
    <rPh sb="1" eb="3">
      <t>トクヨウ</t>
    </rPh>
    <rPh sb="4" eb="6">
      <t>ショユウ</t>
    </rPh>
    <rPh sb="10" eb="12">
      <t>ホウジン</t>
    </rPh>
    <phoneticPr fontId="2"/>
  </si>
  <si>
    <t>６～10人未満</t>
    <rPh sb="4" eb="5">
      <t>ヒト</t>
    </rPh>
    <rPh sb="5" eb="7">
      <t>ミマン</t>
    </rPh>
    <phoneticPr fontId="2"/>
  </si>
  <si>
    <t>10人以上</t>
    <phoneticPr fontId="2"/>
  </si>
  <si>
    <t>【問３B(4)で「０人」と回答した法人を除く】</t>
    <rPh sb="1" eb="2">
      <t>トイ</t>
    </rPh>
    <rPh sb="10" eb="11">
      <t>ニン</t>
    </rPh>
    <rPh sb="13" eb="15">
      <t>カイトウ</t>
    </rPh>
    <rPh sb="17" eb="19">
      <t>ホウジン</t>
    </rPh>
    <rPh sb="20" eb="21">
      <t>ノゾ</t>
    </rPh>
    <phoneticPr fontId="2"/>
  </si>
  <si>
    <t>30～50時間未満</t>
    <rPh sb="5" eb="7">
      <t>ジカン</t>
    </rPh>
    <rPh sb="7" eb="9">
      <t>ミマン</t>
    </rPh>
    <phoneticPr fontId="2"/>
  </si>
  <si>
    <t>50時間以上</t>
    <rPh sb="2" eb="4">
      <t>ジカン</t>
    </rPh>
    <rPh sb="4" eb="6">
      <t>イジョウ</t>
    </rPh>
    <phoneticPr fontId="2"/>
  </si>
  <si>
    <t>問３C.アウトソース－(6) 委託費</t>
    <rPh sb="0" eb="1">
      <t>トイ</t>
    </rPh>
    <rPh sb="15" eb="18">
      <t>イタクヒ</t>
    </rPh>
    <phoneticPr fontId="2"/>
  </si>
  <si>
    <t>平均
2.5％ｶｯﾄ
（万円）</t>
    <rPh sb="0" eb="2">
      <t>ヘイキン</t>
    </rPh>
    <rPh sb="12" eb="14">
      <t>マンエン</t>
    </rPh>
    <phoneticPr fontId="2"/>
  </si>
  <si>
    <t>中央
（万円）</t>
    <rPh sb="0" eb="2">
      <t>チュウオウ</t>
    </rPh>
    <rPh sb="4" eb="6">
      <t>マンエン</t>
    </rPh>
    <phoneticPr fontId="2"/>
  </si>
  <si>
    <t>０円</t>
    <rPh sb="1" eb="2">
      <t>エン</t>
    </rPh>
    <phoneticPr fontId="2"/>
  </si>
  <si>
    <t>10万円未満</t>
    <rPh sb="2" eb="4">
      <t>マンエン</t>
    </rPh>
    <rPh sb="4" eb="6">
      <t>ミマン</t>
    </rPh>
    <phoneticPr fontId="2"/>
  </si>
  <si>
    <t>10～50万円未満</t>
    <rPh sb="5" eb="7">
      <t>マンエン</t>
    </rPh>
    <rPh sb="7" eb="9">
      <t>ミマン</t>
    </rPh>
    <phoneticPr fontId="2"/>
  </si>
  <si>
    <t>100～300万円未満</t>
    <rPh sb="7" eb="9">
      <t>マンエン</t>
    </rPh>
    <rPh sb="9" eb="11">
      <t>ミマン</t>
    </rPh>
    <phoneticPr fontId="2"/>
  </si>
  <si>
    <t>300～500万円未満</t>
    <rPh sb="7" eb="9">
      <t>マンエン</t>
    </rPh>
    <rPh sb="9" eb="11">
      <t>ミマン</t>
    </rPh>
    <phoneticPr fontId="2"/>
  </si>
  <si>
    <t>500万円以上</t>
    <rPh sb="3" eb="5">
      <t>マンエン</t>
    </rPh>
    <rPh sb="5" eb="7">
      <t>イジョウ</t>
    </rPh>
    <phoneticPr fontId="2"/>
  </si>
  <si>
    <t>20人未満</t>
    <rPh sb="2" eb="3">
      <t>ニン</t>
    </rPh>
    <rPh sb="3" eb="5">
      <t>ミマン</t>
    </rPh>
    <phoneticPr fontId="2"/>
  </si>
  <si>
    <t>3.0以下</t>
    <rPh sb="3" eb="5">
      <t>イカ</t>
    </rPh>
    <phoneticPr fontId="2"/>
  </si>
  <si>
    <t>3.1未満</t>
    <rPh sb="3" eb="5">
      <t>ミマン</t>
    </rPh>
    <phoneticPr fontId="2"/>
  </si>
  <si>
    <t>3.4～3.5未満</t>
    <rPh sb="7" eb="9">
      <t>ミマン</t>
    </rPh>
    <phoneticPr fontId="2"/>
  </si>
  <si>
    <t>10～15人未満</t>
    <rPh sb="5" eb="6">
      <t>ヒト</t>
    </rPh>
    <rPh sb="6" eb="8">
      <t>ミマン</t>
    </rPh>
    <phoneticPr fontId="2"/>
  </si>
  <si>
    <t>15～20人未満</t>
    <rPh sb="5" eb="6">
      <t>ヒト</t>
    </rPh>
    <rPh sb="6" eb="8">
      <t>ミマン</t>
    </rPh>
    <phoneticPr fontId="2"/>
  </si>
  <si>
    <t>20～25人未満</t>
    <rPh sb="5" eb="6">
      <t>ヒト</t>
    </rPh>
    <rPh sb="6" eb="8">
      <t>ミマン</t>
    </rPh>
    <phoneticPr fontId="2"/>
  </si>
  <si>
    <t>25～30人未満</t>
    <rPh sb="5" eb="6">
      <t>ヒト</t>
    </rPh>
    <rPh sb="6" eb="8">
      <t>ミマン</t>
    </rPh>
    <phoneticPr fontId="2"/>
  </si>
  <si>
    <t>30～40人未満</t>
    <rPh sb="5" eb="6">
      <t>ヒト</t>
    </rPh>
    <rPh sb="6" eb="8">
      <t>ミマン</t>
    </rPh>
    <phoneticPr fontId="2"/>
  </si>
  <si>
    <t>40～50人未満</t>
    <rPh sb="5" eb="6">
      <t>ヒト</t>
    </rPh>
    <rPh sb="6" eb="8">
      <t>ミマン</t>
    </rPh>
    <phoneticPr fontId="2"/>
  </si>
  <si>
    <t>50～60人未満</t>
    <rPh sb="5" eb="6">
      <t>ヒト</t>
    </rPh>
    <rPh sb="6" eb="8">
      <t>ミマン</t>
    </rPh>
    <phoneticPr fontId="2"/>
  </si>
  <si>
    <t>60人以上</t>
    <rPh sb="2" eb="3">
      <t>ヒト</t>
    </rPh>
    <rPh sb="3" eb="5">
      <t>イジョウ</t>
    </rPh>
    <phoneticPr fontId="2"/>
  </si>
  <si>
    <t>実人数</t>
    <rPh sb="0" eb="1">
      <t>ジツ</t>
    </rPh>
    <rPh sb="1" eb="3">
      <t>ニンズウ</t>
    </rPh>
    <phoneticPr fontId="2"/>
  </si>
  <si>
    <t>非常勤－実人数</t>
    <rPh sb="0" eb="3">
      <t>ヒジョウキン</t>
    </rPh>
    <rPh sb="4" eb="5">
      <t>ジツ</t>
    </rPh>
    <rPh sb="5" eb="7">
      <t>ニンズウ</t>
    </rPh>
    <phoneticPr fontId="2"/>
  </si>
  <si>
    <t>　　　　常勤換算数</t>
    <rPh sb="4" eb="6">
      <t>ジョウキン</t>
    </rPh>
    <rPh sb="6" eb="8">
      <t>カンサン</t>
    </rPh>
    <rPh sb="8" eb="9">
      <t>スウ</t>
    </rPh>
    <phoneticPr fontId="2"/>
  </si>
  <si>
    <t>常　勤－実人数</t>
    <rPh sb="0" eb="1">
      <t>ツネ</t>
    </rPh>
    <rPh sb="2" eb="3">
      <t>ツトム</t>
    </rPh>
    <rPh sb="4" eb="5">
      <t>ジツ</t>
    </rPh>
    <rPh sb="5" eb="7">
      <t>ニンズウ</t>
    </rPh>
    <phoneticPr fontId="2"/>
  </si>
  <si>
    <t>問５(1)-1 上記職員の10月（11月支給分）の人件費総額</t>
    <rPh sb="0" eb="1">
      <t>トイ</t>
    </rPh>
    <rPh sb="8" eb="10">
      <t>ジョウキ</t>
    </rPh>
    <rPh sb="10" eb="12">
      <t>ショクイン</t>
    </rPh>
    <rPh sb="15" eb="16">
      <t>ガツ</t>
    </rPh>
    <rPh sb="19" eb="20">
      <t>ガツ</t>
    </rPh>
    <rPh sb="20" eb="22">
      <t>シキュウ</t>
    </rPh>
    <rPh sb="22" eb="23">
      <t>ブン</t>
    </rPh>
    <rPh sb="25" eb="28">
      <t>ジンケンヒ</t>
    </rPh>
    <rPh sb="28" eb="30">
      <t>ソウガク</t>
    </rPh>
    <phoneticPr fontId="2"/>
  </si>
  <si>
    <t>80～100人</t>
    <rPh sb="6" eb="7">
      <t>ニン</t>
    </rPh>
    <phoneticPr fontId="2"/>
  </si>
  <si>
    <t>300万円未満</t>
    <rPh sb="3" eb="5">
      <t>マンエン</t>
    </rPh>
    <rPh sb="5" eb="7">
      <t>ミマン</t>
    </rPh>
    <phoneticPr fontId="2"/>
  </si>
  <si>
    <t>300万～500万円未満</t>
    <rPh sb="3" eb="4">
      <t>マン</t>
    </rPh>
    <rPh sb="8" eb="10">
      <t>マンエン</t>
    </rPh>
    <rPh sb="10" eb="12">
      <t>ミマン</t>
    </rPh>
    <phoneticPr fontId="2"/>
  </si>
  <si>
    <t>500万～1,000万円未満</t>
    <rPh sb="10" eb="12">
      <t>マンエン</t>
    </rPh>
    <rPh sb="12" eb="14">
      <t>ミマン</t>
    </rPh>
    <phoneticPr fontId="2"/>
  </si>
  <si>
    <t>1,000万～1,500万円未満</t>
    <rPh sb="12" eb="14">
      <t>マンエン</t>
    </rPh>
    <rPh sb="14" eb="16">
      <t>ミマン</t>
    </rPh>
    <phoneticPr fontId="2"/>
  </si>
  <si>
    <t>1,500万～2,000万円未満</t>
    <rPh sb="12" eb="14">
      <t>マンエン</t>
    </rPh>
    <rPh sb="14" eb="16">
      <t>ミマン</t>
    </rPh>
    <phoneticPr fontId="2"/>
  </si>
  <si>
    <t>2,000万～2,500万円未満</t>
    <rPh sb="12" eb="14">
      <t>マンエン</t>
    </rPh>
    <rPh sb="14" eb="16">
      <t>ミマン</t>
    </rPh>
    <phoneticPr fontId="2"/>
  </si>
  <si>
    <t>3,500万円以上</t>
    <rPh sb="5" eb="7">
      <t>マンエン</t>
    </rPh>
    <rPh sb="7" eb="9">
      <t>イジョウ</t>
    </rPh>
    <phoneticPr fontId="2"/>
  </si>
  <si>
    <t>40万円未満</t>
    <rPh sb="2" eb="4">
      <t>マンエン</t>
    </rPh>
    <rPh sb="4" eb="6">
      <t>ミマン</t>
    </rPh>
    <phoneticPr fontId="2"/>
  </si>
  <si>
    <t>40万～50万円未満</t>
    <rPh sb="2" eb="3">
      <t>マン</t>
    </rPh>
    <rPh sb="6" eb="8">
      <t>マンエン</t>
    </rPh>
    <rPh sb="8" eb="10">
      <t>ミマン</t>
    </rPh>
    <phoneticPr fontId="2"/>
  </si>
  <si>
    <t>50万～60万円未満</t>
    <rPh sb="6" eb="8">
      <t>マンエン</t>
    </rPh>
    <rPh sb="8" eb="10">
      <t>ミマン</t>
    </rPh>
    <phoneticPr fontId="2"/>
  </si>
  <si>
    <t>60万～70万円未満</t>
    <rPh sb="6" eb="8">
      <t>マンエン</t>
    </rPh>
    <rPh sb="8" eb="10">
      <t>ミマン</t>
    </rPh>
    <phoneticPr fontId="2"/>
  </si>
  <si>
    <t>70万～80万円未満</t>
    <rPh sb="6" eb="8">
      <t>マンエン</t>
    </rPh>
    <rPh sb="8" eb="10">
      <t>ミマン</t>
    </rPh>
    <phoneticPr fontId="2"/>
  </si>
  <si>
    <t>80万～90万円未満</t>
    <rPh sb="6" eb="8">
      <t>マンエン</t>
    </rPh>
    <rPh sb="8" eb="10">
      <t>ミマン</t>
    </rPh>
    <phoneticPr fontId="2"/>
  </si>
  <si>
    <t>90万～100万円未満</t>
    <rPh sb="2" eb="3">
      <t>マン</t>
    </rPh>
    <rPh sb="7" eb="9">
      <t>マンエン</t>
    </rPh>
    <rPh sb="9" eb="11">
      <t>ミマン</t>
    </rPh>
    <phoneticPr fontId="2"/>
  </si>
  <si>
    <t>100万円以上</t>
    <rPh sb="3" eb="5">
      <t>マンエン</t>
    </rPh>
    <rPh sb="5" eb="7">
      <t>イジョウ</t>
    </rPh>
    <phoneticPr fontId="2"/>
  </si>
  <si>
    <t>20万～25万円未満</t>
    <rPh sb="2" eb="3">
      <t>マン</t>
    </rPh>
    <rPh sb="6" eb="8">
      <t>マンエン</t>
    </rPh>
    <rPh sb="8" eb="10">
      <t>ミマン</t>
    </rPh>
    <phoneticPr fontId="2"/>
  </si>
  <si>
    <t>25万～30万円未満</t>
    <rPh sb="2" eb="3">
      <t>マン</t>
    </rPh>
    <rPh sb="6" eb="8">
      <t>マンエン</t>
    </rPh>
    <rPh sb="8" eb="10">
      <t>ミマン</t>
    </rPh>
    <phoneticPr fontId="2"/>
  </si>
  <si>
    <t>15万～20万円未満</t>
    <rPh sb="2" eb="3">
      <t>マン</t>
    </rPh>
    <rPh sb="6" eb="8">
      <t>マンエン</t>
    </rPh>
    <rPh sb="8" eb="10">
      <t>ミマン</t>
    </rPh>
    <phoneticPr fontId="2"/>
  </si>
  <si>
    <t>30万～35万円未満</t>
    <rPh sb="2" eb="3">
      <t>マン</t>
    </rPh>
    <rPh sb="6" eb="8">
      <t>マンエン</t>
    </rPh>
    <rPh sb="8" eb="10">
      <t>ミマン</t>
    </rPh>
    <phoneticPr fontId="2"/>
  </si>
  <si>
    <t>35万～40万円未満</t>
    <rPh sb="2" eb="3">
      <t>マン</t>
    </rPh>
    <rPh sb="6" eb="8">
      <t>マンエン</t>
    </rPh>
    <rPh sb="8" eb="10">
      <t>ミマン</t>
    </rPh>
    <phoneticPr fontId="2"/>
  </si>
  <si>
    <t>40％未満</t>
    <rPh sb="3" eb="5">
      <t>ミマン</t>
    </rPh>
    <phoneticPr fontId="2"/>
  </si>
  <si>
    <t>２～３人</t>
    <rPh sb="3" eb="4">
      <t>ヒト</t>
    </rPh>
    <phoneticPr fontId="2"/>
  </si>
  <si>
    <t>４～５人</t>
    <rPh sb="3" eb="4">
      <t>ヒト</t>
    </rPh>
    <phoneticPr fontId="2"/>
  </si>
  <si>
    <t>６～８人</t>
    <rPh sb="3" eb="4">
      <t>ヒト</t>
    </rPh>
    <phoneticPr fontId="2"/>
  </si>
  <si>
    <t>８～９人</t>
    <rPh sb="3" eb="4">
      <t>ヒト</t>
    </rPh>
    <phoneticPr fontId="2"/>
  </si>
  <si>
    <t>30人以上</t>
    <rPh sb="2" eb="3">
      <t>ヒト</t>
    </rPh>
    <rPh sb="3" eb="5">
      <t>イジョウ</t>
    </rPh>
    <phoneticPr fontId="2"/>
  </si>
  <si>
    <t>５％未満</t>
    <rPh sb="2" eb="4">
      <t>ミマン</t>
    </rPh>
    <phoneticPr fontId="2"/>
  </si>
  <si>
    <t>５～10％未満</t>
    <rPh sb="5" eb="7">
      <t>ミマン</t>
    </rPh>
    <phoneticPr fontId="2"/>
  </si>
  <si>
    <t>10～15％未満</t>
    <rPh sb="6" eb="8">
      <t>ミマン</t>
    </rPh>
    <phoneticPr fontId="2"/>
  </si>
  <si>
    <t>15～20％未満</t>
    <rPh sb="6" eb="8">
      <t>ミマン</t>
    </rPh>
    <phoneticPr fontId="2"/>
  </si>
  <si>
    <t>20～25％未満</t>
    <rPh sb="6" eb="8">
      <t>ミマン</t>
    </rPh>
    <phoneticPr fontId="2"/>
  </si>
  <si>
    <t>25～30％未満</t>
    <rPh sb="6" eb="8">
      <t>ミマン</t>
    </rPh>
    <phoneticPr fontId="2"/>
  </si>
  <si>
    <t>30～35％未満</t>
    <rPh sb="6" eb="8">
      <t>ミマン</t>
    </rPh>
    <phoneticPr fontId="2"/>
  </si>
  <si>
    <t>35～40％未満</t>
    <rPh sb="6" eb="8">
      <t>ミマン</t>
    </rPh>
    <phoneticPr fontId="2"/>
  </si>
  <si>
    <t>40％以上</t>
    <rPh sb="3" eb="5">
      <t>イジョウ</t>
    </rPh>
    <phoneticPr fontId="2"/>
  </si>
  <si>
    <t>【H29.10.1時点の職員数で「０」と回答した施設を除く】</t>
    <rPh sb="9" eb="11">
      <t>ジテン</t>
    </rPh>
    <rPh sb="12" eb="15">
      <t>ショクインスウ</t>
    </rPh>
    <rPh sb="20" eb="22">
      <t>カイトウ</t>
    </rPh>
    <rPh sb="24" eb="26">
      <t>シセツ</t>
    </rPh>
    <rPh sb="27" eb="28">
      <t>ノゾ</t>
    </rPh>
    <phoneticPr fontId="2"/>
  </si>
  <si>
    <t>30時間未満</t>
    <rPh sb="2" eb="4">
      <t>ジカン</t>
    </rPh>
    <rPh sb="4" eb="6">
      <t>ミマン</t>
    </rPh>
    <phoneticPr fontId="2"/>
  </si>
  <si>
    <t>30～35時間未満</t>
    <rPh sb="5" eb="7">
      <t>ジカン</t>
    </rPh>
    <rPh sb="7" eb="9">
      <t>ミマン</t>
    </rPh>
    <phoneticPr fontId="2"/>
  </si>
  <si>
    <t>35～40時間未満</t>
    <rPh sb="5" eb="7">
      <t>ジカン</t>
    </rPh>
    <rPh sb="7" eb="9">
      <t>ミマン</t>
    </rPh>
    <phoneticPr fontId="2"/>
  </si>
  <si>
    <t>40～45時間未満</t>
    <rPh sb="5" eb="7">
      <t>ジカン</t>
    </rPh>
    <rPh sb="7" eb="9">
      <t>ミマン</t>
    </rPh>
    <phoneticPr fontId="2"/>
  </si>
  <si>
    <t>45～50時間未満</t>
    <rPh sb="5" eb="7">
      <t>ジカン</t>
    </rPh>
    <rPh sb="7" eb="9">
      <t>ミマン</t>
    </rPh>
    <phoneticPr fontId="2"/>
  </si>
  <si>
    <t>中央(時間)</t>
    <rPh sb="0" eb="2">
      <t>チュウオウ</t>
    </rPh>
    <phoneticPr fontId="2"/>
  </si>
  <si>
    <t>【問５(1)常勤換算数で「０」と回答した施設を除く】</t>
    <rPh sb="1" eb="2">
      <t>トイ</t>
    </rPh>
    <rPh sb="6" eb="8">
      <t>ジョウキン</t>
    </rPh>
    <rPh sb="8" eb="10">
      <t>カンサン</t>
    </rPh>
    <rPh sb="10" eb="11">
      <t>スウ</t>
    </rPh>
    <rPh sb="16" eb="18">
      <t>カイトウ</t>
    </rPh>
    <rPh sb="20" eb="22">
      <t>シセツ</t>
    </rPh>
    <rPh sb="23" eb="24">
      <t>ノゾ</t>
    </rPh>
    <phoneticPr fontId="2"/>
  </si>
  <si>
    <t>10時間未満</t>
    <rPh sb="2" eb="4">
      <t>ジカン</t>
    </rPh>
    <rPh sb="4" eb="6">
      <t>ミマン</t>
    </rPh>
    <phoneticPr fontId="2"/>
  </si>
  <si>
    <t>20～40時間未満</t>
    <rPh sb="5" eb="7">
      <t>ジカン</t>
    </rPh>
    <rPh sb="7" eb="9">
      <t>ミマン</t>
    </rPh>
    <phoneticPr fontId="2"/>
  </si>
  <si>
    <t>40～60時間未満</t>
    <rPh sb="5" eb="7">
      <t>ジカン</t>
    </rPh>
    <rPh sb="7" eb="9">
      <t>ミマン</t>
    </rPh>
    <phoneticPr fontId="2"/>
  </si>
  <si>
    <t>60～80時間未満</t>
    <rPh sb="5" eb="7">
      <t>ジカン</t>
    </rPh>
    <rPh sb="7" eb="9">
      <t>ミマン</t>
    </rPh>
    <phoneticPr fontId="2"/>
  </si>
  <si>
    <t>80～100時間未満</t>
    <rPh sb="6" eb="8">
      <t>ジカン</t>
    </rPh>
    <rPh sb="8" eb="10">
      <t>ミマン</t>
    </rPh>
    <phoneticPr fontId="2"/>
  </si>
  <si>
    <t>100～200時間未満</t>
    <rPh sb="7" eb="9">
      <t>ジカン</t>
    </rPh>
    <rPh sb="9" eb="11">
      <t>ミマン</t>
    </rPh>
    <phoneticPr fontId="2"/>
  </si>
  <si>
    <t>200～300時間未満</t>
    <rPh sb="7" eb="9">
      <t>ジカン</t>
    </rPh>
    <rPh sb="9" eb="11">
      <t>ミマン</t>
    </rPh>
    <phoneticPr fontId="2"/>
  </si>
  <si>
    <t>300時間以上</t>
    <rPh sb="3" eb="5">
      <t>ジカン</t>
    </rPh>
    <rPh sb="5" eb="7">
      <t>イジョウ</t>
    </rPh>
    <phoneticPr fontId="2"/>
  </si>
  <si>
    <t>０時間</t>
    <rPh sb="1" eb="3">
      <t>ジカン</t>
    </rPh>
    <phoneticPr fontId="2"/>
  </si>
  <si>
    <t>２時間未満</t>
    <rPh sb="1" eb="3">
      <t>ジカン</t>
    </rPh>
    <rPh sb="3" eb="5">
      <t>ミマン</t>
    </rPh>
    <phoneticPr fontId="2"/>
  </si>
  <si>
    <t>２～４時間未満</t>
    <rPh sb="3" eb="5">
      <t>ジカン</t>
    </rPh>
    <rPh sb="5" eb="7">
      <t>ミマン</t>
    </rPh>
    <phoneticPr fontId="2"/>
  </si>
  <si>
    <t>４～６時間未満</t>
    <rPh sb="3" eb="5">
      <t>ジカン</t>
    </rPh>
    <rPh sb="5" eb="7">
      <t>ミマン</t>
    </rPh>
    <phoneticPr fontId="2"/>
  </si>
  <si>
    <t>６～８時間未満</t>
    <rPh sb="3" eb="5">
      <t>ジカン</t>
    </rPh>
    <rPh sb="5" eb="7">
      <t>ミマン</t>
    </rPh>
    <phoneticPr fontId="2"/>
  </si>
  <si>
    <t>８～10時間未満</t>
    <rPh sb="4" eb="6">
      <t>ジカン</t>
    </rPh>
    <rPh sb="6" eb="8">
      <t>ミマン</t>
    </rPh>
    <phoneticPr fontId="2"/>
  </si>
  <si>
    <t>20時間以上</t>
    <rPh sb="2" eb="4">
      <t>ジカン</t>
    </rPh>
    <rPh sb="4" eb="6">
      <t>イジョウ</t>
    </rPh>
    <phoneticPr fontId="2"/>
  </si>
  <si>
    <t>問６　実施している取り組みの合計点</t>
    <rPh sb="0" eb="1">
      <t>トイ</t>
    </rPh>
    <rPh sb="3" eb="5">
      <t>ジッシ</t>
    </rPh>
    <rPh sb="9" eb="10">
      <t>ト</t>
    </rPh>
    <rPh sb="11" eb="12">
      <t>ク</t>
    </rPh>
    <rPh sb="14" eb="17">
      <t>ゴウケイテン</t>
    </rPh>
    <phoneticPr fontId="2"/>
  </si>
  <si>
    <t>16～20</t>
    <phoneticPr fontId="2"/>
  </si>
  <si>
    <t>21～25</t>
    <phoneticPr fontId="2"/>
  </si>
  <si>
    <t>26～30</t>
    <phoneticPr fontId="2"/>
  </si>
  <si>
    <t>31～35</t>
    <phoneticPr fontId="2"/>
  </si>
  <si>
    <t>36～40</t>
  </si>
  <si>
    <t>16以下</t>
    <rPh sb="2" eb="4">
      <t>イカ</t>
    </rPh>
    <phoneticPr fontId="2"/>
  </si>
  <si>
    <t>中央(年)</t>
    <rPh sb="0" eb="2">
      <t>チュウオウ</t>
    </rPh>
    <phoneticPr fontId="2"/>
  </si>
  <si>
    <t>１年未満</t>
    <rPh sb="1" eb="2">
      <t>ネン</t>
    </rPh>
    <rPh sb="2" eb="4">
      <t>ミマン</t>
    </rPh>
    <phoneticPr fontId="2"/>
  </si>
  <si>
    <t>１～５年未満</t>
    <rPh sb="3" eb="4">
      <t>ネン</t>
    </rPh>
    <rPh sb="4" eb="6">
      <t>ミマン</t>
    </rPh>
    <phoneticPr fontId="2"/>
  </si>
  <si>
    <t>25年以上</t>
    <rPh sb="2" eb="3">
      <t>ネン</t>
    </rPh>
    <rPh sb="3" eb="5">
      <t>イジョウ</t>
    </rPh>
    <phoneticPr fontId="2"/>
  </si>
  <si>
    <t>100％</t>
  </si>
  <si>
    <t>50％以上</t>
    <rPh sb="3" eb="5">
      <t>イジョウ</t>
    </rPh>
    <phoneticPr fontId="2"/>
  </si>
  <si>
    <t>100時間未満</t>
    <rPh sb="3" eb="5">
      <t>ジカン</t>
    </rPh>
    <rPh sb="5" eb="7">
      <t>ミマン</t>
    </rPh>
    <phoneticPr fontId="2"/>
  </si>
  <si>
    <t>100～15時間未満</t>
    <rPh sb="6" eb="8">
      <t>ジカン</t>
    </rPh>
    <rPh sb="8" eb="10">
      <t>ミマン</t>
    </rPh>
    <phoneticPr fontId="2"/>
  </si>
  <si>
    <t>150～200時間未満</t>
    <rPh sb="7" eb="9">
      <t>ジカン</t>
    </rPh>
    <rPh sb="9" eb="11">
      <t>ミマン</t>
    </rPh>
    <phoneticPr fontId="2"/>
  </si>
  <si>
    <t>200～250時間未満</t>
    <rPh sb="7" eb="9">
      <t>ジカン</t>
    </rPh>
    <rPh sb="9" eb="11">
      <t>ミマン</t>
    </rPh>
    <phoneticPr fontId="2"/>
  </si>
  <si>
    <t>250時間以上</t>
    <rPh sb="3" eb="5">
      <t>ジカン</t>
    </rPh>
    <rPh sb="5" eb="7">
      <t>イジョウ</t>
    </rPh>
    <phoneticPr fontId="2"/>
  </si>
  <si>
    <t>30～40時間未満</t>
    <rPh sb="5" eb="7">
      <t>ジカン</t>
    </rPh>
    <rPh sb="7" eb="9">
      <t>ミマン</t>
    </rPh>
    <phoneticPr fontId="2"/>
  </si>
  <si>
    <t>40～50時間未満</t>
    <rPh sb="5" eb="7">
      <t>ジカン</t>
    </rPh>
    <rPh sb="7" eb="9">
      <t>ミマン</t>
    </rPh>
    <phoneticPr fontId="2"/>
  </si>
  <si>
    <t>25万円未満</t>
    <rPh sb="2" eb="4">
      <t>マンエン</t>
    </rPh>
    <rPh sb="4" eb="6">
      <t>ミマン</t>
    </rPh>
    <phoneticPr fontId="2"/>
  </si>
  <si>
    <t>40万～45万円未満</t>
    <rPh sb="2" eb="3">
      <t>マン</t>
    </rPh>
    <rPh sb="6" eb="8">
      <t>マンエン</t>
    </rPh>
    <rPh sb="8" eb="10">
      <t>ミマン</t>
    </rPh>
    <phoneticPr fontId="2"/>
  </si>
  <si>
    <t>45万～50万円未満</t>
    <rPh sb="2" eb="3">
      <t>マン</t>
    </rPh>
    <rPh sb="6" eb="8">
      <t>マンエン</t>
    </rPh>
    <rPh sb="8" eb="10">
      <t>ミマン</t>
    </rPh>
    <phoneticPr fontId="2"/>
  </si>
  <si>
    <t>50万～60万円未満</t>
    <rPh sb="2" eb="3">
      <t>マン</t>
    </rPh>
    <rPh sb="6" eb="8">
      <t>マンエン</t>
    </rPh>
    <rPh sb="8" eb="10">
      <t>ミマン</t>
    </rPh>
    <phoneticPr fontId="2"/>
  </si>
  <si>
    <t>60万円以上</t>
    <rPh sb="2" eb="4">
      <t>マンエン</t>
    </rPh>
    <rPh sb="4" eb="6">
      <t>イジョウ</t>
    </rPh>
    <phoneticPr fontId="2"/>
  </si>
  <si>
    <t>本部業務専任の職員</t>
    <phoneticPr fontId="2"/>
  </si>
  <si>
    <t>480分未満</t>
    <rPh sb="3" eb="4">
      <t>プン</t>
    </rPh>
    <rPh sb="4" eb="6">
      <t>ミマン</t>
    </rPh>
    <phoneticPr fontId="2"/>
  </si>
  <si>
    <t>480～540分未満</t>
    <rPh sb="7" eb="8">
      <t>フン</t>
    </rPh>
    <rPh sb="8" eb="10">
      <t>ミマン</t>
    </rPh>
    <phoneticPr fontId="2"/>
  </si>
  <si>
    <t>540～600分未満</t>
    <rPh sb="7" eb="8">
      <t>フン</t>
    </rPh>
    <rPh sb="8" eb="10">
      <t>ミマン</t>
    </rPh>
    <phoneticPr fontId="2"/>
  </si>
  <si>
    <t>600～720分未満</t>
    <rPh sb="7" eb="8">
      <t>フン</t>
    </rPh>
    <rPh sb="8" eb="10">
      <t>ミマン</t>
    </rPh>
    <phoneticPr fontId="2"/>
  </si>
  <si>
    <t>720分以上</t>
    <rPh sb="3" eb="4">
      <t>ブ</t>
    </rPh>
    <rPh sb="4" eb="6">
      <t>イジョウ</t>
    </rPh>
    <phoneticPr fontId="2"/>
  </si>
  <si>
    <t>中央
（分）</t>
    <rPh sb="0" eb="2">
      <t>チュウオウ</t>
    </rPh>
    <phoneticPr fontId="2"/>
  </si>
  <si>
    <t>最小
（分）</t>
    <rPh sb="0" eb="2">
      <t>サイショウ</t>
    </rPh>
    <phoneticPr fontId="2"/>
  </si>
  <si>
    <t>30～60分未満</t>
    <rPh sb="5" eb="6">
      <t>フン</t>
    </rPh>
    <rPh sb="6" eb="8">
      <t>ミマン</t>
    </rPh>
    <phoneticPr fontId="2"/>
  </si>
  <si>
    <t>60～90分未満</t>
    <rPh sb="5" eb="6">
      <t>フン</t>
    </rPh>
    <rPh sb="6" eb="8">
      <t>ミマン</t>
    </rPh>
    <phoneticPr fontId="2"/>
  </si>
  <si>
    <t>90～120分未満</t>
    <rPh sb="6" eb="7">
      <t>フン</t>
    </rPh>
    <rPh sb="7" eb="9">
      <t>ミマン</t>
    </rPh>
    <phoneticPr fontId="2"/>
  </si>
  <si>
    <t>120分以上</t>
    <rPh sb="3" eb="4">
      <t>ブ</t>
    </rPh>
    <rPh sb="4" eb="6">
      <t>イジョウ</t>
    </rPh>
    <phoneticPr fontId="2"/>
  </si>
  <si>
    <t>0分</t>
    <rPh sb="1" eb="2">
      <t>フン</t>
    </rPh>
    <phoneticPr fontId="2"/>
  </si>
  <si>
    <t>平均
0除く
（分）</t>
    <rPh sb="0" eb="2">
      <t>ヘイキン</t>
    </rPh>
    <rPh sb="4" eb="5">
      <t>ノゾ</t>
    </rPh>
    <phoneticPr fontId="2"/>
  </si>
  <si>
    <t>中央
0除く
（分）</t>
    <rPh sb="0" eb="2">
      <t>チュウオウ</t>
    </rPh>
    <rPh sb="4" eb="5">
      <t>ノゾ</t>
    </rPh>
    <phoneticPr fontId="2"/>
  </si>
  <si>
    <t>最小
0除く
（分）</t>
    <rPh sb="0" eb="2">
      <t>サイショウ</t>
    </rPh>
    <rPh sb="4" eb="5">
      <t>ノゾ</t>
    </rPh>
    <phoneticPr fontId="2"/>
  </si>
  <si>
    <t>300分未満</t>
    <rPh sb="3" eb="4">
      <t>フン</t>
    </rPh>
    <rPh sb="4" eb="6">
      <t>ミマン</t>
    </rPh>
    <phoneticPr fontId="2"/>
  </si>
  <si>
    <t>300～420分未満</t>
    <rPh sb="7" eb="8">
      <t>フン</t>
    </rPh>
    <rPh sb="8" eb="10">
      <t>ミマン</t>
    </rPh>
    <phoneticPr fontId="2"/>
  </si>
  <si>
    <t>420～480分未満</t>
    <rPh sb="7" eb="8">
      <t>フン</t>
    </rPh>
    <rPh sb="8" eb="10">
      <t>ミマン</t>
    </rPh>
    <phoneticPr fontId="2"/>
  </si>
  <si>
    <t>6000分以上</t>
    <rPh sb="4" eb="5">
      <t>フン</t>
    </rPh>
    <rPh sb="5" eb="7">
      <t>イジョウ</t>
    </rPh>
    <phoneticPr fontId="2"/>
  </si>
  <si>
    <t>労務管理等の法務に関連する業務</t>
    <rPh sb="0" eb="2">
      <t>ロウム</t>
    </rPh>
    <rPh sb="2" eb="4">
      <t>カンリ</t>
    </rPh>
    <rPh sb="4" eb="5">
      <t>トウ</t>
    </rPh>
    <rPh sb="6" eb="8">
      <t>ホウム</t>
    </rPh>
    <rPh sb="9" eb="11">
      <t>カンレン</t>
    </rPh>
    <rPh sb="13" eb="15">
      <t>ギョウム</t>
    </rPh>
    <phoneticPr fontId="2"/>
  </si>
  <si>
    <t>30分未満</t>
    <rPh sb="2" eb="3">
      <t>フン</t>
    </rPh>
    <rPh sb="3" eb="5">
      <t>ミマン</t>
    </rPh>
    <phoneticPr fontId="2"/>
  </si>
  <si>
    <t>120～150分未満</t>
    <rPh sb="7" eb="8">
      <t>フン</t>
    </rPh>
    <rPh sb="8" eb="10">
      <t>ミマン</t>
    </rPh>
    <phoneticPr fontId="2"/>
  </si>
  <si>
    <t>150～180分未満</t>
    <rPh sb="7" eb="8">
      <t>フン</t>
    </rPh>
    <rPh sb="8" eb="10">
      <t>ミマン</t>
    </rPh>
    <phoneticPr fontId="2"/>
  </si>
  <si>
    <t>180～210分未満</t>
    <rPh sb="7" eb="8">
      <t>フン</t>
    </rPh>
    <rPh sb="8" eb="10">
      <t>ミマン</t>
    </rPh>
    <phoneticPr fontId="2"/>
  </si>
  <si>
    <t>210～240分未満</t>
    <rPh sb="7" eb="8">
      <t>フン</t>
    </rPh>
    <rPh sb="8" eb="10">
      <t>ミマン</t>
    </rPh>
    <phoneticPr fontId="2"/>
  </si>
  <si>
    <t>240～270分未満</t>
    <rPh sb="7" eb="8">
      <t>フン</t>
    </rPh>
    <rPh sb="8" eb="10">
      <t>ミマン</t>
    </rPh>
    <phoneticPr fontId="2"/>
  </si>
  <si>
    <t>270～300分未満</t>
    <rPh sb="7" eb="8">
      <t>フン</t>
    </rPh>
    <rPh sb="8" eb="10">
      <t>ミマン</t>
    </rPh>
    <phoneticPr fontId="2"/>
  </si>
  <si>
    <t>300分以上</t>
    <rPh sb="3" eb="4">
      <t>ブ</t>
    </rPh>
    <rPh sb="4" eb="6">
      <t>イジョウ</t>
    </rPh>
    <phoneticPr fontId="2"/>
  </si>
  <si>
    <t>平均
0除く
（分）</t>
    <rPh sb="0" eb="2">
      <t>ヘイキン</t>
    </rPh>
    <phoneticPr fontId="2"/>
  </si>
  <si>
    <t>60分未満</t>
    <rPh sb="2" eb="3">
      <t>フン</t>
    </rPh>
    <rPh sb="3" eb="5">
      <t>ミマン</t>
    </rPh>
    <phoneticPr fontId="2"/>
  </si>
  <si>
    <t>60～120分未満</t>
    <rPh sb="6" eb="7">
      <t>フン</t>
    </rPh>
    <rPh sb="7" eb="9">
      <t>ミマン</t>
    </rPh>
    <phoneticPr fontId="2"/>
  </si>
  <si>
    <t>120～180分未満</t>
    <rPh sb="7" eb="8">
      <t>フン</t>
    </rPh>
    <rPh sb="8" eb="10">
      <t>ミマン</t>
    </rPh>
    <phoneticPr fontId="2"/>
  </si>
  <si>
    <t>180～240分未満</t>
    <rPh sb="7" eb="8">
      <t>フン</t>
    </rPh>
    <rPh sb="8" eb="10">
      <t>ミマン</t>
    </rPh>
    <phoneticPr fontId="2"/>
  </si>
  <si>
    <t>240～300分未満</t>
    <rPh sb="7" eb="8">
      <t>フン</t>
    </rPh>
    <rPh sb="8" eb="10">
      <t>ミマン</t>
    </rPh>
    <phoneticPr fontId="2"/>
  </si>
  <si>
    <t>300～360分未満</t>
    <rPh sb="7" eb="8">
      <t>フン</t>
    </rPh>
    <rPh sb="8" eb="10">
      <t>ミマン</t>
    </rPh>
    <phoneticPr fontId="2"/>
  </si>
  <si>
    <t>360～420分未満</t>
    <rPh sb="7" eb="8">
      <t>フン</t>
    </rPh>
    <rPh sb="8" eb="10">
      <t>ミマン</t>
    </rPh>
    <phoneticPr fontId="2"/>
  </si>
  <si>
    <t>480分以上</t>
    <rPh sb="3" eb="4">
      <t>ブ</t>
    </rPh>
    <rPh sb="4" eb="6">
      <t>イジョウ</t>
    </rPh>
    <phoneticPr fontId="2"/>
  </si>
  <si>
    <t>各種計画書作成・説明等</t>
    <rPh sb="0" eb="2">
      <t>カクシュ</t>
    </rPh>
    <rPh sb="2" eb="5">
      <t>ケイカクショ</t>
    </rPh>
    <rPh sb="5" eb="7">
      <t>サクセイ</t>
    </rPh>
    <rPh sb="8" eb="10">
      <t>セツメイ</t>
    </rPh>
    <rPh sb="10" eb="11">
      <t>トウ</t>
    </rPh>
    <phoneticPr fontId="2"/>
  </si>
  <si>
    <t>利用者へのサービス提供（直接）</t>
    <rPh sb="0" eb="3">
      <t>リヨウシャ</t>
    </rPh>
    <rPh sb="9" eb="11">
      <t>テイキョウ</t>
    </rPh>
    <rPh sb="12" eb="14">
      <t>チョクセツ</t>
    </rPh>
    <phoneticPr fontId="2"/>
  </si>
  <si>
    <t>利用者へのサービス提供（間接）</t>
    <rPh sb="0" eb="3">
      <t>リヨウシャ</t>
    </rPh>
    <rPh sb="9" eb="11">
      <t>テイキョウ</t>
    </rPh>
    <rPh sb="12" eb="14">
      <t>カンセツ</t>
    </rPh>
    <phoneticPr fontId="2"/>
  </si>
  <si>
    <t>間接業務</t>
    <rPh sb="0" eb="2">
      <t>カンセツ</t>
    </rPh>
    <rPh sb="2" eb="4">
      <t>ギョウム</t>
    </rPh>
    <phoneticPr fontId="2"/>
  </si>
  <si>
    <t>管理業務</t>
    <rPh sb="0" eb="2">
      <t>カンリ</t>
    </rPh>
    <rPh sb="2" eb="4">
      <t>ギョウム</t>
    </rPh>
    <phoneticPr fontId="2"/>
  </si>
  <si>
    <t>０日</t>
    <rPh sb="1" eb="2">
      <t>ヒ</t>
    </rPh>
    <phoneticPr fontId="2"/>
  </si>
  <si>
    <t>５日以下</t>
    <rPh sb="1" eb="2">
      <t>ヒ</t>
    </rPh>
    <rPh sb="2" eb="4">
      <t>イカ</t>
    </rPh>
    <phoneticPr fontId="2"/>
  </si>
  <si>
    <t>６～10日</t>
    <rPh sb="4" eb="5">
      <t>ヒ</t>
    </rPh>
    <phoneticPr fontId="2"/>
  </si>
  <si>
    <t>11～15日</t>
    <rPh sb="5" eb="6">
      <t>ヒ</t>
    </rPh>
    <phoneticPr fontId="2"/>
  </si>
  <si>
    <t>16～20日</t>
    <rPh sb="5" eb="6">
      <t>ヒ</t>
    </rPh>
    <phoneticPr fontId="2"/>
  </si>
  <si>
    <t>21～25日</t>
    <rPh sb="5" eb="6">
      <t>ヒ</t>
    </rPh>
    <phoneticPr fontId="2"/>
  </si>
  <si>
    <t>26～31日</t>
    <rPh sb="5" eb="6">
      <t>ヒ</t>
    </rPh>
    <phoneticPr fontId="2"/>
  </si>
  <si>
    <t>平均
（日）</t>
    <rPh sb="0" eb="2">
      <t>ヘイキン</t>
    </rPh>
    <rPh sb="4" eb="5">
      <t>ヒ</t>
    </rPh>
    <phoneticPr fontId="2"/>
  </si>
  <si>
    <t>平均
0除く
（日）</t>
    <rPh sb="0" eb="2">
      <t>ヘイキン</t>
    </rPh>
    <phoneticPr fontId="2"/>
  </si>
  <si>
    <t>中央
0除く
（日）</t>
    <rPh sb="0" eb="2">
      <t>チュウオウ</t>
    </rPh>
    <rPh sb="4" eb="5">
      <t>ノゾ</t>
    </rPh>
    <phoneticPr fontId="2"/>
  </si>
  <si>
    <t>最小
0除く
（日）</t>
    <rPh sb="0" eb="2">
      <t>サイショウ</t>
    </rPh>
    <rPh sb="4" eb="5">
      <t>ノゾ</t>
    </rPh>
    <phoneticPr fontId="2"/>
  </si>
  <si>
    <t>問10(1)-(ｱ)(ｲ) 業務総時間</t>
  </si>
  <si>
    <t>問10(1)-(ｳ) うち休憩・仮眠時間</t>
    <rPh sb="13" eb="15">
      <t>キュウケイ</t>
    </rPh>
    <rPh sb="16" eb="18">
      <t>カミン</t>
    </rPh>
    <rPh sb="18" eb="20">
      <t>ジカン</t>
    </rPh>
    <phoneticPr fontId="2"/>
  </si>
  <si>
    <t>問10(1)-(ｴ) うち兼務先（他事業所）の業務を行っていた時間</t>
    <rPh sb="13" eb="15">
      <t>ケンム</t>
    </rPh>
    <rPh sb="15" eb="16">
      <t>サキ</t>
    </rPh>
    <rPh sb="17" eb="21">
      <t>タジギョウショ</t>
    </rPh>
    <rPh sb="23" eb="25">
      <t>ギョウム</t>
    </rPh>
    <rPh sb="26" eb="27">
      <t>オコナ</t>
    </rPh>
    <rPh sb="31" eb="33">
      <t>ジカン</t>
    </rPh>
    <phoneticPr fontId="2"/>
  </si>
  <si>
    <t>問10(1)-(ｵ) 法人本部の業務を行っていた時間</t>
    <rPh sb="11" eb="13">
      <t>ホウジン</t>
    </rPh>
    <rPh sb="13" eb="15">
      <t>ホンブ</t>
    </rPh>
    <rPh sb="16" eb="18">
      <t>ギョウム</t>
    </rPh>
    <rPh sb="19" eb="20">
      <t>オコナ</t>
    </rPh>
    <rPh sb="24" eb="26">
      <t>ジカン</t>
    </rPh>
    <phoneticPr fontId="2"/>
  </si>
  <si>
    <t>問10(1)-(ｶ) 就業時間計</t>
    <rPh sb="11" eb="13">
      <t>シュウギョウ</t>
    </rPh>
    <rPh sb="13" eb="15">
      <t>ジカン</t>
    </rPh>
    <rPh sb="15" eb="16">
      <t>ケイ</t>
    </rPh>
    <phoneticPr fontId="2"/>
  </si>
  <si>
    <t>問10(1) 勤務日に行った業務（複数回答）－平日</t>
    <rPh sb="7" eb="10">
      <t>キンムビ</t>
    </rPh>
    <rPh sb="11" eb="12">
      <t>オコナ</t>
    </rPh>
    <rPh sb="14" eb="16">
      <t>ギョウム</t>
    </rPh>
    <rPh sb="16" eb="22">
      <t>フカ</t>
    </rPh>
    <rPh sb="23" eb="25">
      <t>ヘイジツ</t>
    </rPh>
    <phoneticPr fontId="2"/>
  </si>
  <si>
    <t>問10(1) 勤務日に行った各業務の時間</t>
    <rPh sb="14" eb="17">
      <t>カクギョウム</t>
    </rPh>
    <rPh sb="18" eb="20">
      <t>ジカン</t>
    </rPh>
    <phoneticPr fontId="2"/>
  </si>
  <si>
    <t>問10(1) 勤務日に行った業務（複数回答）－土日祝</t>
    <rPh sb="7" eb="10">
      <t>キンムビ</t>
    </rPh>
    <rPh sb="11" eb="12">
      <t>オコナ</t>
    </rPh>
    <rPh sb="14" eb="16">
      <t>ギョウム</t>
    </rPh>
    <rPh sb="16" eb="22">
      <t>フカ</t>
    </rPh>
    <rPh sb="23" eb="25">
      <t>ドニチ</t>
    </rPh>
    <rPh sb="25" eb="26">
      <t>シュク</t>
    </rPh>
    <phoneticPr fontId="2"/>
  </si>
  <si>
    <t>問10(2) 10月に実施した業務（複数回答）</t>
    <rPh sb="9" eb="10">
      <t>ガツ</t>
    </rPh>
    <rPh sb="11" eb="13">
      <t>ジッシ</t>
    </rPh>
    <rPh sb="15" eb="17">
      <t>ギョウム</t>
    </rPh>
    <rPh sb="17" eb="23">
      <t>フカ</t>
    </rPh>
    <phoneticPr fontId="2"/>
  </si>
  <si>
    <t>問10(2) 10月に業務を実施した日数</t>
    <rPh sb="9" eb="10">
      <t>ガツ</t>
    </rPh>
    <rPh sb="11" eb="13">
      <t>ギョウム</t>
    </rPh>
    <rPh sb="14" eb="16">
      <t>ジッシ</t>
    </rPh>
    <rPh sb="18" eb="20">
      <t>ニッスウ</t>
    </rPh>
    <phoneticPr fontId="2"/>
  </si>
  <si>
    <t>30分未満</t>
    <rPh sb="2" eb="3">
      <t>プン</t>
    </rPh>
    <rPh sb="3" eb="5">
      <t>ミマン</t>
    </rPh>
    <phoneticPr fontId="2"/>
  </si>
  <si>
    <t>60分未満</t>
    <rPh sb="2" eb="3">
      <t>プン</t>
    </rPh>
    <rPh sb="3" eb="5">
      <t>ミマン</t>
    </rPh>
    <phoneticPr fontId="2"/>
  </si>
  <si>
    <t>60～120分未満</t>
    <rPh sb="6" eb="7">
      <t>プン</t>
    </rPh>
    <rPh sb="7" eb="9">
      <t>ミマン</t>
    </rPh>
    <phoneticPr fontId="2"/>
  </si>
  <si>
    <t>120～180分未満</t>
    <rPh sb="7" eb="8">
      <t>プン</t>
    </rPh>
    <rPh sb="8" eb="10">
      <t>ミマン</t>
    </rPh>
    <phoneticPr fontId="2"/>
  </si>
  <si>
    <t>180～240分未満</t>
    <rPh sb="7" eb="8">
      <t>プン</t>
    </rPh>
    <rPh sb="8" eb="10">
      <t>ミマン</t>
    </rPh>
    <phoneticPr fontId="2"/>
  </si>
  <si>
    <t>240分以上</t>
    <rPh sb="3" eb="4">
      <t>ブ</t>
    </rPh>
    <rPh sb="4" eb="6">
      <t>イジョウ</t>
    </rPh>
    <phoneticPr fontId="2"/>
  </si>
  <si>
    <t>システム管理</t>
    <phoneticPr fontId="2"/>
  </si>
  <si>
    <t>その他、上記のいずれにも当てはまらない業務</t>
    <phoneticPr fontId="2"/>
  </si>
  <si>
    <t>研修提供（OJT等の個別対応を除く）</t>
    <phoneticPr fontId="2"/>
  </si>
  <si>
    <t>研修受講</t>
    <phoneticPr fontId="2"/>
  </si>
  <si>
    <t>【問10(1)平日の業務が全て「無回答」の施設を除く】</t>
    <rPh sb="7" eb="9">
      <t>ヘイジツ</t>
    </rPh>
    <rPh sb="10" eb="12">
      <t>ギョウム</t>
    </rPh>
    <rPh sb="13" eb="14">
      <t>スベ</t>
    </rPh>
    <rPh sb="16" eb="19">
      <t>ムカイトウ</t>
    </rPh>
    <rPh sb="21" eb="23">
      <t>シセツ</t>
    </rPh>
    <rPh sb="24" eb="25">
      <t>ノゾ</t>
    </rPh>
    <phoneticPr fontId="2"/>
  </si>
  <si>
    <t>【問10(1)土日祝の業務が全て「無回答」の施設を除く】</t>
    <rPh sb="7" eb="9">
      <t>ドニチ</t>
    </rPh>
    <rPh sb="9" eb="10">
      <t>シュク</t>
    </rPh>
    <rPh sb="11" eb="13">
      <t>ギョウム</t>
    </rPh>
    <rPh sb="14" eb="15">
      <t>スベ</t>
    </rPh>
    <rPh sb="17" eb="20">
      <t>ムカイトウ</t>
    </rPh>
    <rPh sb="22" eb="24">
      <t>シセツ</t>
    </rPh>
    <rPh sb="25" eb="26">
      <t>ノゾ</t>
    </rPh>
    <phoneticPr fontId="2"/>
  </si>
  <si>
    <t>【問10(1)の業務が全て「無回答」の施設を除く】</t>
    <rPh sb="8" eb="10">
      <t>ギョウム</t>
    </rPh>
    <rPh sb="11" eb="12">
      <t>スベ</t>
    </rPh>
    <rPh sb="14" eb="17">
      <t>ムカイトウ</t>
    </rPh>
    <rPh sb="19" eb="21">
      <t>シセツ</t>
    </rPh>
    <rPh sb="22" eb="23">
      <t>ノゾ</t>
    </rPh>
    <phoneticPr fontId="2"/>
  </si>
  <si>
    <t>【問10(2)10月に実施した業務日数が全て「無回答」の施設を除く】</t>
    <rPh sb="9" eb="10">
      <t>ガツ</t>
    </rPh>
    <rPh sb="11" eb="13">
      <t>ジッシ</t>
    </rPh>
    <rPh sb="15" eb="17">
      <t>ギョウム</t>
    </rPh>
    <rPh sb="17" eb="19">
      <t>ニッスウ</t>
    </rPh>
    <rPh sb="20" eb="21">
      <t>スベ</t>
    </rPh>
    <rPh sb="23" eb="26">
      <t>ムカイトウ</t>
    </rPh>
    <rPh sb="28" eb="30">
      <t>シセツ</t>
    </rPh>
    <rPh sb="31" eb="32">
      <t>ノゾ</t>
    </rPh>
    <phoneticPr fontId="2"/>
  </si>
  <si>
    <t>80％以上</t>
    <rPh sb="3" eb="5">
      <t>イジョウ</t>
    </rPh>
    <phoneticPr fontId="2"/>
  </si>
  <si>
    <t>非常勤職員－実人数</t>
    <rPh sb="0" eb="3">
      <t>ヒジョウキン</t>
    </rPh>
    <rPh sb="3" eb="5">
      <t>ショクイン</t>
    </rPh>
    <rPh sb="6" eb="7">
      <t>ジツ</t>
    </rPh>
    <rPh sb="7" eb="8">
      <t>ヒト</t>
    </rPh>
    <phoneticPr fontId="2"/>
  </si>
  <si>
    <t>10～20人未満</t>
    <rPh sb="5" eb="6">
      <t>ヒト</t>
    </rPh>
    <rPh sb="6" eb="8">
      <t>ミマン</t>
    </rPh>
    <phoneticPr fontId="2"/>
  </si>
  <si>
    <t>20～30人未満</t>
    <rPh sb="5" eb="6">
      <t>ニン</t>
    </rPh>
    <rPh sb="6" eb="8">
      <t>ミマン</t>
    </rPh>
    <phoneticPr fontId="2"/>
  </si>
  <si>
    <t>30～40人未満</t>
    <rPh sb="5" eb="6">
      <t>ニン</t>
    </rPh>
    <rPh sb="6" eb="8">
      <t>ミマン</t>
    </rPh>
    <phoneticPr fontId="2"/>
  </si>
  <si>
    <t>40～50人未満</t>
    <rPh sb="5" eb="6">
      <t>ニン</t>
    </rPh>
    <rPh sb="6" eb="8">
      <t>ミマン</t>
    </rPh>
    <phoneticPr fontId="2"/>
  </si>
  <si>
    <t>50～60人未満</t>
    <rPh sb="5" eb="6">
      <t>ニン</t>
    </rPh>
    <rPh sb="6" eb="8">
      <t>ミマン</t>
    </rPh>
    <phoneticPr fontId="2"/>
  </si>
  <si>
    <t>60～70人未満</t>
    <rPh sb="5" eb="6">
      <t>ニン</t>
    </rPh>
    <rPh sb="6" eb="8">
      <t>ミマン</t>
    </rPh>
    <phoneticPr fontId="2"/>
  </si>
  <si>
    <t>70～80人未満</t>
    <rPh sb="5" eb="6">
      <t>ニン</t>
    </rPh>
    <rPh sb="6" eb="8">
      <t>ミマン</t>
    </rPh>
    <phoneticPr fontId="2"/>
  </si>
  <si>
    <t>80～90人未満</t>
    <rPh sb="5" eb="6">
      <t>ニン</t>
    </rPh>
    <rPh sb="6" eb="8">
      <t>ミマン</t>
    </rPh>
    <phoneticPr fontId="2"/>
  </si>
  <si>
    <t>90～100人未満</t>
    <rPh sb="6" eb="7">
      <t>ニン</t>
    </rPh>
    <rPh sb="7" eb="9">
      <t>ミマン</t>
    </rPh>
    <phoneticPr fontId="2"/>
  </si>
  <si>
    <t>100～150人未満</t>
    <rPh sb="7" eb="8">
      <t>ニン</t>
    </rPh>
    <rPh sb="8" eb="10">
      <t>ミマン</t>
    </rPh>
    <phoneticPr fontId="2"/>
  </si>
  <si>
    <t>150～200人未満</t>
    <rPh sb="7" eb="8">
      <t>ニン</t>
    </rPh>
    <rPh sb="8" eb="10">
      <t>ミマン</t>
    </rPh>
    <phoneticPr fontId="2"/>
  </si>
  <si>
    <t>問２(1) 法人本部を設置していますか</t>
    <rPh sb="0" eb="1">
      <t>トイ</t>
    </rPh>
    <rPh sb="7" eb="8">
      <t>ヒト</t>
    </rPh>
    <rPh sb="8" eb="10">
      <t>ホンブ</t>
    </rPh>
    <rPh sb="11" eb="13">
      <t>セッチ</t>
    </rPh>
    <phoneticPr fontId="2"/>
  </si>
  <si>
    <t>独立した法人本部がある</t>
    <rPh sb="0" eb="2">
      <t>ドクリツ</t>
    </rPh>
    <rPh sb="5" eb="6">
      <t>ヒト</t>
    </rPh>
    <rPh sb="6" eb="8">
      <t>ホンブ</t>
    </rPh>
    <phoneticPr fontId="2"/>
  </si>
  <si>
    <t>母体となる施設・事業所が法人本部の役割を果たしている</t>
    <rPh sb="0" eb="2">
      <t>ボタイ</t>
    </rPh>
    <rPh sb="5" eb="7">
      <t>シセツ</t>
    </rPh>
    <rPh sb="8" eb="11">
      <t>ジギョウショ</t>
    </rPh>
    <rPh sb="13" eb="14">
      <t>ヒト</t>
    </rPh>
    <rPh sb="14" eb="16">
      <t>ホンブ</t>
    </rPh>
    <rPh sb="17" eb="19">
      <t>ヤクワリ</t>
    </rPh>
    <rPh sb="20" eb="21">
      <t>ハ</t>
    </rPh>
    <phoneticPr fontId="2"/>
  </si>
  <si>
    <t>法人本部は特に設置していない</t>
    <rPh sb="1" eb="2">
      <t>ヒト</t>
    </rPh>
    <rPh sb="2" eb="4">
      <t>ホンブ</t>
    </rPh>
    <rPh sb="5" eb="6">
      <t>トク</t>
    </rPh>
    <rPh sb="7" eb="9">
      <t>セッチ</t>
    </rPh>
    <phoneticPr fontId="2"/>
  </si>
  <si>
    <t>50万～100万円未満</t>
    <rPh sb="2" eb="3">
      <t>マン</t>
    </rPh>
    <rPh sb="7" eb="9">
      <t>マンエン</t>
    </rPh>
    <rPh sb="9" eb="11">
      <t>ミマン</t>
    </rPh>
    <phoneticPr fontId="2"/>
  </si>
  <si>
    <t>100万～200万円未満</t>
    <rPh sb="8" eb="10">
      <t>マンエン</t>
    </rPh>
    <rPh sb="10" eb="12">
      <t>ミマン</t>
    </rPh>
    <phoneticPr fontId="2"/>
  </si>
  <si>
    <t>200万～300万円未満</t>
    <rPh sb="8" eb="10">
      <t>マンエン</t>
    </rPh>
    <rPh sb="10" eb="12">
      <t>ミマン</t>
    </rPh>
    <phoneticPr fontId="2"/>
  </si>
  <si>
    <t>300万～400万円未満</t>
    <rPh sb="8" eb="10">
      <t>マンエン</t>
    </rPh>
    <rPh sb="10" eb="12">
      <t>ミマン</t>
    </rPh>
    <phoneticPr fontId="2"/>
  </si>
  <si>
    <t>400万～1,000万円未満</t>
    <rPh sb="10" eb="12">
      <t>マンエン</t>
    </rPh>
    <rPh sb="12" eb="14">
      <t>ミマン</t>
    </rPh>
    <phoneticPr fontId="2"/>
  </si>
  <si>
    <t>問２(2) 人事交流の有無</t>
    <rPh sb="0" eb="1">
      <t>トイ</t>
    </rPh>
    <rPh sb="6" eb="8">
      <t>ジンジ</t>
    </rPh>
    <rPh sb="8" eb="10">
      <t>コウリュウ</t>
    </rPh>
    <rPh sb="11" eb="13">
      <t>ウム</t>
    </rPh>
    <phoneticPr fontId="2"/>
  </si>
  <si>
    <t>法人内での人事交流（異動・一時的な派遣等）を行っている</t>
    <rPh sb="2" eb="3">
      <t>ナイ</t>
    </rPh>
    <rPh sb="7" eb="9">
      <t>コウリュウ</t>
    </rPh>
    <rPh sb="10" eb="12">
      <t>イドウ</t>
    </rPh>
    <rPh sb="13" eb="16">
      <t>イチジテキ</t>
    </rPh>
    <rPh sb="17" eb="19">
      <t>ハケン</t>
    </rPh>
    <rPh sb="19" eb="20">
      <t>トウ</t>
    </rPh>
    <rPh sb="22" eb="23">
      <t>オコナ</t>
    </rPh>
    <phoneticPr fontId="2"/>
  </si>
  <si>
    <t>他法人と提携して人事交流（異動・一時的な派遣等）を行っている</t>
    <rPh sb="0" eb="1">
      <t>ホカ</t>
    </rPh>
    <rPh sb="4" eb="6">
      <t>テイケイ</t>
    </rPh>
    <rPh sb="10" eb="12">
      <t>コウリュウ</t>
    </rPh>
    <rPh sb="13" eb="15">
      <t>イドウ</t>
    </rPh>
    <rPh sb="16" eb="19">
      <t>イチジテキ</t>
    </rPh>
    <rPh sb="20" eb="22">
      <t>ハケン</t>
    </rPh>
    <rPh sb="22" eb="23">
      <t>トウ</t>
    </rPh>
    <rPh sb="25" eb="26">
      <t>オコナ</t>
    </rPh>
    <phoneticPr fontId="2"/>
  </si>
  <si>
    <t>法人内で、必要に応じて資金を融通している</t>
    <rPh sb="2" eb="3">
      <t>ナイ</t>
    </rPh>
    <rPh sb="5" eb="7">
      <t>ヒツヨウ</t>
    </rPh>
    <rPh sb="8" eb="9">
      <t>オウ</t>
    </rPh>
    <rPh sb="11" eb="13">
      <t>シキン</t>
    </rPh>
    <rPh sb="14" eb="16">
      <t>ユウヅウ</t>
    </rPh>
    <phoneticPr fontId="2"/>
  </si>
  <si>
    <t>法人内で、利用者の受入れを調整する仕組みがある</t>
    <rPh sb="2" eb="3">
      <t>ナイ</t>
    </rPh>
    <rPh sb="5" eb="8">
      <t>リヨウシャ</t>
    </rPh>
    <rPh sb="9" eb="11">
      <t>ウケイレ</t>
    </rPh>
    <rPh sb="13" eb="15">
      <t>チョウセイ</t>
    </rPh>
    <rPh sb="17" eb="19">
      <t>シク</t>
    </rPh>
    <phoneticPr fontId="2"/>
  </si>
  <si>
    <t>他法人と提携して、利用者の受入れを調整する仕組みがある</t>
    <rPh sb="0" eb="1">
      <t>ホカ</t>
    </rPh>
    <rPh sb="4" eb="6">
      <t>テイケイ</t>
    </rPh>
    <rPh sb="9" eb="12">
      <t>リヨウシャ</t>
    </rPh>
    <rPh sb="13" eb="15">
      <t>ウケイレ</t>
    </rPh>
    <rPh sb="17" eb="19">
      <t>チョウセイ</t>
    </rPh>
    <rPh sb="21" eb="23">
      <t>シク</t>
    </rPh>
    <phoneticPr fontId="2"/>
  </si>
  <si>
    <t>問２(5) 法人本部で間接業務等の集約</t>
    <rPh sb="0" eb="1">
      <t>トイ</t>
    </rPh>
    <rPh sb="8" eb="10">
      <t>ホンブ</t>
    </rPh>
    <rPh sb="11" eb="13">
      <t>カンセツ</t>
    </rPh>
    <rPh sb="13" eb="15">
      <t>ギョウム</t>
    </rPh>
    <rPh sb="15" eb="16">
      <t>トウ</t>
    </rPh>
    <rPh sb="17" eb="19">
      <t>シュウヤク</t>
    </rPh>
    <phoneticPr fontId="2"/>
  </si>
  <si>
    <t>法人本部として実施している</t>
    <rPh sb="1" eb="2">
      <t>ヒト</t>
    </rPh>
    <rPh sb="2" eb="4">
      <t>ホンブ</t>
    </rPh>
    <rPh sb="7" eb="9">
      <t>ジッシ</t>
    </rPh>
    <phoneticPr fontId="2"/>
  </si>
  <si>
    <t>調達（備品購入、委託管理）</t>
    <rPh sb="0" eb="2">
      <t>チョウタツ</t>
    </rPh>
    <rPh sb="3" eb="5">
      <t>ビヒン</t>
    </rPh>
    <rPh sb="5" eb="7">
      <t>コウニュウ</t>
    </rPh>
    <rPh sb="8" eb="10">
      <t>イタク</t>
    </rPh>
    <rPh sb="10" eb="12">
      <t>カンリ</t>
    </rPh>
    <phoneticPr fontId="2"/>
  </si>
  <si>
    <t>問２(7) 法人内で障害者総合支援法における就労支援事業での障害者受入れの実施有無（複数回答）</t>
    <rPh sb="0" eb="1">
      <t>トイ</t>
    </rPh>
    <rPh sb="8" eb="9">
      <t>ナイ</t>
    </rPh>
    <rPh sb="10" eb="13">
      <t>ショウガイシャ</t>
    </rPh>
    <rPh sb="13" eb="15">
      <t>ソウゴウ</t>
    </rPh>
    <rPh sb="15" eb="17">
      <t>シエン</t>
    </rPh>
    <rPh sb="17" eb="18">
      <t>ホウ</t>
    </rPh>
    <rPh sb="22" eb="24">
      <t>シュウロウ</t>
    </rPh>
    <rPh sb="24" eb="26">
      <t>シエン</t>
    </rPh>
    <rPh sb="26" eb="28">
      <t>ジギョウ</t>
    </rPh>
    <rPh sb="30" eb="33">
      <t>ショウガイシャ</t>
    </rPh>
    <rPh sb="33" eb="35">
      <t>ウケイレ</t>
    </rPh>
    <rPh sb="37" eb="39">
      <t>ジッシ</t>
    </rPh>
    <rPh sb="39" eb="41">
      <t>ウム</t>
    </rPh>
    <rPh sb="41" eb="47">
      <t>フカ</t>
    </rPh>
    <phoneticPr fontId="2"/>
  </si>
  <si>
    <t>法人本部として実施している</t>
    <rPh sb="2" eb="4">
      <t>ホンブ</t>
    </rPh>
    <rPh sb="7" eb="9">
      <t>ジッシ</t>
    </rPh>
    <phoneticPr fontId="2"/>
  </si>
  <si>
    <t>【問２(7)で「法人本部として実施している」と回答した施設のみ】</t>
    <rPh sb="1" eb="2">
      <t>トイ</t>
    </rPh>
    <rPh sb="10" eb="12">
      <t>ホンブ</t>
    </rPh>
    <rPh sb="15" eb="17">
      <t>ジッシ</t>
    </rPh>
    <rPh sb="23" eb="25">
      <t>カイトウ</t>
    </rPh>
    <rPh sb="27" eb="29">
      <t>シセツ</t>
    </rPh>
    <phoneticPr fontId="2"/>
  </si>
  <si>
    <t>【問２(8)で「法人本部として実施している」と回答した施設のみ】</t>
    <rPh sb="1" eb="2">
      <t>トイ</t>
    </rPh>
    <rPh sb="10" eb="12">
      <t>ホンブ</t>
    </rPh>
    <rPh sb="15" eb="17">
      <t>ジッシ</t>
    </rPh>
    <rPh sb="23" eb="25">
      <t>カイトウ</t>
    </rPh>
    <rPh sb="27" eb="29">
      <t>シセツ</t>
    </rPh>
    <phoneticPr fontId="2"/>
  </si>
  <si>
    <t>問３A.法人本部における業務集約－(1) 担当者数（実人数）</t>
    <rPh sb="0" eb="1">
      <t>トイ</t>
    </rPh>
    <rPh sb="5" eb="6">
      <t>ヒト</t>
    </rPh>
    <rPh sb="6" eb="8">
      <t>ホンブ</t>
    </rPh>
    <rPh sb="12" eb="14">
      <t>ギョウム</t>
    </rPh>
    <rPh sb="14" eb="16">
      <t>シュウヤク</t>
    </rPh>
    <rPh sb="21" eb="24">
      <t>タントウシャ</t>
    </rPh>
    <rPh sb="24" eb="25">
      <t>スウ</t>
    </rPh>
    <rPh sb="26" eb="27">
      <t>ジツ</t>
    </rPh>
    <rPh sb="27" eb="28">
      <t>ヒト</t>
    </rPh>
    <phoneticPr fontId="2"/>
  </si>
  <si>
    <t>問３B.特養における業務実施体制－(4) 担当者数（実人数）</t>
    <rPh sb="0" eb="1">
      <t>トイ</t>
    </rPh>
    <rPh sb="4" eb="6">
      <t>トクヨウ</t>
    </rPh>
    <rPh sb="10" eb="12">
      <t>ギョウム</t>
    </rPh>
    <rPh sb="12" eb="14">
      <t>ジッシ</t>
    </rPh>
    <rPh sb="14" eb="16">
      <t>タイセイ</t>
    </rPh>
    <rPh sb="21" eb="23">
      <t>タントウ</t>
    </rPh>
    <rPh sb="23" eb="24">
      <t>シャ</t>
    </rPh>
    <rPh sb="24" eb="25">
      <t>スウ</t>
    </rPh>
    <rPh sb="26" eb="27">
      <t>ジツ</t>
    </rPh>
    <rPh sb="27" eb="29">
      <t>ニンズウ</t>
    </rPh>
    <phoneticPr fontId="2"/>
  </si>
  <si>
    <t>問３B.特養における業務実施体制－(5) １週間の対応時間</t>
    <rPh sb="0" eb="1">
      <t>トイ</t>
    </rPh>
    <rPh sb="4" eb="6">
      <t>トクヨウ</t>
    </rPh>
    <rPh sb="10" eb="12">
      <t>ギョウム</t>
    </rPh>
    <rPh sb="12" eb="14">
      <t>ジッシ</t>
    </rPh>
    <rPh sb="14" eb="16">
      <t>タイセイ</t>
    </rPh>
    <rPh sb="22" eb="24">
      <t>シュウカン</t>
    </rPh>
    <rPh sb="25" eb="27">
      <t>タイオウ</t>
    </rPh>
    <rPh sb="27" eb="29">
      <t>ジカン</t>
    </rPh>
    <phoneticPr fontId="2"/>
  </si>
  <si>
    <t>介護老人福祉施設</t>
    <rPh sb="0" eb="2">
      <t>カイゴ</t>
    </rPh>
    <rPh sb="3" eb="4">
      <t>ヒト</t>
    </rPh>
    <rPh sb="4" eb="6">
      <t>フクシ</t>
    </rPh>
    <rPh sb="6" eb="8">
      <t>シセツ</t>
    </rPh>
    <phoneticPr fontId="2"/>
  </si>
  <si>
    <t>地域密着型介護老人福祉施設</t>
    <rPh sb="0" eb="2">
      <t>チイキ</t>
    </rPh>
    <rPh sb="2" eb="4">
      <t>ミッチャク</t>
    </rPh>
    <rPh sb="4" eb="5">
      <t>カタ</t>
    </rPh>
    <rPh sb="5" eb="7">
      <t>カイゴ</t>
    </rPh>
    <rPh sb="8" eb="9">
      <t>ヒト</t>
    </rPh>
    <rPh sb="9" eb="11">
      <t>フクシ</t>
    </rPh>
    <rPh sb="11" eb="13">
      <t>シセツ</t>
    </rPh>
    <phoneticPr fontId="2"/>
  </si>
  <si>
    <t>介護老人保健施設</t>
    <rPh sb="0" eb="2">
      <t>カイゴ</t>
    </rPh>
    <rPh sb="3" eb="4">
      <t>ヒト</t>
    </rPh>
    <rPh sb="4" eb="6">
      <t>ホケン</t>
    </rPh>
    <rPh sb="6" eb="8">
      <t>シセツ</t>
    </rPh>
    <phoneticPr fontId="2"/>
  </si>
  <si>
    <t>20万～25万円未満</t>
    <rPh sb="6" eb="8">
      <t>マンエン</t>
    </rPh>
    <rPh sb="8" eb="10">
      <t>ミマン</t>
    </rPh>
    <phoneticPr fontId="2"/>
  </si>
  <si>
    <t>25万～30万円未満</t>
    <rPh sb="6" eb="8">
      <t>マンエン</t>
    </rPh>
    <rPh sb="8" eb="10">
      <t>ミマン</t>
    </rPh>
    <phoneticPr fontId="2"/>
  </si>
  <si>
    <t>30万～35万円未満</t>
    <rPh sb="6" eb="8">
      <t>マンエン</t>
    </rPh>
    <rPh sb="8" eb="10">
      <t>ミマン</t>
    </rPh>
    <phoneticPr fontId="2"/>
  </si>
  <si>
    <t>35万～40万円未満</t>
    <rPh sb="6" eb="8">
      <t>マンエン</t>
    </rPh>
    <rPh sb="8" eb="10">
      <t>ミマン</t>
    </rPh>
    <phoneticPr fontId="2"/>
  </si>
  <si>
    <t>10～20人未満</t>
    <rPh sb="5" eb="6">
      <t>ニン</t>
    </rPh>
    <rPh sb="6" eb="8">
      <t>ミマン</t>
    </rPh>
    <phoneticPr fontId="2"/>
  </si>
  <si>
    <t>60～70人未満</t>
    <rPh sb="5" eb="6">
      <t>ヒト</t>
    </rPh>
    <rPh sb="6" eb="8">
      <t>ミマン</t>
    </rPh>
    <phoneticPr fontId="2"/>
  </si>
  <si>
    <t>80～100人未満</t>
    <rPh sb="6" eb="7">
      <t>ニン</t>
    </rPh>
    <rPh sb="7" eb="9">
      <t>ミマン</t>
    </rPh>
    <phoneticPr fontId="2"/>
  </si>
  <si>
    <t>専任の看護職員がいる</t>
    <rPh sb="0" eb="2">
      <t>センニン</t>
    </rPh>
    <rPh sb="3" eb="5">
      <t>カンゴ</t>
    </rPh>
    <rPh sb="5" eb="7">
      <t>ショクイン</t>
    </rPh>
    <phoneticPr fontId="2"/>
  </si>
  <si>
    <t>専任の機能訓練指導員がいる</t>
    <rPh sb="0" eb="2">
      <t>センニン</t>
    </rPh>
    <phoneticPr fontId="2"/>
  </si>
  <si>
    <t>紙に記録した情報を電子化して一元管理する仕組みがある</t>
    <rPh sb="0" eb="1">
      <t>カミ</t>
    </rPh>
    <rPh sb="2" eb="4">
      <t>キロク</t>
    </rPh>
    <rPh sb="6" eb="8">
      <t>ジョウホウ</t>
    </rPh>
    <rPh sb="9" eb="12">
      <t>デンシカ</t>
    </rPh>
    <rPh sb="14" eb="16">
      <t>イチゲン</t>
    </rPh>
    <rPh sb="16" eb="18">
      <t>カンリ</t>
    </rPh>
    <rPh sb="20" eb="22">
      <t>シク</t>
    </rPh>
    <phoneticPr fontId="2"/>
  </si>
  <si>
    <t>転倒や排泄等を知らせる見守り機器等を一部の利用者に導入している</t>
    <rPh sb="0" eb="2">
      <t>テントウ</t>
    </rPh>
    <rPh sb="3" eb="5">
      <t>ハイセツ</t>
    </rPh>
    <rPh sb="5" eb="6">
      <t>トウ</t>
    </rPh>
    <rPh sb="7" eb="8">
      <t>シ</t>
    </rPh>
    <rPh sb="11" eb="13">
      <t>ミマモ</t>
    </rPh>
    <rPh sb="14" eb="16">
      <t>キキ</t>
    </rPh>
    <rPh sb="16" eb="17">
      <t>トウ</t>
    </rPh>
    <rPh sb="18" eb="20">
      <t>イチブ</t>
    </rPh>
    <rPh sb="21" eb="24">
      <t>リヨウシャ</t>
    </rPh>
    <rPh sb="25" eb="27">
      <t>ドウニュウ</t>
    </rPh>
    <phoneticPr fontId="2"/>
  </si>
  <si>
    <t>転倒や排泄等を知らせる見守り機器等を全ての利用者に導入している</t>
    <rPh sb="0" eb="2">
      <t>テントウ</t>
    </rPh>
    <rPh sb="3" eb="5">
      <t>ハイセツ</t>
    </rPh>
    <rPh sb="5" eb="6">
      <t>トウ</t>
    </rPh>
    <rPh sb="7" eb="8">
      <t>シ</t>
    </rPh>
    <rPh sb="11" eb="13">
      <t>ミマモ</t>
    </rPh>
    <rPh sb="14" eb="16">
      <t>キキ</t>
    </rPh>
    <rPh sb="16" eb="17">
      <t>トウ</t>
    </rPh>
    <rPh sb="18" eb="19">
      <t>スベ</t>
    </rPh>
    <rPh sb="21" eb="24">
      <t>リヨウシャ</t>
    </rPh>
    <rPh sb="25" eb="27">
      <t>ドウニュウ</t>
    </rPh>
    <phoneticPr fontId="2"/>
  </si>
  <si>
    <t>Ⅰ　法人の概要</t>
    <rPh sb="3" eb="4">
      <t>ヒト</t>
    </rPh>
    <rPh sb="5" eb="7">
      <t>ガイヨウ</t>
    </rPh>
    <phoneticPr fontId="2"/>
  </si>
  <si>
    <t>問１(3) 公益事業の実施状況</t>
    <rPh sb="0" eb="1">
      <t>トイ</t>
    </rPh>
    <rPh sb="6" eb="8">
      <t>コウエキ</t>
    </rPh>
    <rPh sb="8" eb="10">
      <t>ジギョウ</t>
    </rPh>
    <rPh sb="11" eb="13">
      <t>ジッシ</t>
    </rPh>
    <rPh sb="13" eb="15">
      <t>ジョウキョウ</t>
    </rPh>
    <phoneticPr fontId="2"/>
  </si>
  <si>
    <r>
      <t xml:space="preserve">平均
2.5％ｶｯﾄ
</t>
    </r>
    <r>
      <rPr>
        <sz val="8"/>
        <rFont val="ＭＳ Ｐ明朝"/>
        <family val="1"/>
        <charset val="128"/>
      </rPr>
      <t>（事業所）</t>
    </r>
    <rPh sb="0" eb="2">
      <t>ヘイキン</t>
    </rPh>
    <rPh sb="12" eb="15">
      <t>ジギョウショ</t>
    </rPh>
    <phoneticPr fontId="2"/>
  </si>
  <si>
    <r>
      <t xml:space="preserve">最大
2.5％ｶｯﾄ
</t>
    </r>
    <r>
      <rPr>
        <sz val="8"/>
        <rFont val="ＭＳ Ｐ明朝"/>
        <family val="1"/>
        <charset val="128"/>
      </rPr>
      <t>（事業所）</t>
    </r>
    <rPh sb="0" eb="2">
      <t>サイダイ</t>
    </rPh>
    <rPh sb="12" eb="15">
      <t>ジギョウショ</t>
    </rPh>
    <phoneticPr fontId="2"/>
  </si>
  <si>
    <t>平均上下2.5％カット(人)</t>
    <phoneticPr fontId="2"/>
  </si>
  <si>
    <t>最大上下2.5％カット(人)</t>
    <rPh sb="0" eb="2">
      <t>サイダイ</t>
    </rPh>
    <phoneticPr fontId="2"/>
  </si>
  <si>
    <t>最小上下2.5％カット(人)</t>
    <rPh sb="0" eb="2">
      <t>サイショウ</t>
    </rPh>
    <phoneticPr fontId="2"/>
  </si>
  <si>
    <t>平均上下2.5％カット(事業所)</t>
    <rPh sb="0" eb="1">
      <t>ヒラ</t>
    </rPh>
    <rPh sb="1" eb="2">
      <t>タモツ</t>
    </rPh>
    <rPh sb="2" eb="4">
      <t>ジョウゲ</t>
    </rPh>
    <phoneticPr fontId="2"/>
  </si>
  <si>
    <t>最大上下2.5％カット(事業所)</t>
    <rPh sb="0" eb="2">
      <t>サイダイ</t>
    </rPh>
    <phoneticPr fontId="2"/>
  </si>
  <si>
    <t>最大上下2.5％カット(％)</t>
    <rPh sb="0" eb="2">
      <t>サイダイ</t>
    </rPh>
    <rPh sb="2" eb="4">
      <t>ジョウゲ</t>
    </rPh>
    <phoneticPr fontId="2"/>
  </si>
  <si>
    <t>最小上下2.5％カット(％)</t>
    <rPh sb="0" eb="2">
      <t>サイショウ</t>
    </rPh>
    <rPh sb="2" eb="4">
      <t>ジョウゲ</t>
    </rPh>
    <phoneticPr fontId="2"/>
  </si>
  <si>
    <t>平均上下2.5％カット(人)</t>
    <rPh sb="0" eb="1">
      <t>ヒラ</t>
    </rPh>
    <rPh sb="1" eb="2">
      <t>タモツ</t>
    </rPh>
    <rPh sb="2" eb="11">
      <t>ジカ</t>
    </rPh>
    <phoneticPr fontId="2"/>
  </si>
  <si>
    <t>最大上下2.5％カット(人)</t>
    <rPh sb="0" eb="2">
      <t>サイダイ</t>
    </rPh>
    <rPh sb="2" eb="11">
      <t>ジカ</t>
    </rPh>
    <phoneticPr fontId="2"/>
  </si>
  <si>
    <t>最小上下2.5％カット(人)</t>
    <rPh sb="0" eb="2">
      <t>サイショウ</t>
    </rPh>
    <rPh sb="2" eb="11">
      <t>ジカ</t>
    </rPh>
    <phoneticPr fontId="2"/>
  </si>
  <si>
    <t>平均上下2.5％カット(％)</t>
    <rPh sb="0" eb="1">
      <t>ヒラ</t>
    </rPh>
    <rPh sb="1" eb="2">
      <t>タモツ</t>
    </rPh>
    <rPh sb="2" eb="11">
      <t>ジカ</t>
    </rPh>
    <phoneticPr fontId="2"/>
  </si>
  <si>
    <t>最大上下2.5％カット(％)</t>
    <rPh sb="0" eb="2">
      <t>サイダイ</t>
    </rPh>
    <rPh sb="2" eb="11">
      <t>ジカ</t>
    </rPh>
    <phoneticPr fontId="2"/>
  </si>
  <si>
    <t>最小上下2.5％カット(％)</t>
    <rPh sb="0" eb="2">
      <t>サイショウ</t>
    </rPh>
    <rPh sb="2" eb="11">
      <t>ジカ</t>
    </rPh>
    <phoneticPr fontId="2"/>
  </si>
  <si>
    <t>平均上下2.5％カット(万円)</t>
    <rPh sb="0" eb="1">
      <t>ヒラ</t>
    </rPh>
    <rPh sb="1" eb="2">
      <t>タモツ</t>
    </rPh>
    <rPh sb="2" eb="11">
      <t>ジカ</t>
    </rPh>
    <phoneticPr fontId="2"/>
  </si>
  <si>
    <t>最大上下2.5％カット(万円)</t>
    <rPh sb="0" eb="2">
      <t>サイダイ</t>
    </rPh>
    <rPh sb="2" eb="11">
      <t>ジカ</t>
    </rPh>
    <phoneticPr fontId="2"/>
  </si>
  <si>
    <t>最小上下2.5％カット(万円)</t>
    <rPh sb="0" eb="2">
      <t>サイショウ</t>
    </rPh>
    <rPh sb="2" eb="11">
      <t>ジカ</t>
    </rPh>
    <phoneticPr fontId="2"/>
  </si>
  <si>
    <t>問２(6)-2 特養が高齢者雇用を実施している業務（複数回答）</t>
    <rPh sb="0" eb="1">
      <t>トイ</t>
    </rPh>
    <rPh sb="8" eb="10">
      <t>トクヨウ</t>
    </rPh>
    <rPh sb="11" eb="14">
      <t>コウレイシャ</t>
    </rPh>
    <rPh sb="14" eb="16">
      <t>コヨウ</t>
    </rPh>
    <rPh sb="17" eb="19">
      <t>ジッシ</t>
    </rPh>
    <rPh sb="23" eb="25">
      <t>ギョウム</t>
    </rPh>
    <rPh sb="25" eb="31">
      <t>フカ</t>
    </rPh>
    <phoneticPr fontId="2"/>
  </si>
  <si>
    <t>問２(7)-1 法人本部として障害者雇用を実施している業務（複数回答）</t>
    <rPh sb="0" eb="1">
      <t>トイ</t>
    </rPh>
    <rPh sb="10" eb="12">
      <t>ホンブ</t>
    </rPh>
    <rPh sb="15" eb="18">
      <t>ショウガイシャ</t>
    </rPh>
    <rPh sb="18" eb="20">
      <t>コヨウ</t>
    </rPh>
    <rPh sb="21" eb="23">
      <t>ジッシ</t>
    </rPh>
    <rPh sb="27" eb="29">
      <t>ギョウム</t>
    </rPh>
    <rPh sb="29" eb="35">
      <t>フカ</t>
    </rPh>
    <phoneticPr fontId="2"/>
  </si>
  <si>
    <t>問２(7)-2 特養が障害者雇用を実施している業務（複数回答）</t>
    <rPh sb="0" eb="1">
      <t>トイ</t>
    </rPh>
    <rPh sb="8" eb="10">
      <t>トクヨウ</t>
    </rPh>
    <rPh sb="11" eb="14">
      <t>ショウガイシャ</t>
    </rPh>
    <rPh sb="14" eb="16">
      <t>コヨウ</t>
    </rPh>
    <rPh sb="17" eb="19">
      <t>ジッシ</t>
    </rPh>
    <rPh sb="23" eb="25">
      <t>ギョウム</t>
    </rPh>
    <rPh sb="25" eb="31">
      <t>フカ</t>
    </rPh>
    <phoneticPr fontId="2"/>
  </si>
  <si>
    <t>問２(8)-1 法人本部として協働化を実施している業務（複数回答）</t>
    <rPh sb="0" eb="1">
      <t>トイ</t>
    </rPh>
    <rPh sb="10" eb="12">
      <t>ホンブ</t>
    </rPh>
    <rPh sb="15" eb="18">
      <t>キョウドウカ</t>
    </rPh>
    <rPh sb="19" eb="21">
      <t>ジッシ</t>
    </rPh>
    <rPh sb="25" eb="27">
      <t>ギョウム</t>
    </rPh>
    <rPh sb="27" eb="33">
      <t>フカ</t>
    </rPh>
    <phoneticPr fontId="2"/>
  </si>
  <si>
    <t>平均
2.5％ｶｯﾄ
（人）</t>
    <rPh sb="0" eb="2">
      <t>ヘイキン</t>
    </rPh>
    <phoneticPr fontId="2"/>
  </si>
  <si>
    <t>最大
2.5％ｶｯﾄ
（人）</t>
    <rPh sb="0" eb="2">
      <t>サイダイ</t>
    </rPh>
    <phoneticPr fontId="2"/>
  </si>
  <si>
    <t>平均
2.5％ｶｯﾄ
（時間）</t>
    <rPh sb="0" eb="2">
      <t>ヘイキン</t>
    </rPh>
    <phoneticPr fontId="2"/>
  </si>
  <si>
    <t>最大
2.5％ｶｯﾄ
（時間）</t>
    <rPh sb="0" eb="2">
      <t>サイダイ</t>
    </rPh>
    <phoneticPr fontId="2"/>
  </si>
  <si>
    <t>最小
2.5％ｶｯﾄ
（時間）</t>
    <rPh sb="0" eb="2">
      <t>サイショウ</t>
    </rPh>
    <phoneticPr fontId="2"/>
  </si>
  <si>
    <t>問３A.法人本部における業務集約－(3) 担当事業所数</t>
    <rPh sb="0" eb="1">
      <t>トイ</t>
    </rPh>
    <rPh sb="5" eb="6">
      <t>ヒト</t>
    </rPh>
    <rPh sb="6" eb="8">
      <t>ホンブ</t>
    </rPh>
    <rPh sb="12" eb="14">
      <t>ギョウム</t>
    </rPh>
    <rPh sb="14" eb="16">
      <t>シュウヤク</t>
    </rPh>
    <rPh sb="21" eb="23">
      <t>タントウ</t>
    </rPh>
    <rPh sb="23" eb="26">
      <t>ジギョウショ</t>
    </rPh>
    <rPh sb="26" eb="27">
      <t>スウ</t>
    </rPh>
    <phoneticPr fontId="2"/>
  </si>
  <si>
    <t>【問２(1)で「「独立した法人本部がある」もしくは「母体となる施設・事業所が法人本部の役割を果たしている」と回答した施設のみ】</t>
    <rPh sb="1" eb="2">
      <t>トイ</t>
    </rPh>
    <rPh sb="9" eb="11">
      <t>ドクリツ</t>
    </rPh>
    <rPh sb="15" eb="17">
      <t>ホンブ</t>
    </rPh>
    <rPh sb="26" eb="28">
      <t>ボタイ</t>
    </rPh>
    <rPh sb="31" eb="33">
      <t>シセツ</t>
    </rPh>
    <rPh sb="34" eb="37">
      <t>ジギョウショ</t>
    </rPh>
    <rPh sb="40" eb="42">
      <t>ホンブ</t>
    </rPh>
    <rPh sb="43" eb="45">
      <t>ヤクワリ</t>
    </rPh>
    <rPh sb="46" eb="47">
      <t>ハ</t>
    </rPh>
    <rPh sb="54" eb="56">
      <t>カイトウ</t>
    </rPh>
    <rPh sb="58" eb="60">
      <t>シセツ</t>
    </rPh>
    <phoneticPr fontId="2"/>
  </si>
  <si>
    <t>【問２(6)で「法人本部として実施している」と回答した施設のみ】</t>
    <rPh sb="1" eb="2">
      <t>トイ</t>
    </rPh>
    <rPh sb="10" eb="12">
      <t>ホンブ</t>
    </rPh>
    <rPh sb="15" eb="17">
      <t>ジッシ</t>
    </rPh>
    <rPh sb="23" eb="25">
      <t>カイトウ</t>
    </rPh>
    <rPh sb="27" eb="29">
      <t>シセツ</t>
    </rPh>
    <phoneticPr fontId="2"/>
  </si>
  <si>
    <r>
      <t xml:space="preserve">平均
2.5％ｶｯﾄ
</t>
    </r>
    <r>
      <rPr>
        <sz val="8"/>
        <rFont val="ＭＳ Ｐ明朝"/>
        <family val="1"/>
        <charset val="128"/>
      </rPr>
      <t>（事業所）</t>
    </r>
    <rPh sb="0" eb="2">
      <t>ヘイキン</t>
    </rPh>
    <phoneticPr fontId="2"/>
  </si>
  <si>
    <r>
      <t xml:space="preserve">最大
2.5％ｶｯﾄ
</t>
    </r>
    <r>
      <rPr>
        <sz val="8"/>
        <rFont val="ＭＳ Ｐ明朝"/>
        <family val="1"/>
        <charset val="128"/>
      </rPr>
      <t>（事業所）</t>
    </r>
    <rPh sb="0" eb="2">
      <t>サイダイ</t>
    </rPh>
    <phoneticPr fontId="2"/>
  </si>
  <si>
    <r>
      <t xml:space="preserve">最小
2.5％ｶｯﾄ
</t>
    </r>
    <r>
      <rPr>
        <sz val="8"/>
        <rFont val="ＭＳ Ｐ明朝"/>
        <family val="1"/>
        <charset val="128"/>
      </rPr>
      <t>（事業所）</t>
    </r>
    <rPh sb="0" eb="2">
      <t>サイショウ</t>
    </rPh>
    <phoneticPr fontId="2"/>
  </si>
  <si>
    <t>80％未満</t>
    <rPh sb="3" eb="5">
      <t>ミマン</t>
    </rPh>
    <phoneticPr fontId="2"/>
  </si>
  <si>
    <t>80～85％未満</t>
    <rPh sb="6" eb="8">
      <t>ミマン</t>
    </rPh>
    <phoneticPr fontId="2"/>
  </si>
  <si>
    <t>85～90％未満</t>
    <rPh sb="6" eb="8">
      <t>ミマン</t>
    </rPh>
    <phoneticPr fontId="2"/>
  </si>
  <si>
    <t>90～95％未満</t>
    <rPh sb="6" eb="8">
      <t>ミマン</t>
    </rPh>
    <phoneticPr fontId="2"/>
  </si>
  <si>
    <t>95～100％未満</t>
    <rPh sb="7" eb="9">
      <t>ミマン</t>
    </rPh>
    <phoneticPr fontId="2"/>
  </si>
  <si>
    <t>100％</t>
    <phoneticPr fontId="2"/>
  </si>
  <si>
    <t>最小
2.5％ｶｯﾄ
（人）</t>
    <rPh sb="0" eb="2">
      <t>サイショウ</t>
    </rPh>
    <phoneticPr fontId="2"/>
  </si>
  <si>
    <t>平均上下2.5％カット</t>
    <rPh sb="0" eb="2">
      <t>ヘイキン</t>
    </rPh>
    <rPh sb="2" eb="11">
      <t>ジカ</t>
    </rPh>
    <phoneticPr fontId="2"/>
  </si>
  <si>
    <t>最大上下2.5％カット</t>
    <rPh sb="0" eb="2">
      <t>サイダイ</t>
    </rPh>
    <rPh sb="2" eb="11">
      <t>ジカ</t>
    </rPh>
    <phoneticPr fontId="2"/>
  </si>
  <si>
    <t>最小上下2.5％カット</t>
    <rPh sb="0" eb="2">
      <t>サイショウ</t>
    </rPh>
    <rPh sb="2" eb="11">
      <t>ジカ</t>
    </rPh>
    <phoneticPr fontId="2"/>
  </si>
  <si>
    <t>問５(1)-2 離職率　　離職者数÷（常勤実人数＋非常勤実人数－採用者数＋離職者数）</t>
    <rPh sb="0" eb="1">
      <t>トイ</t>
    </rPh>
    <rPh sb="8" eb="10">
      <t>リショク</t>
    </rPh>
    <rPh sb="13" eb="16">
      <t>リショクシャ</t>
    </rPh>
    <phoneticPr fontId="2"/>
  </si>
  <si>
    <t>平均上下2.5％カット(時間)</t>
    <rPh sb="0" eb="1">
      <t>ヒラ</t>
    </rPh>
    <rPh sb="1" eb="2">
      <t>タモツ</t>
    </rPh>
    <rPh sb="2" eb="11">
      <t>ジカ</t>
    </rPh>
    <phoneticPr fontId="2"/>
  </si>
  <si>
    <t>最大上下2.5％カット(時間)</t>
    <rPh sb="0" eb="2">
      <t>サイダイ</t>
    </rPh>
    <rPh sb="2" eb="11">
      <t>ジカ</t>
    </rPh>
    <phoneticPr fontId="2"/>
  </si>
  <si>
    <t>最小上下2.5％カット(時間)</t>
    <rPh sb="0" eb="2">
      <t>サイショウ</t>
    </rPh>
    <rPh sb="2" eb="11">
      <t>ジカ</t>
    </rPh>
    <phoneticPr fontId="2"/>
  </si>
  <si>
    <t>中央
2.5％ｶｯﾄ
（時間）</t>
    <rPh sb="0" eb="2">
      <t>チュウオウ</t>
    </rPh>
    <phoneticPr fontId="2"/>
  </si>
  <si>
    <t>加重平均</t>
    <rPh sb="0" eb="2">
      <t>カジュウ</t>
    </rPh>
    <rPh sb="2" eb="4">
      <t>ヘイキン</t>
    </rPh>
    <phoneticPr fontId="2"/>
  </si>
  <si>
    <t>平均上下2.5％カット(年)</t>
    <rPh sb="0" eb="1">
      <t>ヒラ</t>
    </rPh>
    <rPh sb="1" eb="2">
      <t>タモツ</t>
    </rPh>
    <rPh sb="2" eb="11">
      <t>ジカ</t>
    </rPh>
    <phoneticPr fontId="2"/>
  </si>
  <si>
    <t>最大上下2.5％カット(年)</t>
    <rPh sb="0" eb="2">
      <t>サイダイ</t>
    </rPh>
    <rPh sb="2" eb="11">
      <t>ジカ</t>
    </rPh>
    <phoneticPr fontId="2"/>
  </si>
  <si>
    <t>最小上下2.5％カット(年)</t>
    <rPh sb="0" eb="2">
      <t>サイショウ</t>
    </rPh>
    <rPh sb="2" eb="11">
      <t>ジカ</t>
    </rPh>
    <phoneticPr fontId="2"/>
  </si>
  <si>
    <t>平均
2.5％ｶｯﾄ
（％）</t>
    <rPh sb="0" eb="2">
      <t>ヘイキン</t>
    </rPh>
    <phoneticPr fontId="2"/>
  </si>
  <si>
    <r>
      <t xml:space="preserve">平均
2.5％ｶｯﾄ
（％）
</t>
    </r>
    <r>
      <rPr>
        <sz val="7"/>
        <rFont val="ＭＳ Ｐ明朝"/>
        <family val="1"/>
        <charset val="128"/>
      </rPr>
      <t>併設事業所</t>
    </r>
    <rPh sb="0" eb="2">
      <t>ヘイキン</t>
    </rPh>
    <phoneticPr fontId="2"/>
  </si>
  <si>
    <t>平日</t>
    <rPh sb="0" eb="2">
      <t>ヘイジツ</t>
    </rPh>
    <phoneticPr fontId="2"/>
  </si>
  <si>
    <t>平均×22
（時間）</t>
    <rPh sb="0" eb="2">
      <t>ヘイキン</t>
    </rPh>
    <rPh sb="7" eb="9">
      <t>ジカン</t>
    </rPh>
    <phoneticPr fontId="2"/>
  </si>
  <si>
    <t>平均0除く×頻度
（時間）</t>
    <rPh sb="0" eb="2">
      <t>ヘイキン</t>
    </rPh>
    <rPh sb="3" eb="4">
      <t>ノゾ</t>
    </rPh>
    <rPh sb="6" eb="8">
      <t>ヒンド</t>
    </rPh>
    <rPh sb="10" eb="12">
      <t>ジカン</t>
    </rPh>
    <phoneticPr fontId="2"/>
  </si>
  <si>
    <t>土・日・祝日</t>
    <rPh sb="0" eb="1">
      <t>ド</t>
    </rPh>
    <rPh sb="2" eb="3">
      <t>ニチ</t>
    </rPh>
    <rPh sb="4" eb="6">
      <t>シュクジツ</t>
    </rPh>
    <phoneticPr fontId="2"/>
  </si>
  <si>
    <t>平均×9
（時間）</t>
    <rPh sb="0" eb="2">
      <t>ヘイキン</t>
    </rPh>
    <rPh sb="6" eb="8">
      <t>ジカン</t>
    </rPh>
    <phoneticPr fontId="2"/>
  </si>
  <si>
    <t>問10(2)　１人が１か月に該当業務に費やした時間</t>
    <rPh sb="0" eb="1">
      <t>トイ</t>
    </rPh>
    <rPh sb="7" eb="9">
      <t>ヒトリ</t>
    </rPh>
    <rPh sb="12" eb="13">
      <t>ゲツ</t>
    </rPh>
    <rPh sb="14" eb="16">
      <t>ガイトウ</t>
    </rPh>
    <rPh sb="16" eb="18">
      <t>ギョウム</t>
    </rPh>
    <rPh sb="19" eb="20">
      <t>ツイ</t>
    </rPh>
    <rPh sb="23" eb="25">
      <t>ジカン</t>
    </rPh>
    <phoneticPr fontId="2"/>
  </si>
  <si>
    <t>中央(事業所)</t>
    <rPh sb="0" eb="2">
      <t>チュウオウ</t>
    </rPh>
    <phoneticPr fontId="2"/>
  </si>
  <si>
    <t>問１(6) 法人の総職員数（常勤換算合計）  ［非常勤の常勤換算数＋常勤職員数］</t>
    <rPh sb="0" eb="1">
      <t>トイ</t>
    </rPh>
    <rPh sb="6" eb="8">
      <t>ホウジン</t>
    </rPh>
    <rPh sb="9" eb="10">
      <t>ソウ</t>
    </rPh>
    <rPh sb="10" eb="13">
      <t>ショクインスウ</t>
    </rPh>
    <rPh sb="14" eb="16">
      <t>ジョウキン</t>
    </rPh>
    <rPh sb="16" eb="18">
      <t>カンサン</t>
    </rPh>
    <rPh sb="18" eb="20">
      <t>ゴウケイ</t>
    </rPh>
    <phoneticPr fontId="2"/>
  </si>
  <si>
    <t>問１(6) 常勤職員比率　　［常勤職員数÷（非常勤の常勤換算数＋常勤職員数）］</t>
    <rPh sb="0" eb="1">
      <t>トイ</t>
    </rPh>
    <rPh sb="6" eb="8">
      <t>ジョウキン</t>
    </rPh>
    <rPh sb="8" eb="10">
      <t>ショクイン</t>
    </rPh>
    <rPh sb="10" eb="12">
      <t>ヒリツ</t>
    </rPh>
    <rPh sb="15" eb="17">
      <t>ジョウキン</t>
    </rPh>
    <rPh sb="17" eb="20">
      <t>ショクインスウ</t>
    </rPh>
    <rPh sb="22" eb="25">
      <t>ヒジョウキン</t>
    </rPh>
    <rPh sb="26" eb="28">
      <t>ジョウキン</t>
    </rPh>
    <rPh sb="28" eb="30">
      <t>カンサン</t>
    </rPh>
    <rPh sb="30" eb="31">
      <t>スウ</t>
    </rPh>
    <rPh sb="32" eb="34">
      <t>ジョウキン</t>
    </rPh>
    <rPh sb="34" eb="36">
      <t>ショクイン</t>
    </rPh>
    <rPh sb="36" eb="37">
      <t>スウ</t>
    </rPh>
    <phoneticPr fontId="2"/>
  </si>
  <si>
    <t>問１(7) 10月（11月支給分）一人当たり人件費　　［人件費総額÷（非常勤の常勤換算数＋常勤職員数）］</t>
    <rPh sb="0" eb="1">
      <t>トイ</t>
    </rPh>
    <rPh sb="8" eb="9">
      <t>ガツ</t>
    </rPh>
    <rPh sb="12" eb="13">
      <t>ガツ</t>
    </rPh>
    <rPh sb="13" eb="15">
      <t>シキュウ</t>
    </rPh>
    <rPh sb="15" eb="16">
      <t>フン</t>
    </rPh>
    <rPh sb="17" eb="19">
      <t>ヒトリ</t>
    </rPh>
    <rPh sb="19" eb="20">
      <t>ア</t>
    </rPh>
    <rPh sb="22" eb="25">
      <t>ジンケンヒ</t>
    </rPh>
    <rPh sb="28" eb="31">
      <t>ジンケンヒ</t>
    </rPh>
    <rPh sb="31" eb="33">
      <t>ソウガク</t>
    </rPh>
    <rPh sb="35" eb="38">
      <t>ヒジョウキン</t>
    </rPh>
    <rPh sb="39" eb="41">
      <t>ジョウキン</t>
    </rPh>
    <rPh sb="41" eb="43">
      <t>カンサン</t>
    </rPh>
    <rPh sb="43" eb="44">
      <t>スウ</t>
    </rPh>
    <rPh sb="45" eb="47">
      <t>ジョウキン</t>
    </rPh>
    <rPh sb="47" eb="49">
      <t>ショクイン</t>
    </rPh>
    <rPh sb="49" eb="50">
      <t>スウ</t>
    </rPh>
    <phoneticPr fontId="2"/>
  </si>
  <si>
    <t>問１(8) 収支差率　　［（総収入－総支出）÷総収入］</t>
    <rPh sb="0" eb="1">
      <t>トイ</t>
    </rPh>
    <rPh sb="6" eb="8">
      <t>シュウシ</t>
    </rPh>
    <rPh sb="8" eb="9">
      <t>サ</t>
    </rPh>
    <rPh sb="9" eb="10">
      <t>リツ</t>
    </rPh>
    <rPh sb="14" eb="15">
      <t>ソウ</t>
    </rPh>
    <rPh sb="15" eb="17">
      <t>シュウニュウ</t>
    </rPh>
    <rPh sb="18" eb="21">
      <t>ソウシシュツ</t>
    </rPh>
    <rPh sb="23" eb="26">
      <t>ソウシュウニュウ</t>
    </rPh>
    <phoneticPr fontId="2"/>
  </si>
  <si>
    <t>問１(8) 収入に対する人件費の割合　　［人件費総額÷（総収入÷12）］</t>
    <rPh sb="0" eb="1">
      <t>トイ</t>
    </rPh>
    <rPh sb="6" eb="8">
      <t>シュウニュウ</t>
    </rPh>
    <rPh sb="9" eb="10">
      <t>タイ</t>
    </rPh>
    <rPh sb="12" eb="15">
      <t>ジンケンヒ</t>
    </rPh>
    <rPh sb="16" eb="18">
      <t>ワリアイ</t>
    </rPh>
    <rPh sb="21" eb="24">
      <t>ジンケンヒ</t>
    </rPh>
    <rPh sb="24" eb="26">
      <t>ソウガク</t>
    </rPh>
    <rPh sb="28" eb="31">
      <t>ソウシュウニュウ</t>
    </rPh>
    <phoneticPr fontId="2"/>
  </si>
  <si>
    <t>問２(1)-1 本部職員比率　　［（本部業務専任の職員数＋兼務の職員常勤換算数）÷（非常勤の常勤換算数＋常勤職員数）］</t>
    <rPh sb="0" eb="1">
      <t>トイ</t>
    </rPh>
    <rPh sb="8" eb="10">
      <t>ホンブ</t>
    </rPh>
    <rPh sb="10" eb="12">
      <t>ショクイン</t>
    </rPh>
    <rPh sb="12" eb="14">
      <t>ヒリツ</t>
    </rPh>
    <rPh sb="18" eb="20">
      <t>ホンブ</t>
    </rPh>
    <rPh sb="20" eb="22">
      <t>ギョウム</t>
    </rPh>
    <rPh sb="22" eb="24">
      <t>センニン</t>
    </rPh>
    <rPh sb="25" eb="28">
      <t>ショクインスウ</t>
    </rPh>
    <rPh sb="29" eb="31">
      <t>ケンム</t>
    </rPh>
    <rPh sb="32" eb="34">
      <t>ショクイン</t>
    </rPh>
    <rPh sb="34" eb="36">
      <t>ジョウキン</t>
    </rPh>
    <rPh sb="36" eb="38">
      <t>カンサン</t>
    </rPh>
    <rPh sb="38" eb="39">
      <t>スウ</t>
    </rPh>
    <rPh sb="42" eb="45">
      <t>ヒジョウキン</t>
    </rPh>
    <rPh sb="46" eb="48">
      <t>ジョウキン</t>
    </rPh>
    <rPh sb="48" eb="50">
      <t>カンサン</t>
    </rPh>
    <rPh sb="50" eb="51">
      <t>スウ</t>
    </rPh>
    <rPh sb="52" eb="54">
      <t>ジョウキン</t>
    </rPh>
    <rPh sb="54" eb="56">
      <t>ショクイン</t>
    </rPh>
    <rPh sb="56" eb="57">
      <t>スウ</t>
    </rPh>
    <phoneticPr fontId="2"/>
  </si>
  <si>
    <t>問２(1)-2 一人当たり本部専任人件費　　［本部専任職員の人件費÷本部業務専任の職員数］</t>
    <rPh sb="0" eb="1">
      <t>トイ</t>
    </rPh>
    <rPh sb="8" eb="10">
      <t>ヒトリ</t>
    </rPh>
    <rPh sb="10" eb="11">
      <t>ア</t>
    </rPh>
    <rPh sb="13" eb="15">
      <t>ホンブ</t>
    </rPh>
    <rPh sb="15" eb="17">
      <t>センニン</t>
    </rPh>
    <rPh sb="17" eb="20">
      <t>ジンケンヒ</t>
    </rPh>
    <rPh sb="23" eb="25">
      <t>ホンブ</t>
    </rPh>
    <rPh sb="25" eb="27">
      <t>センニン</t>
    </rPh>
    <rPh sb="27" eb="29">
      <t>ショクイン</t>
    </rPh>
    <rPh sb="30" eb="33">
      <t>ジンケンヒ</t>
    </rPh>
    <rPh sb="34" eb="36">
      <t>ホンブ</t>
    </rPh>
    <rPh sb="36" eb="38">
      <t>ギョウム</t>
    </rPh>
    <rPh sb="38" eb="40">
      <t>センニン</t>
    </rPh>
    <rPh sb="41" eb="43">
      <t>ショクイン</t>
    </rPh>
    <rPh sb="43" eb="44">
      <t>スウ</t>
    </rPh>
    <phoneticPr fontId="2"/>
  </si>
  <si>
    <t>問２(1)-2 本部専任人件費率　　［本部専任の人件費÷法人の人件費総額］</t>
    <rPh sb="0" eb="1">
      <t>トイ</t>
    </rPh>
    <rPh sb="8" eb="10">
      <t>ホンブ</t>
    </rPh>
    <rPh sb="10" eb="12">
      <t>センニン</t>
    </rPh>
    <rPh sb="12" eb="15">
      <t>ジンケンヒ</t>
    </rPh>
    <rPh sb="15" eb="16">
      <t>リツ</t>
    </rPh>
    <rPh sb="19" eb="21">
      <t>ホンブ</t>
    </rPh>
    <rPh sb="21" eb="23">
      <t>センニン</t>
    </rPh>
    <rPh sb="24" eb="27">
      <t>ジンケンヒ</t>
    </rPh>
    <rPh sb="28" eb="30">
      <t>ホウジン</t>
    </rPh>
    <rPh sb="31" eb="34">
      <t>ジンケンヒ</t>
    </rPh>
    <rPh sb="34" eb="36">
      <t>ソウガク</t>
    </rPh>
    <phoneticPr fontId="2"/>
  </si>
  <si>
    <t>問２(6)-1 法人本部として高齢者雇用を実施している業務（複数回答）</t>
    <rPh sb="0" eb="1">
      <t>トイ</t>
    </rPh>
    <rPh sb="9" eb="10">
      <t>ヒト</t>
    </rPh>
    <rPh sb="10" eb="12">
      <t>ホンブ</t>
    </rPh>
    <rPh sb="15" eb="18">
      <t>コウレイシャ</t>
    </rPh>
    <rPh sb="18" eb="20">
      <t>コヨウ</t>
    </rPh>
    <rPh sb="21" eb="23">
      <t>ジッシ</t>
    </rPh>
    <rPh sb="27" eb="29">
      <t>ギョウム</t>
    </rPh>
    <rPh sb="29" eb="35">
      <t>フカ</t>
    </rPh>
    <phoneticPr fontId="2"/>
  </si>
  <si>
    <t>問４(8) 利用者一人当たりの収入　　［特養の総収入÷利用者数合計］</t>
    <rPh sb="0" eb="1">
      <t>トイ</t>
    </rPh>
    <rPh sb="6" eb="9">
      <t>リヨウシャ</t>
    </rPh>
    <rPh sb="9" eb="11">
      <t>ヒトリ</t>
    </rPh>
    <rPh sb="11" eb="12">
      <t>ア</t>
    </rPh>
    <rPh sb="15" eb="17">
      <t>シュウニュウ</t>
    </rPh>
    <rPh sb="20" eb="22">
      <t>トクヨウ</t>
    </rPh>
    <rPh sb="23" eb="26">
      <t>ソウシュウニュウ</t>
    </rPh>
    <rPh sb="27" eb="30">
      <t>リヨウシャ</t>
    </rPh>
    <rPh sb="30" eb="31">
      <t>スウ</t>
    </rPh>
    <rPh sb="31" eb="33">
      <t>ゴウケイ</t>
    </rPh>
    <phoneticPr fontId="2"/>
  </si>
  <si>
    <t>問５(1) 特養の常勤換算数総数　　［常勤の常勤換算数＋非常勤の常勤換算数］</t>
    <rPh sb="0" eb="1">
      <t>トイ</t>
    </rPh>
    <rPh sb="6" eb="8">
      <t>トクヨウ</t>
    </rPh>
    <rPh sb="9" eb="11">
      <t>ジョウキン</t>
    </rPh>
    <rPh sb="11" eb="13">
      <t>カンサン</t>
    </rPh>
    <rPh sb="13" eb="14">
      <t>スウ</t>
    </rPh>
    <rPh sb="14" eb="16">
      <t>ソウスウ</t>
    </rPh>
    <rPh sb="19" eb="21">
      <t>ジョウキン</t>
    </rPh>
    <rPh sb="22" eb="24">
      <t>ジョウキン</t>
    </rPh>
    <rPh sb="24" eb="26">
      <t>カンサン</t>
    </rPh>
    <rPh sb="26" eb="27">
      <t>スウ</t>
    </rPh>
    <rPh sb="28" eb="31">
      <t>ヒジョウキン</t>
    </rPh>
    <rPh sb="32" eb="34">
      <t>ジョウキン</t>
    </rPh>
    <rPh sb="34" eb="36">
      <t>カンサン</t>
    </rPh>
    <rPh sb="36" eb="37">
      <t>スウ</t>
    </rPh>
    <phoneticPr fontId="2"/>
  </si>
  <si>
    <t>問５(1) 職員一人当たりの収入　　［総収入÷常勤換算数総数］</t>
    <rPh sb="0" eb="1">
      <t>トイ</t>
    </rPh>
    <rPh sb="6" eb="8">
      <t>ショクイン</t>
    </rPh>
    <rPh sb="8" eb="10">
      <t>ヒトリ</t>
    </rPh>
    <rPh sb="10" eb="11">
      <t>ア</t>
    </rPh>
    <rPh sb="14" eb="16">
      <t>シュウニュウ</t>
    </rPh>
    <rPh sb="19" eb="22">
      <t>ソウシュウニュウ</t>
    </rPh>
    <rPh sb="23" eb="25">
      <t>ジョウキン</t>
    </rPh>
    <rPh sb="25" eb="27">
      <t>カンサン</t>
    </rPh>
    <rPh sb="27" eb="28">
      <t>スウ</t>
    </rPh>
    <rPh sb="28" eb="30">
      <t>ソウスウ</t>
    </rPh>
    <phoneticPr fontId="2"/>
  </si>
  <si>
    <t>問５(1)-2 平成29年10月１日時点での職員数（実人数）　　［常勤実人数＋非常勤実人数－採用者数＋離職者数］</t>
    <rPh sb="0" eb="1">
      <t>トイ</t>
    </rPh>
    <rPh sb="8" eb="10">
      <t>ヘイセイ</t>
    </rPh>
    <rPh sb="12" eb="13">
      <t>ネン</t>
    </rPh>
    <rPh sb="15" eb="16">
      <t>ガツ</t>
    </rPh>
    <rPh sb="17" eb="18">
      <t>ニチ</t>
    </rPh>
    <rPh sb="18" eb="20">
      <t>ジテン</t>
    </rPh>
    <rPh sb="22" eb="24">
      <t>ショクイン</t>
    </rPh>
    <rPh sb="24" eb="25">
      <t>スウ</t>
    </rPh>
    <rPh sb="26" eb="27">
      <t>ジツ</t>
    </rPh>
    <rPh sb="27" eb="29">
      <t>ニンズウ</t>
    </rPh>
    <rPh sb="33" eb="35">
      <t>ジョウキン</t>
    </rPh>
    <rPh sb="35" eb="36">
      <t>ジツ</t>
    </rPh>
    <rPh sb="36" eb="38">
      <t>ニンズウ</t>
    </rPh>
    <rPh sb="39" eb="42">
      <t>ヒジョウキン</t>
    </rPh>
    <rPh sb="42" eb="43">
      <t>ジツ</t>
    </rPh>
    <rPh sb="43" eb="45">
      <t>ニンズウ</t>
    </rPh>
    <rPh sb="46" eb="49">
      <t>サイヨウシャ</t>
    </rPh>
    <rPh sb="49" eb="50">
      <t>スウ</t>
    </rPh>
    <rPh sb="51" eb="54">
      <t>リショクシャ</t>
    </rPh>
    <rPh sb="54" eb="55">
      <t>スウ</t>
    </rPh>
    <phoneticPr fontId="2"/>
  </si>
  <si>
    <t>問５(1)-2　採用率　　［採用者数÷（常勤実人数＋非常勤実人数－採用者数＋離職者数）］</t>
    <rPh sb="0" eb="1">
      <t>トイ</t>
    </rPh>
    <rPh sb="8" eb="10">
      <t>サイヨウ</t>
    </rPh>
    <rPh sb="14" eb="17">
      <t>サイヨウシャ</t>
    </rPh>
    <rPh sb="17" eb="18">
      <t>スウ</t>
    </rPh>
    <phoneticPr fontId="2"/>
  </si>
  <si>
    <t>問５(5) 一人当たりの残業時間　　［常勤の総残業時間÷常勤の常勤換算数］</t>
    <rPh sb="0" eb="1">
      <t>トイ</t>
    </rPh>
    <rPh sb="6" eb="8">
      <t>ヒトリ</t>
    </rPh>
    <rPh sb="8" eb="9">
      <t>ア</t>
    </rPh>
    <rPh sb="12" eb="14">
      <t>ザンギョウ</t>
    </rPh>
    <rPh sb="14" eb="16">
      <t>ジカン</t>
    </rPh>
    <rPh sb="19" eb="21">
      <t>ジョウキン</t>
    </rPh>
    <rPh sb="22" eb="23">
      <t>ソウ</t>
    </rPh>
    <rPh sb="23" eb="25">
      <t>ザンギョウ</t>
    </rPh>
    <rPh sb="25" eb="27">
      <t>ジカン</t>
    </rPh>
    <rPh sb="28" eb="30">
      <t>ジョウキン</t>
    </rPh>
    <rPh sb="31" eb="33">
      <t>ジョウキン</t>
    </rPh>
    <rPh sb="33" eb="35">
      <t>カンサン</t>
    </rPh>
    <rPh sb="35" eb="36">
      <t>スウ</t>
    </rPh>
    <phoneticPr fontId="2"/>
  </si>
  <si>
    <t>問８(4)-1 １週間当たりの残業以外の労働時間　　［（合計労働時間－残業時間）÷27×７］</t>
    <rPh sb="0" eb="1">
      <t>トイ</t>
    </rPh>
    <rPh sb="9" eb="11">
      <t>シュウカン</t>
    </rPh>
    <rPh sb="11" eb="12">
      <t>ア</t>
    </rPh>
    <rPh sb="15" eb="17">
      <t>ザンギョウ</t>
    </rPh>
    <rPh sb="17" eb="19">
      <t>イガイ</t>
    </rPh>
    <rPh sb="20" eb="22">
      <t>ロウドウ</t>
    </rPh>
    <rPh sb="22" eb="24">
      <t>ジカン</t>
    </rPh>
    <rPh sb="28" eb="30">
      <t>ゴウケイ</t>
    </rPh>
    <rPh sb="30" eb="32">
      <t>ロウドウ</t>
    </rPh>
    <rPh sb="32" eb="34">
      <t>ジカン</t>
    </rPh>
    <rPh sb="35" eb="37">
      <t>ザンギョウ</t>
    </rPh>
    <rPh sb="37" eb="39">
      <t>ジカン</t>
    </rPh>
    <phoneticPr fontId="2"/>
  </si>
  <si>
    <t>問５(1) 特養の常勤職員比率　　［常勤職員の常勤換算数÷常勤換算数合計］</t>
    <rPh sb="0" eb="1">
      <t>トイ</t>
    </rPh>
    <rPh sb="6" eb="8">
      <t>トクヨウ</t>
    </rPh>
    <rPh sb="9" eb="11">
      <t>ジョウキン</t>
    </rPh>
    <rPh sb="11" eb="13">
      <t>ショクイン</t>
    </rPh>
    <rPh sb="13" eb="15">
      <t>ヒリツ</t>
    </rPh>
    <rPh sb="18" eb="20">
      <t>ジョウキン</t>
    </rPh>
    <rPh sb="20" eb="22">
      <t>ショクイン</t>
    </rPh>
    <rPh sb="23" eb="25">
      <t>ジョウキン</t>
    </rPh>
    <rPh sb="25" eb="27">
      <t>カンサン</t>
    </rPh>
    <rPh sb="27" eb="28">
      <t>スウ</t>
    </rPh>
    <rPh sb="29" eb="31">
      <t>ジョウキン</t>
    </rPh>
    <rPh sb="31" eb="33">
      <t>カンサン</t>
    </rPh>
    <rPh sb="33" eb="34">
      <t>スウ</t>
    </rPh>
    <rPh sb="34" eb="36">
      <t>ゴウケイ</t>
    </rPh>
    <phoneticPr fontId="2"/>
  </si>
  <si>
    <t>60％未満</t>
    <rPh sb="3" eb="5">
      <t>ミマン</t>
    </rPh>
    <phoneticPr fontId="2"/>
  </si>
  <si>
    <t>60～70％未満</t>
    <rPh sb="6" eb="8">
      <t>ミマン</t>
    </rPh>
    <phoneticPr fontId="2"/>
  </si>
  <si>
    <t>70～80％未満</t>
    <rPh sb="6" eb="8">
      <t>ミマン</t>
    </rPh>
    <phoneticPr fontId="2"/>
  </si>
  <si>
    <t>80～90％未満</t>
    <rPh sb="6" eb="8">
      <t>ミマン</t>
    </rPh>
    <phoneticPr fontId="2"/>
  </si>
  <si>
    <t>90～100％未満</t>
    <rPh sb="7" eb="9">
      <t>ミマン</t>
    </rPh>
    <phoneticPr fontId="2"/>
  </si>
  <si>
    <t>100％</t>
    <phoneticPr fontId="2"/>
  </si>
  <si>
    <t>エラー・無回答</t>
    <rPh sb="4" eb="7">
      <t>ムカイトウ</t>
    </rPh>
    <phoneticPr fontId="2"/>
  </si>
  <si>
    <t>平均
2.5％ｶｯﾄ
0除く（人）</t>
    <rPh sb="0" eb="2">
      <t>ヘイキン</t>
    </rPh>
    <phoneticPr fontId="2"/>
  </si>
  <si>
    <t>中央
0除く
（人）</t>
    <rPh sb="0" eb="2">
      <t>チュウオウ</t>
    </rPh>
    <phoneticPr fontId="2"/>
  </si>
  <si>
    <t>問１(8) 職員一人当たりの収入（年間）　　［総収入÷法人職員数（常勤換算合計）］</t>
    <rPh sb="0" eb="1">
      <t>トイ</t>
    </rPh>
    <rPh sb="6" eb="8">
      <t>ショクイン</t>
    </rPh>
    <rPh sb="8" eb="11">
      <t>ヒトリア</t>
    </rPh>
    <rPh sb="14" eb="16">
      <t>シュウニュウ</t>
    </rPh>
    <rPh sb="17" eb="19">
      <t>ネンカン</t>
    </rPh>
    <rPh sb="23" eb="26">
      <t>ソウシュウニュウ</t>
    </rPh>
    <rPh sb="27" eb="29">
      <t>ホウジン</t>
    </rPh>
    <rPh sb="29" eb="32">
      <t>ショクインスウ</t>
    </rPh>
    <rPh sb="33" eb="35">
      <t>ジョウキン</t>
    </rPh>
    <rPh sb="35" eb="37">
      <t>カンサン</t>
    </rPh>
    <rPh sb="37" eb="39">
      <t>ゴウケイ</t>
    </rPh>
    <phoneticPr fontId="2"/>
  </si>
  <si>
    <t>問４(6)(7) 入所率　　［要介護度別利用者合計÷総定員数］</t>
    <rPh sb="0" eb="1">
      <t>トイ</t>
    </rPh>
    <rPh sb="9" eb="11">
      <t>ニュウショ</t>
    </rPh>
    <rPh sb="11" eb="12">
      <t>リツ</t>
    </rPh>
    <rPh sb="15" eb="18">
      <t>ヨウカイゴ</t>
    </rPh>
    <rPh sb="18" eb="19">
      <t>ド</t>
    </rPh>
    <rPh sb="19" eb="20">
      <t>ベツ</t>
    </rPh>
    <rPh sb="20" eb="23">
      <t>リヨウシャ</t>
    </rPh>
    <rPh sb="23" eb="25">
      <t>ゴウケイ</t>
    </rPh>
    <rPh sb="26" eb="27">
      <t>ソウ</t>
    </rPh>
    <rPh sb="27" eb="29">
      <t>テイイン</t>
    </rPh>
    <rPh sb="29" eb="30">
      <t>スウ</t>
    </rPh>
    <phoneticPr fontId="2"/>
  </si>
  <si>
    <t>問２(8) 複数法人による協働化の実施有無</t>
    <rPh sb="0" eb="1">
      <t>トイ</t>
    </rPh>
    <rPh sb="6" eb="8">
      <t>フクスウ</t>
    </rPh>
    <rPh sb="13" eb="15">
      <t>キョウドウ</t>
    </rPh>
    <rPh sb="15" eb="16">
      <t>カ</t>
    </rPh>
    <rPh sb="17" eb="19">
      <t>ジッシ</t>
    </rPh>
    <rPh sb="19" eb="21">
      <t>ウム</t>
    </rPh>
    <phoneticPr fontId="2"/>
  </si>
  <si>
    <t>問３A.法人本部における業務集約－(2) １週間の対応時間</t>
    <rPh sb="0" eb="1">
      <t>トイ</t>
    </rPh>
    <rPh sb="6" eb="7">
      <t>ホン</t>
    </rPh>
    <rPh sb="7" eb="8">
      <t>ブ</t>
    </rPh>
    <rPh sb="12" eb="14">
      <t>ギョウム</t>
    </rPh>
    <rPh sb="14" eb="16">
      <t>シュウヤク</t>
    </rPh>
    <rPh sb="22" eb="24">
      <t>シュウカン</t>
    </rPh>
    <rPh sb="25" eb="27">
      <t>タイオウ</t>
    </rPh>
    <rPh sb="27" eb="29">
      <t>ジカン</t>
    </rPh>
    <phoneticPr fontId="2"/>
  </si>
  <si>
    <t>問６(3) 記録（介護記録、申し送り用の記録等）方法</t>
    <rPh sb="0" eb="1">
      <t>トイ</t>
    </rPh>
    <rPh sb="6" eb="8">
      <t>キロク</t>
    </rPh>
    <rPh sb="9" eb="11">
      <t>カイゴ</t>
    </rPh>
    <rPh sb="11" eb="13">
      <t>キロク</t>
    </rPh>
    <rPh sb="14" eb="15">
      <t>モウ</t>
    </rPh>
    <rPh sb="16" eb="17">
      <t>オク</t>
    </rPh>
    <rPh sb="18" eb="19">
      <t>ヨウ</t>
    </rPh>
    <rPh sb="20" eb="22">
      <t>キロク</t>
    </rPh>
    <rPh sb="22" eb="23">
      <t>トウ</t>
    </rPh>
    <rPh sb="24" eb="26">
      <t>ホウホウ</t>
    </rPh>
    <phoneticPr fontId="2"/>
  </si>
  <si>
    <t>合計</t>
    <rPh sb="0" eb="2">
      <t>ゴウケイ</t>
    </rPh>
    <phoneticPr fontId="2"/>
  </si>
  <si>
    <t>平均×31
（時間）</t>
    <rPh sb="0" eb="2">
      <t>ヘイキン</t>
    </rPh>
    <rPh sb="7" eb="9">
      <t>ジカン</t>
    </rPh>
    <phoneticPr fontId="2"/>
  </si>
  <si>
    <t>合計</t>
    <rPh sb="0" eb="2">
      <t>ゴウケイ</t>
    </rPh>
    <phoneticPr fontId="2"/>
  </si>
  <si>
    <t>45万円以上</t>
    <rPh sb="2" eb="4">
      <t>マンエン</t>
    </rPh>
    <rPh sb="4" eb="6">
      <t>イジョウ</t>
    </rPh>
    <phoneticPr fontId="2"/>
  </si>
  <si>
    <t>件数</t>
    <rPh sb="0" eb="2">
      <t>ケンスウ</t>
    </rPh>
    <phoneticPr fontId="1"/>
  </si>
  <si>
    <t>割合</t>
    <rPh sb="0" eb="2">
      <t>ワリアイ</t>
    </rPh>
    <phoneticPr fontId="1"/>
  </si>
  <si>
    <t>15万円未満</t>
    <rPh sb="2" eb="4">
      <t>マンエン</t>
    </rPh>
    <rPh sb="4" eb="6">
      <t>ミマン</t>
    </rPh>
    <phoneticPr fontId="1"/>
  </si>
  <si>
    <t>15万～20万円未満</t>
    <rPh sb="6" eb="8">
      <t>マンエン</t>
    </rPh>
    <rPh sb="8" eb="10">
      <t>ミマン</t>
    </rPh>
    <phoneticPr fontId="1"/>
  </si>
  <si>
    <t>20万～25万円未満</t>
    <rPh sb="6" eb="8">
      <t>マンエン</t>
    </rPh>
    <rPh sb="8" eb="10">
      <t>ミマン</t>
    </rPh>
    <phoneticPr fontId="1"/>
  </si>
  <si>
    <t>25万～30万円未満</t>
    <rPh sb="2" eb="3">
      <t>マン</t>
    </rPh>
    <rPh sb="6" eb="8">
      <t>マンエン</t>
    </rPh>
    <rPh sb="8" eb="10">
      <t>ミマン</t>
    </rPh>
    <phoneticPr fontId="1"/>
  </si>
  <si>
    <t>30万円以上</t>
    <rPh sb="2" eb="4">
      <t>マンエン</t>
    </rPh>
    <rPh sb="4" eb="6">
      <t>イジョウ</t>
    </rPh>
    <phoneticPr fontId="1"/>
  </si>
  <si>
    <t>無回答</t>
    <rPh sb="0" eb="3">
      <t>ムカイトウ</t>
    </rPh>
    <phoneticPr fontId="1"/>
  </si>
  <si>
    <t>全　　体</t>
    <rPh sb="0" eb="1">
      <t>ゼン</t>
    </rPh>
    <rPh sb="3" eb="4">
      <t>カラダ</t>
    </rPh>
    <phoneticPr fontId="1"/>
  </si>
  <si>
    <t>平均上下2.5％カット(万円)</t>
    <rPh sb="0" eb="1">
      <t>ヒラ</t>
    </rPh>
    <rPh sb="1" eb="2">
      <t>タモツ</t>
    </rPh>
    <rPh sb="2" eb="4">
      <t>ジョウゲ</t>
    </rPh>
    <rPh sb="12" eb="14">
      <t>マンエン</t>
    </rPh>
    <phoneticPr fontId="1"/>
  </si>
  <si>
    <t>中央(万円)</t>
    <rPh sb="0" eb="2">
      <t>チュウオウ</t>
    </rPh>
    <rPh sb="3" eb="5">
      <t>マンエン</t>
    </rPh>
    <phoneticPr fontId="1"/>
  </si>
  <si>
    <t>最大上下2.5％カット(万円)</t>
    <rPh sb="0" eb="2">
      <t>サイダイ</t>
    </rPh>
    <rPh sb="12" eb="14">
      <t>マンエン</t>
    </rPh>
    <phoneticPr fontId="1"/>
  </si>
  <si>
    <t>最小上下2.5％カット(万円)</t>
    <rPh sb="0" eb="2">
      <t>サイショウ</t>
    </rPh>
    <rPh sb="12" eb="14">
      <t>マンエン</t>
    </rPh>
    <phoneticPr fontId="1"/>
  </si>
  <si>
    <t>問10(1) 利用者へのサービス提供（直接）時間の就業時間に対する割合</t>
    <rPh sb="0" eb="1">
      <t>トイ</t>
    </rPh>
    <rPh sb="7" eb="10">
      <t>リヨウシャ</t>
    </rPh>
    <rPh sb="16" eb="18">
      <t>テイキョウ</t>
    </rPh>
    <rPh sb="19" eb="21">
      <t>チョクセツ</t>
    </rPh>
    <rPh sb="22" eb="24">
      <t>ジカン</t>
    </rPh>
    <rPh sb="25" eb="27">
      <t>シュウギョウ</t>
    </rPh>
    <rPh sb="27" eb="29">
      <t>ジカン</t>
    </rPh>
    <rPh sb="30" eb="31">
      <t>タイ</t>
    </rPh>
    <rPh sb="33" eb="35">
      <t>ワリアイ</t>
    </rPh>
    <phoneticPr fontId="1"/>
  </si>
  <si>
    <t>平日</t>
    <rPh sb="0" eb="2">
      <t>ヘイジツ</t>
    </rPh>
    <phoneticPr fontId="1"/>
  </si>
  <si>
    <t>土日祝</t>
    <rPh sb="0" eb="2">
      <t>ドニチ</t>
    </rPh>
    <rPh sb="2" eb="3">
      <t>シュク</t>
    </rPh>
    <phoneticPr fontId="1"/>
  </si>
  <si>
    <t>０％</t>
    <phoneticPr fontId="1"/>
  </si>
  <si>
    <t>10％未満</t>
    <rPh sb="3" eb="5">
      <t>ミマン</t>
    </rPh>
    <phoneticPr fontId="1"/>
  </si>
  <si>
    <t>10～20％未満</t>
    <rPh sb="6" eb="8">
      <t>ミマン</t>
    </rPh>
    <phoneticPr fontId="1"/>
  </si>
  <si>
    <t>20～30％未満</t>
    <rPh sb="6" eb="8">
      <t>ミマン</t>
    </rPh>
    <phoneticPr fontId="1"/>
  </si>
  <si>
    <t>30～40％未満</t>
    <rPh sb="6" eb="8">
      <t>ミマン</t>
    </rPh>
    <phoneticPr fontId="1"/>
  </si>
  <si>
    <t>40～50％未満</t>
    <rPh sb="6" eb="8">
      <t>ミマン</t>
    </rPh>
    <phoneticPr fontId="1"/>
  </si>
  <si>
    <t>50～60％未満</t>
    <rPh sb="6" eb="8">
      <t>ミマン</t>
    </rPh>
    <phoneticPr fontId="1"/>
  </si>
  <si>
    <t>60～70％未満</t>
    <rPh sb="6" eb="8">
      <t>ミマン</t>
    </rPh>
    <phoneticPr fontId="1"/>
  </si>
  <si>
    <t>70～80％未満</t>
    <rPh sb="6" eb="8">
      <t>ミマン</t>
    </rPh>
    <phoneticPr fontId="1"/>
  </si>
  <si>
    <t>80～90％未満</t>
    <rPh sb="6" eb="8">
      <t>ミマン</t>
    </rPh>
    <phoneticPr fontId="1"/>
  </si>
  <si>
    <t>90％以上</t>
    <rPh sb="3" eb="5">
      <t>イジョウ</t>
    </rPh>
    <phoneticPr fontId="1"/>
  </si>
  <si>
    <t>エラー・無回答</t>
    <rPh sb="4" eb="7">
      <t>ムカイトウ</t>
    </rPh>
    <phoneticPr fontId="1"/>
  </si>
  <si>
    <t>平均(％)</t>
    <rPh sb="0" eb="1">
      <t>ヒラ</t>
    </rPh>
    <rPh sb="1" eb="2">
      <t>タモツ</t>
    </rPh>
    <phoneticPr fontId="1"/>
  </si>
  <si>
    <t>平均０除く(％)</t>
    <rPh sb="0" eb="1">
      <t>ヒラ</t>
    </rPh>
    <rPh sb="1" eb="2">
      <t>タモツ</t>
    </rPh>
    <rPh sb="3" eb="4">
      <t>ノゾ</t>
    </rPh>
    <phoneticPr fontId="1"/>
  </si>
  <si>
    <t>中央(％)</t>
    <rPh sb="0" eb="2">
      <t>チュウオウ</t>
    </rPh>
    <phoneticPr fontId="1"/>
  </si>
  <si>
    <t>中央０除く(％)</t>
    <rPh sb="0" eb="2">
      <t>チュウオウ</t>
    </rPh>
    <rPh sb="3" eb="4">
      <t>ノゾ</t>
    </rPh>
    <phoneticPr fontId="1"/>
  </si>
  <si>
    <t>最大(％)</t>
    <rPh sb="0" eb="2">
      <t>サイダイ</t>
    </rPh>
    <phoneticPr fontId="1"/>
  </si>
  <si>
    <t>最小０除く(％)</t>
    <rPh sb="0" eb="2">
      <t>サイショウ</t>
    </rPh>
    <rPh sb="3" eb="4">
      <t>ノゾ</t>
    </rPh>
    <phoneticPr fontId="1"/>
  </si>
  <si>
    <t>問８(4)(5) 時間当たり給料　　〔10月の給与÷10月の合計労働時間〕</t>
    <rPh sb="0" eb="1">
      <t>トイ</t>
    </rPh>
    <rPh sb="9" eb="11">
      <t>ジカン</t>
    </rPh>
    <rPh sb="11" eb="12">
      <t>ア</t>
    </rPh>
    <rPh sb="14" eb="16">
      <t>キュウリョウ</t>
    </rPh>
    <rPh sb="21" eb="22">
      <t>ガツ</t>
    </rPh>
    <rPh sb="23" eb="25">
      <t>キュウヨ</t>
    </rPh>
    <rPh sb="28" eb="29">
      <t>ガツ</t>
    </rPh>
    <rPh sb="30" eb="32">
      <t>ゴウケイ</t>
    </rPh>
    <rPh sb="32" eb="34">
      <t>ロウドウ</t>
    </rPh>
    <rPh sb="34" eb="36">
      <t>ジカン</t>
    </rPh>
    <phoneticPr fontId="1"/>
  </si>
  <si>
    <t>1,500円未満</t>
    <rPh sb="5" eb="6">
      <t>エン</t>
    </rPh>
    <rPh sb="6" eb="8">
      <t>ミマン</t>
    </rPh>
    <phoneticPr fontId="1"/>
  </si>
  <si>
    <t>1,500～1,750円未満</t>
    <rPh sb="11" eb="12">
      <t>エン</t>
    </rPh>
    <rPh sb="12" eb="14">
      <t>ミマン</t>
    </rPh>
    <phoneticPr fontId="1"/>
  </si>
  <si>
    <t>1,750～2,000円未満</t>
    <rPh sb="11" eb="12">
      <t>エン</t>
    </rPh>
    <rPh sb="12" eb="14">
      <t>ミマン</t>
    </rPh>
    <phoneticPr fontId="1"/>
  </si>
  <si>
    <t>2,000～2,250円未満</t>
    <rPh sb="11" eb="12">
      <t>エン</t>
    </rPh>
    <rPh sb="12" eb="14">
      <t>ミマン</t>
    </rPh>
    <phoneticPr fontId="1"/>
  </si>
  <si>
    <t>2,250～2,500円未満</t>
    <rPh sb="11" eb="12">
      <t>エン</t>
    </rPh>
    <rPh sb="12" eb="14">
      <t>ミマン</t>
    </rPh>
    <phoneticPr fontId="1"/>
  </si>
  <si>
    <t>2,500～2,750円未満</t>
    <rPh sb="11" eb="12">
      <t>エン</t>
    </rPh>
    <rPh sb="12" eb="14">
      <t>ミマン</t>
    </rPh>
    <phoneticPr fontId="1"/>
  </si>
  <si>
    <t>2,750～3,000円未満</t>
    <rPh sb="11" eb="12">
      <t>エン</t>
    </rPh>
    <rPh sb="12" eb="14">
      <t>ミマン</t>
    </rPh>
    <phoneticPr fontId="1"/>
  </si>
  <si>
    <t>3,000～3,250円未満</t>
    <rPh sb="11" eb="12">
      <t>エン</t>
    </rPh>
    <rPh sb="12" eb="14">
      <t>ミマン</t>
    </rPh>
    <phoneticPr fontId="1"/>
  </si>
  <si>
    <t>3,250～3,500円未満</t>
    <rPh sb="11" eb="12">
      <t>エン</t>
    </rPh>
    <rPh sb="12" eb="14">
      <t>ミマン</t>
    </rPh>
    <phoneticPr fontId="1"/>
  </si>
  <si>
    <t>3,500円以上</t>
    <rPh sb="5" eb="6">
      <t>エン</t>
    </rPh>
    <rPh sb="6" eb="8">
      <t>イジョウ</t>
    </rPh>
    <phoneticPr fontId="1"/>
  </si>
  <si>
    <t>平均上下2.5％カット(円)</t>
    <rPh sb="0" eb="1">
      <t>ヒラ</t>
    </rPh>
    <rPh sb="1" eb="2">
      <t>タモツ</t>
    </rPh>
    <rPh sb="2" eb="4">
      <t>ジョウゲ</t>
    </rPh>
    <rPh sb="12" eb="13">
      <t>エン</t>
    </rPh>
    <phoneticPr fontId="1"/>
  </si>
  <si>
    <t>中央(円)</t>
    <rPh sb="0" eb="2">
      <t>チュウオウ</t>
    </rPh>
    <rPh sb="3" eb="4">
      <t>エン</t>
    </rPh>
    <phoneticPr fontId="1"/>
  </si>
  <si>
    <t>最大上下2.5％カット(円)</t>
    <rPh sb="0" eb="2">
      <t>サイダイ</t>
    </rPh>
    <rPh sb="12" eb="13">
      <t>エン</t>
    </rPh>
    <phoneticPr fontId="1"/>
  </si>
  <si>
    <t>最小上下2.5％カット(円)</t>
    <rPh sb="0" eb="2">
      <t>サイショウ</t>
    </rPh>
    <rPh sb="12" eb="13">
      <t>エン</t>
    </rPh>
    <phoneticPr fontId="1"/>
  </si>
  <si>
    <t>問５(1)-1 職員一人当たりの人件費　　［人件費総額÷（常勤の常勤換算数＋非常勤の常勤職員数）］</t>
  </si>
  <si>
    <t>問５(1)-1 収入における人件費の割合　　［人件費総額÷総収入］</t>
  </si>
  <si>
    <t>問５(1)-1利用者一人当たりの人件費　　［人件費総額÷要介護度別利用者数合計］</t>
  </si>
  <si>
    <t>どちらともいえない</t>
    <phoneticPr fontId="2"/>
  </si>
  <si>
    <t>通所介護</t>
    <rPh sb="0" eb="2">
      <t>ツウショ</t>
    </rPh>
    <rPh sb="2" eb="4">
      <t>カイゴ</t>
    </rPh>
    <phoneticPr fontId="2"/>
  </si>
  <si>
    <t>問８　業務に関して感じていること</t>
    <rPh sb="0" eb="1">
      <t>トイ</t>
    </rPh>
    <rPh sb="3" eb="5">
      <t>ギョウム</t>
    </rPh>
    <rPh sb="6" eb="7">
      <t>カン</t>
    </rPh>
    <rPh sb="9" eb="10">
      <t>カン</t>
    </rPh>
    <phoneticPr fontId="2"/>
  </si>
  <si>
    <t>問７(5) 10月（11月支給分）の給与（額面）</t>
    <rPh sb="0" eb="1">
      <t>トイ</t>
    </rPh>
    <rPh sb="8" eb="9">
      <t>ガツ</t>
    </rPh>
    <rPh sb="12" eb="13">
      <t>ガツ</t>
    </rPh>
    <rPh sb="13" eb="15">
      <t>シキュウ</t>
    </rPh>
    <rPh sb="15" eb="16">
      <t>ブン</t>
    </rPh>
    <rPh sb="18" eb="20">
      <t>キュウヨ</t>
    </rPh>
    <rPh sb="21" eb="23">
      <t>ガクメン</t>
    </rPh>
    <phoneticPr fontId="2"/>
  </si>
  <si>
    <t>最小上下2.5％カット(時間)</t>
    <rPh sb="0" eb="2">
      <t>サイショウ</t>
    </rPh>
    <rPh sb="2" eb="11">
      <t>ジカ</t>
    </rPh>
    <rPh sb="12" eb="14">
      <t>ジカン</t>
    </rPh>
    <phoneticPr fontId="2"/>
  </si>
  <si>
    <t>最大上下2.5％カット(時間)</t>
    <rPh sb="0" eb="2">
      <t>サイダイ</t>
    </rPh>
    <rPh sb="2" eb="11">
      <t>ジカ</t>
    </rPh>
    <rPh sb="12" eb="14">
      <t>ジカン</t>
    </rPh>
    <phoneticPr fontId="2"/>
  </si>
  <si>
    <t>中央(時間)</t>
    <rPh sb="0" eb="2">
      <t>チュウオウ</t>
    </rPh>
    <rPh sb="3" eb="5">
      <t>ジカン</t>
    </rPh>
    <phoneticPr fontId="2"/>
  </si>
  <si>
    <t>平均上下2.5％カット(時間)</t>
    <rPh sb="0" eb="1">
      <t>ヒラ</t>
    </rPh>
    <rPh sb="1" eb="2">
      <t>タモツ</t>
    </rPh>
    <rPh sb="2" eb="11">
      <t>ジカ</t>
    </rPh>
    <rPh sb="12" eb="14">
      <t>ジカン</t>
    </rPh>
    <phoneticPr fontId="2"/>
  </si>
  <si>
    <t>問７(4)-1 １週間当たりの残業以外の労働時間　［（合計労働時間－残業時間）÷27×7］</t>
    <rPh sb="0" eb="1">
      <t>トイ</t>
    </rPh>
    <rPh sb="9" eb="11">
      <t>シュウカン</t>
    </rPh>
    <rPh sb="11" eb="12">
      <t>ア</t>
    </rPh>
    <rPh sb="15" eb="17">
      <t>ザンギョウ</t>
    </rPh>
    <rPh sb="17" eb="19">
      <t>イガイ</t>
    </rPh>
    <rPh sb="20" eb="22">
      <t>ロウドウ</t>
    </rPh>
    <rPh sb="22" eb="24">
      <t>ジカン</t>
    </rPh>
    <rPh sb="27" eb="29">
      <t>ゴウケイ</t>
    </rPh>
    <rPh sb="29" eb="31">
      <t>ロウドウ</t>
    </rPh>
    <rPh sb="31" eb="33">
      <t>ジカン</t>
    </rPh>
    <rPh sb="34" eb="36">
      <t>ザンギョウ</t>
    </rPh>
    <rPh sb="36" eb="38">
      <t>ジカン</t>
    </rPh>
    <phoneticPr fontId="2"/>
  </si>
  <si>
    <t>問７(4)-1 10月の合計労働時間のうち残業時間</t>
    <rPh sb="0" eb="1">
      <t>トイ</t>
    </rPh>
    <rPh sb="10" eb="11">
      <t>ガツ</t>
    </rPh>
    <rPh sb="12" eb="14">
      <t>ゴウケイ</t>
    </rPh>
    <rPh sb="14" eb="16">
      <t>ロウドウ</t>
    </rPh>
    <rPh sb="16" eb="18">
      <t>ジカン</t>
    </rPh>
    <rPh sb="21" eb="23">
      <t>ザンギョウ</t>
    </rPh>
    <rPh sb="23" eb="25">
      <t>ジカン</t>
    </rPh>
    <phoneticPr fontId="2"/>
  </si>
  <si>
    <t>100～150時間未満</t>
    <rPh sb="7" eb="9">
      <t>ジカン</t>
    </rPh>
    <rPh sb="9" eb="11">
      <t>ミマン</t>
    </rPh>
    <phoneticPr fontId="2"/>
  </si>
  <si>
    <t>問７(4) 10月の合計労働時間</t>
    <rPh sb="0" eb="1">
      <t>トイ</t>
    </rPh>
    <rPh sb="8" eb="9">
      <t>ガツ</t>
    </rPh>
    <rPh sb="10" eb="12">
      <t>ゴウケイ</t>
    </rPh>
    <rPh sb="12" eb="14">
      <t>ロウドウ</t>
    </rPh>
    <rPh sb="14" eb="16">
      <t>ジカン</t>
    </rPh>
    <phoneticPr fontId="2"/>
  </si>
  <si>
    <t>問７(3) 勤務形態</t>
    <rPh sb="0" eb="1">
      <t>トイ</t>
    </rPh>
    <rPh sb="6" eb="8">
      <t>キンム</t>
    </rPh>
    <rPh sb="8" eb="10">
      <t>ケイタイ</t>
    </rPh>
    <phoneticPr fontId="2"/>
  </si>
  <si>
    <t>併設の特別養護老人ホーム</t>
    <rPh sb="0" eb="2">
      <t>ヘイセツ</t>
    </rPh>
    <rPh sb="3" eb="12">
      <t>トホ</t>
    </rPh>
    <phoneticPr fontId="2"/>
  </si>
  <si>
    <r>
      <rPr>
        <sz val="7"/>
        <rFont val="ＭＳ Ｐ明朝"/>
        <family val="1"/>
        <charset val="128"/>
      </rPr>
      <t>併設事業所</t>
    </r>
    <r>
      <rPr>
        <sz val="9"/>
        <rFont val="ＭＳ 明朝"/>
        <family val="1"/>
        <charset val="128"/>
      </rPr>
      <t xml:space="preserve">
平均
2.5%ｶｯﾄ（％）</t>
    </r>
  </si>
  <si>
    <t>平均
2.5%ｶｯﾄ
（％）</t>
    <rPh sb="0" eb="2">
      <t>ヘイキン</t>
    </rPh>
    <phoneticPr fontId="2"/>
  </si>
  <si>
    <t>問７(2) 管理者となっている事業と兼務先との時間配分</t>
    <rPh sb="0" eb="1">
      <t>トイ</t>
    </rPh>
    <rPh sb="6" eb="9">
      <t>カンリシャ</t>
    </rPh>
    <rPh sb="15" eb="17">
      <t>ジギョウ</t>
    </rPh>
    <rPh sb="18" eb="20">
      <t>ケンム</t>
    </rPh>
    <rPh sb="20" eb="21">
      <t>サキ</t>
    </rPh>
    <rPh sb="23" eb="25">
      <t>ジカン</t>
    </rPh>
    <rPh sb="25" eb="27">
      <t>ハイブン</t>
    </rPh>
    <phoneticPr fontId="2"/>
  </si>
  <si>
    <t>【問７(2)で「無回答」の施設を除く】</t>
    <rPh sb="1" eb="2">
      <t>トイ</t>
    </rPh>
    <rPh sb="8" eb="11">
      <t>ムカイトウ</t>
    </rPh>
    <rPh sb="13" eb="15">
      <t>シセツ</t>
    </rPh>
    <rPh sb="16" eb="17">
      <t>ノゾ</t>
    </rPh>
    <phoneticPr fontId="2"/>
  </si>
  <si>
    <t>問７(2) 管理者となっている事業と兼務先（複数回答）</t>
    <rPh sb="0" eb="1">
      <t>トイ</t>
    </rPh>
    <rPh sb="6" eb="9">
      <t>カンリシャ</t>
    </rPh>
    <rPh sb="15" eb="17">
      <t>ジギョウ</t>
    </rPh>
    <rPh sb="18" eb="20">
      <t>ケンム</t>
    </rPh>
    <rPh sb="20" eb="21">
      <t>サキ</t>
    </rPh>
    <rPh sb="21" eb="27">
      <t>フカ</t>
    </rPh>
    <phoneticPr fontId="2"/>
  </si>
  <si>
    <t>特別養護老人ホーム（入所）</t>
    <rPh sb="0" eb="9">
      <t>トホ</t>
    </rPh>
    <rPh sb="10" eb="12">
      <t>ニュウショ</t>
    </rPh>
    <phoneticPr fontId="2"/>
  </si>
  <si>
    <t>問７(1) 管理者となっている事業（複数回答）</t>
    <rPh sb="0" eb="1">
      <t>トイ</t>
    </rPh>
    <rPh sb="6" eb="9">
      <t>カンリシャ</t>
    </rPh>
    <rPh sb="15" eb="17">
      <t>ジギョウ</t>
    </rPh>
    <rPh sb="17" eb="23">
      <t>フカ</t>
    </rPh>
    <phoneticPr fontId="2"/>
  </si>
  <si>
    <t>問６(4) 管理者として従事した年数</t>
    <rPh sb="0" eb="1">
      <t>トイ</t>
    </rPh>
    <rPh sb="6" eb="9">
      <t>カンリシャ</t>
    </rPh>
    <rPh sb="12" eb="14">
      <t>ジュウジ</t>
    </rPh>
    <rPh sb="16" eb="18">
      <t>ネンスウ</t>
    </rPh>
    <phoneticPr fontId="2"/>
  </si>
  <si>
    <t>問６(3) 法人における勤続年数</t>
    <rPh sb="0" eb="1">
      <t>トイ</t>
    </rPh>
    <rPh sb="6" eb="8">
      <t>ホウジン</t>
    </rPh>
    <rPh sb="12" eb="14">
      <t>キンゾク</t>
    </rPh>
    <rPh sb="14" eb="16">
      <t>ネンスウ</t>
    </rPh>
    <phoneticPr fontId="2"/>
  </si>
  <si>
    <t>問６(2) 介護事業における従事年数</t>
    <rPh sb="0" eb="1">
      <t>トイ</t>
    </rPh>
    <rPh sb="6" eb="8">
      <t>カイゴ</t>
    </rPh>
    <rPh sb="8" eb="10">
      <t>ジギョウ</t>
    </rPh>
    <rPh sb="14" eb="16">
      <t>ジュウジ</t>
    </rPh>
    <rPh sb="16" eb="18">
      <t>ネンスウ</t>
    </rPh>
    <phoneticPr fontId="2"/>
  </si>
  <si>
    <t>問６(1) 保有している資格（複数回答）</t>
    <rPh sb="0" eb="1">
      <t>トイ</t>
    </rPh>
    <rPh sb="6" eb="8">
      <t>ホユウ</t>
    </rPh>
    <rPh sb="12" eb="14">
      <t>シカク</t>
    </rPh>
    <rPh sb="14" eb="20">
      <t>フカ</t>
    </rPh>
    <phoneticPr fontId="2"/>
  </si>
  <si>
    <t>Ⅱ．事業所管理者の概要</t>
    <rPh sb="2" eb="5">
      <t>ジギョウショ</t>
    </rPh>
    <rPh sb="5" eb="7">
      <t>カンリ</t>
    </rPh>
    <rPh sb="7" eb="8">
      <t>シャ</t>
    </rPh>
    <rPh sb="9" eb="11">
      <t>ガイヨウ</t>
    </rPh>
    <phoneticPr fontId="2"/>
  </si>
  <si>
    <t>31～35</t>
    <phoneticPr fontId="2"/>
  </si>
  <si>
    <t>21～25</t>
    <phoneticPr fontId="2"/>
  </si>
  <si>
    <t>16～20</t>
    <phoneticPr fontId="2"/>
  </si>
  <si>
    <t>問５　実施している取り組みの合計点</t>
    <rPh sb="0" eb="1">
      <t>トイ</t>
    </rPh>
    <rPh sb="3" eb="5">
      <t>ジッシ</t>
    </rPh>
    <rPh sb="9" eb="10">
      <t>ト</t>
    </rPh>
    <rPh sb="11" eb="12">
      <t>ク</t>
    </rPh>
    <rPh sb="14" eb="17">
      <t>ゴウケイテン</t>
    </rPh>
    <phoneticPr fontId="2"/>
  </si>
  <si>
    <t>問５(8) 研修</t>
    <rPh sb="0" eb="1">
      <t>トイ</t>
    </rPh>
    <rPh sb="6" eb="8">
      <t>ケンシュウ</t>
    </rPh>
    <phoneticPr fontId="2"/>
  </si>
  <si>
    <t>問５(7) 備品や書類の整理整頓</t>
    <rPh sb="0" eb="1">
      <t>トイ</t>
    </rPh>
    <rPh sb="6" eb="8">
      <t>ビヒン</t>
    </rPh>
    <rPh sb="9" eb="11">
      <t>ショルイ</t>
    </rPh>
    <rPh sb="12" eb="16">
      <t>セイリセイトン</t>
    </rPh>
    <phoneticPr fontId="2"/>
  </si>
  <si>
    <t>問５(6) リアルタイムでの情報共有の仕組み</t>
    <rPh sb="0" eb="1">
      <t>トイ</t>
    </rPh>
    <rPh sb="14" eb="16">
      <t>ジョウホウ</t>
    </rPh>
    <rPh sb="16" eb="18">
      <t>キョウユウ</t>
    </rPh>
    <rPh sb="19" eb="21">
      <t>シク</t>
    </rPh>
    <phoneticPr fontId="2"/>
  </si>
  <si>
    <t>問５(5) 夜間の見守り機器（センサー）等の活用状況</t>
    <rPh sb="0" eb="1">
      <t>トイ</t>
    </rPh>
    <rPh sb="6" eb="8">
      <t>ヤカン</t>
    </rPh>
    <rPh sb="9" eb="11">
      <t>ミマモ</t>
    </rPh>
    <rPh sb="12" eb="14">
      <t>キキ</t>
    </rPh>
    <rPh sb="20" eb="21">
      <t>トウ</t>
    </rPh>
    <rPh sb="22" eb="24">
      <t>カツヨウ</t>
    </rPh>
    <rPh sb="24" eb="26">
      <t>ジョウキョウ</t>
    </rPh>
    <phoneticPr fontId="2"/>
  </si>
  <si>
    <t>【問１(3)で「通所介護」～「地域密着型通所介護」と回答した施設は除く】</t>
    <rPh sb="1" eb="2">
      <t>トイ</t>
    </rPh>
    <rPh sb="8" eb="10">
      <t>ツウショ</t>
    </rPh>
    <rPh sb="10" eb="12">
      <t>カイゴ</t>
    </rPh>
    <rPh sb="15" eb="17">
      <t>チイキ</t>
    </rPh>
    <rPh sb="17" eb="20">
      <t>ミッチャクガタ</t>
    </rPh>
    <rPh sb="20" eb="22">
      <t>ツウショ</t>
    </rPh>
    <rPh sb="22" eb="24">
      <t>カイゴ</t>
    </rPh>
    <rPh sb="26" eb="28">
      <t>カイトウ</t>
    </rPh>
    <rPh sb="30" eb="32">
      <t>シセツ</t>
    </rPh>
    <rPh sb="33" eb="34">
      <t>ノゾ</t>
    </rPh>
    <phoneticPr fontId="2"/>
  </si>
  <si>
    <t>問５(4) 情報管理方法</t>
    <rPh sb="0" eb="1">
      <t>トイ</t>
    </rPh>
    <rPh sb="6" eb="8">
      <t>ジョウホウ</t>
    </rPh>
    <rPh sb="8" eb="10">
      <t>カンリ</t>
    </rPh>
    <rPh sb="10" eb="12">
      <t>ホウホウ</t>
    </rPh>
    <phoneticPr fontId="2"/>
  </si>
  <si>
    <t>問５(3) 記録（介護記録、申し送り陽の記録等）方法</t>
    <rPh sb="0" eb="1">
      <t>トイ</t>
    </rPh>
    <rPh sb="6" eb="8">
      <t>キロク</t>
    </rPh>
    <rPh sb="9" eb="11">
      <t>カイゴ</t>
    </rPh>
    <rPh sb="11" eb="13">
      <t>キロク</t>
    </rPh>
    <rPh sb="14" eb="15">
      <t>モウ</t>
    </rPh>
    <rPh sb="16" eb="17">
      <t>オク</t>
    </rPh>
    <rPh sb="18" eb="19">
      <t>ヨウ</t>
    </rPh>
    <rPh sb="20" eb="22">
      <t>キロク</t>
    </rPh>
    <rPh sb="22" eb="23">
      <t>トウ</t>
    </rPh>
    <rPh sb="24" eb="26">
      <t>ホウホウ</t>
    </rPh>
    <phoneticPr fontId="2"/>
  </si>
  <si>
    <t>問５(2) 申し送りの仕組み</t>
    <rPh sb="0" eb="1">
      <t>トイ</t>
    </rPh>
    <rPh sb="6" eb="7">
      <t>モウ</t>
    </rPh>
    <rPh sb="8" eb="9">
      <t>オク</t>
    </rPh>
    <rPh sb="11" eb="13">
      <t>シク</t>
    </rPh>
    <phoneticPr fontId="2"/>
  </si>
  <si>
    <t>問５(1) 介護手順書の活用状況</t>
    <rPh sb="0" eb="1">
      <t>トイ</t>
    </rPh>
    <rPh sb="6" eb="8">
      <t>カイゴ</t>
    </rPh>
    <rPh sb="8" eb="11">
      <t>テジュンショ</t>
    </rPh>
    <rPh sb="12" eb="14">
      <t>カツヨウ</t>
    </rPh>
    <rPh sb="14" eb="16">
      <t>ジョウキョウ</t>
    </rPh>
    <phoneticPr fontId="2"/>
  </si>
  <si>
    <t>労務管理等の法務関連の業務</t>
    <rPh sb="0" eb="2">
      <t>ロウム</t>
    </rPh>
    <rPh sb="2" eb="4">
      <t>カンリ</t>
    </rPh>
    <rPh sb="4" eb="5">
      <t>トウ</t>
    </rPh>
    <rPh sb="6" eb="8">
      <t>ホウム</t>
    </rPh>
    <rPh sb="8" eb="10">
      <t>カンレン</t>
    </rPh>
    <rPh sb="11" eb="13">
      <t>ギョウム</t>
    </rPh>
    <phoneticPr fontId="2"/>
  </si>
  <si>
    <t>問４(2)-1 担当している業務（複数回答）</t>
    <rPh sb="0" eb="1">
      <t>トイ</t>
    </rPh>
    <rPh sb="8" eb="10">
      <t>タントウ</t>
    </rPh>
    <rPh sb="14" eb="16">
      <t>ギョウム</t>
    </rPh>
    <rPh sb="17" eb="19">
      <t>フクスウ</t>
    </rPh>
    <rPh sb="19" eb="21">
      <t>カイトウ</t>
    </rPh>
    <phoneticPr fontId="2"/>
  </si>
  <si>
    <t>【問４(2)で「実施している」と回答した施設のみ】</t>
    <rPh sb="1" eb="2">
      <t>トイ</t>
    </rPh>
    <rPh sb="8" eb="10">
      <t>ジッシ</t>
    </rPh>
    <rPh sb="16" eb="18">
      <t>カイトウ</t>
    </rPh>
    <rPh sb="20" eb="22">
      <t>シセツ</t>
    </rPh>
    <phoneticPr fontId="2"/>
  </si>
  <si>
    <t>問４(2) 障害者受入の実施状況</t>
    <rPh sb="0" eb="1">
      <t>トイ</t>
    </rPh>
    <rPh sb="6" eb="9">
      <t>ショウガイシャ</t>
    </rPh>
    <rPh sb="9" eb="11">
      <t>ウケイレ</t>
    </rPh>
    <rPh sb="12" eb="14">
      <t>ジッシ</t>
    </rPh>
    <rPh sb="14" eb="16">
      <t>ジョウキョウ</t>
    </rPh>
    <phoneticPr fontId="2"/>
  </si>
  <si>
    <t>問４(1)-1 担当している業務（複数回答）</t>
    <rPh sb="0" eb="1">
      <t>トイ</t>
    </rPh>
    <rPh sb="8" eb="10">
      <t>タントウ</t>
    </rPh>
    <rPh sb="14" eb="16">
      <t>ギョウム</t>
    </rPh>
    <rPh sb="17" eb="19">
      <t>フクスウ</t>
    </rPh>
    <rPh sb="19" eb="21">
      <t>カイトウ</t>
    </rPh>
    <phoneticPr fontId="2"/>
  </si>
  <si>
    <t>【問４(1)で「実施している」と回答した施設のみ】</t>
    <rPh sb="1" eb="2">
      <t>トイ</t>
    </rPh>
    <rPh sb="8" eb="10">
      <t>ジッシ</t>
    </rPh>
    <rPh sb="16" eb="18">
      <t>カイトウ</t>
    </rPh>
    <rPh sb="20" eb="22">
      <t>シセツ</t>
    </rPh>
    <phoneticPr fontId="2"/>
  </si>
  <si>
    <t>問４(1) 高齢者雇用の実施状況</t>
    <rPh sb="0" eb="1">
      <t>トイ</t>
    </rPh>
    <rPh sb="6" eb="9">
      <t>コウレイシャ</t>
    </rPh>
    <rPh sb="9" eb="11">
      <t>コヨウ</t>
    </rPh>
    <rPh sb="12" eb="14">
      <t>ジッシ</t>
    </rPh>
    <rPh sb="14" eb="16">
      <t>ジョウキョウ</t>
    </rPh>
    <phoneticPr fontId="2"/>
  </si>
  <si>
    <t>法務・コンプライアンス</t>
    <rPh sb="0" eb="2">
      <t>ホウム</t>
    </rPh>
    <phoneticPr fontId="2"/>
  </si>
  <si>
    <t>－</t>
    <phoneticPr fontId="2"/>
  </si>
  <si>
    <t>最大
（万円）</t>
    <rPh sb="0" eb="2">
      <t>サイダイ</t>
    </rPh>
    <rPh sb="4" eb="6">
      <t>マンエン</t>
    </rPh>
    <phoneticPr fontId="2"/>
  </si>
  <si>
    <t>平均
0除く
（万円）</t>
    <rPh sb="0" eb="2">
      <t>ヘイキン</t>
    </rPh>
    <rPh sb="4" eb="5">
      <t>ノゾ</t>
    </rPh>
    <rPh sb="8" eb="10">
      <t>マンエン</t>
    </rPh>
    <phoneticPr fontId="2"/>
  </si>
  <si>
    <t>平均
（万円）</t>
    <rPh sb="0" eb="2">
      <t>ヘイキン</t>
    </rPh>
    <rPh sb="4" eb="6">
      <t>マンエン</t>
    </rPh>
    <phoneticPr fontId="2"/>
  </si>
  <si>
    <t>問３　アウトソース－(3) 委託費</t>
    <rPh sb="14" eb="17">
      <t>イタクヒ</t>
    </rPh>
    <phoneticPr fontId="2"/>
  </si>
  <si>
    <t>【送迎～清掃は、問１(3)で「通所介護」～「地域密着型通所介護」と回答した施設のみ】</t>
    <rPh sb="1" eb="3">
      <t>ソウゲイ</t>
    </rPh>
    <rPh sb="4" eb="6">
      <t>セイソウ</t>
    </rPh>
    <rPh sb="8" eb="9">
      <t>トイ</t>
    </rPh>
    <rPh sb="15" eb="17">
      <t>ツウショ</t>
    </rPh>
    <rPh sb="17" eb="19">
      <t>カイゴ</t>
    </rPh>
    <rPh sb="22" eb="24">
      <t>チイキ</t>
    </rPh>
    <rPh sb="24" eb="27">
      <t>ミッチャクガタ</t>
    </rPh>
    <rPh sb="27" eb="29">
      <t>ツウショ</t>
    </rPh>
    <rPh sb="29" eb="31">
      <t>カイゴ</t>
    </rPh>
    <rPh sb="33" eb="35">
      <t>カイトウ</t>
    </rPh>
    <rPh sb="37" eb="39">
      <t>シセツ</t>
    </rPh>
    <phoneticPr fontId="2"/>
  </si>
  <si>
    <t>最小
2.5%ｶｯﾄ
（時間）</t>
    <rPh sb="0" eb="2">
      <t>サイショウ</t>
    </rPh>
    <phoneticPr fontId="2"/>
  </si>
  <si>
    <t>最大
2.5%ｶｯﾄ
（時間）</t>
    <rPh sb="0" eb="2">
      <t>サイダイ</t>
    </rPh>
    <phoneticPr fontId="2"/>
  </si>
  <si>
    <t>平均
2.5%ｶｯﾄ
（時間）</t>
    <rPh sb="0" eb="2">
      <t>ヘイキン</t>
    </rPh>
    <phoneticPr fontId="2"/>
  </si>
  <si>
    <t>問３　事業所の業務実施体制－(2) １週間の対応時間</t>
    <rPh sb="19" eb="21">
      <t>シュウカン</t>
    </rPh>
    <rPh sb="22" eb="24">
      <t>タイオウ</t>
    </rPh>
    <rPh sb="24" eb="26">
      <t>ジカン</t>
    </rPh>
    <phoneticPr fontId="2"/>
  </si>
  <si>
    <t>【問３(1)で「０人」と回答した施設を除く】</t>
    <rPh sb="1" eb="2">
      <t>トイ</t>
    </rPh>
    <rPh sb="9" eb="10">
      <t>ニン</t>
    </rPh>
    <rPh sb="12" eb="14">
      <t>カイトウ</t>
    </rPh>
    <rPh sb="16" eb="18">
      <t>シセツ</t>
    </rPh>
    <rPh sb="19" eb="20">
      <t>ノゾ</t>
    </rPh>
    <phoneticPr fontId="2"/>
  </si>
  <si>
    <t>最大
2.5%ｶｯﾄ
（人）</t>
    <rPh sb="0" eb="2">
      <t>サイダイ</t>
    </rPh>
    <rPh sb="12" eb="13">
      <t>ニン</t>
    </rPh>
    <phoneticPr fontId="2"/>
  </si>
  <si>
    <t>中央
0除く
（人）</t>
    <rPh sb="0" eb="2">
      <t>チュウオウ</t>
    </rPh>
    <rPh sb="4" eb="5">
      <t>ノゾ</t>
    </rPh>
    <rPh sb="8" eb="9">
      <t>ニン</t>
    </rPh>
    <phoneticPr fontId="2"/>
  </si>
  <si>
    <t>中央
（人）</t>
    <rPh sb="0" eb="2">
      <t>チュウオウ</t>
    </rPh>
    <rPh sb="4" eb="5">
      <t>ニン</t>
    </rPh>
    <phoneticPr fontId="2"/>
  </si>
  <si>
    <t>平均
2.5%ｶｯﾄ
（人）</t>
    <rPh sb="0" eb="2">
      <t>ヘイキン</t>
    </rPh>
    <rPh sb="12" eb="13">
      <t>ニン</t>
    </rPh>
    <phoneticPr fontId="2"/>
  </si>
  <si>
    <t>問３　事業所の業務実施体制－(1) 担当者数（実人数）</t>
    <rPh sb="0" eb="1">
      <t>トイ</t>
    </rPh>
    <rPh sb="3" eb="6">
      <t>ジギョウショ</t>
    </rPh>
    <rPh sb="7" eb="9">
      <t>ギョウム</t>
    </rPh>
    <rPh sb="9" eb="11">
      <t>ジッシ</t>
    </rPh>
    <rPh sb="11" eb="13">
      <t>タイセイ</t>
    </rPh>
    <rPh sb="18" eb="21">
      <t>タントウシャ</t>
    </rPh>
    <rPh sb="21" eb="22">
      <t>スウ</t>
    </rPh>
    <rPh sb="23" eb="24">
      <t>ジツ</t>
    </rPh>
    <rPh sb="24" eb="25">
      <t>ニン</t>
    </rPh>
    <phoneticPr fontId="2"/>
  </si>
  <si>
    <t>問２(5) 一人当たりの残業時間　［常勤・非常勤の総残業時間÷常勤・非常勤の常勤換算数］</t>
    <rPh sb="0" eb="1">
      <t>トイ</t>
    </rPh>
    <rPh sb="6" eb="8">
      <t>ヒトリ</t>
    </rPh>
    <rPh sb="8" eb="9">
      <t>ア</t>
    </rPh>
    <rPh sb="12" eb="14">
      <t>ザンギョウ</t>
    </rPh>
    <rPh sb="14" eb="16">
      <t>ジカン</t>
    </rPh>
    <rPh sb="18" eb="20">
      <t>ジョウキン</t>
    </rPh>
    <rPh sb="21" eb="24">
      <t>ヒジョウキン</t>
    </rPh>
    <rPh sb="25" eb="26">
      <t>ソウ</t>
    </rPh>
    <rPh sb="26" eb="28">
      <t>ザンギョウ</t>
    </rPh>
    <rPh sb="28" eb="30">
      <t>ジカン</t>
    </rPh>
    <rPh sb="31" eb="33">
      <t>ジョウキン</t>
    </rPh>
    <rPh sb="34" eb="37">
      <t>ヒジョウキン</t>
    </rPh>
    <rPh sb="38" eb="40">
      <t>ジョウキン</t>
    </rPh>
    <rPh sb="40" eb="42">
      <t>カンサン</t>
    </rPh>
    <rPh sb="42" eb="43">
      <t>スウ</t>
    </rPh>
    <phoneticPr fontId="2"/>
  </si>
  <si>
    <t>【問２(1)常勤換算数で「０」と回答した施設を除く】</t>
    <rPh sb="1" eb="2">
      <t>トイ</t>
    </rPh>
    <rPh sb="6" eb="8">
      <t>ジョウキン</t>
    </rPh>
    <rPh sb="8" eb="10">
      <t>カンサン</t>
    </rPh>
    <rPh sb="10" eb="11">
      <t>スウ</t>
    </rPh>
    <rPh sb="16" eb="18">
      <t>カイトウ</t>
    </rPh>
    <rPh sb="20" eb="22">
      <t>シセツ</t>
    </rPh>
    <rPh sb="23" eb="24">
      <t>ノゾ</t>
    </rPh>
    <phoneticPr fontId="2"/>
  </si>
  <si>
    <t>200時間以上</t>
    <rPh sb="3" eb="5">
      <t>ジカン</t>
    </rPh>
    <rPh sb="5" eb="7">
      <t>イジョウ</t>
    </rPh>
    <phoneticPr fontId="2"/>
  </si>
  <si>
    <t>問２(5) 10月の総残業時間</t>
    <rPh sb="0" eb="1">
      <t>トイ</t>
    </rPh>
    <rPh sb="8" eb="9">
      <t>ガツ</t>
    </rPh>
    <rPh sb="10" eb="11">
      <t>ソウ</t>
    </rPh>
    <rPh sb="11" eb="13">
      <t>ザンギョウ</t>
    </rPh>
    <rPh sb="13" eb="15">
      <t>ジカン</t>
    </rPh>
    <phoneticPr fontId="2"/>
  </si>
  <si>
    <t>最小上下2.5％カット(時間)</t>
    <rPh sb="0" eb="2">
      <t>サイショウ</t>
    </rPh>
    <rPh sb="12" eb="14">
      <t>ジカン</t>
    </rPh>
    <phoneticPr fontId="2"/>
  </si>
  <si>
    <t>最大上下2.5％カット(時間)</t>
    <rPh sb="0" eb="2">
      <t>サイダイ</t>
    </rPh>
    <rPh sb="12" eb="14">
      <t>ジカン</t>
    </rPh>
    <phoneticPr fontId="2"/>
  </si>
  <si>
    <t>平均上下2.5％カット(時間)</t>
    <rPh sb="0" eb="1">
      <t>ヒラ</t>
    </rPh>
    <rPh sb="1" eb="2">
      <t>タモツ</t>
    </rPh>
    <rPh sb="2" eb="4">
      <t>ジョウゲ</t>
    </rPh>
    <rPh sb="12" eb="14">
      <t>ジカン</t>
    </rPh>
    <phoneticPr fontId="2"/>
  </si>
  <si>
    <t>問２(4) 就業規則に定められた所定労働時間</t>
    <rPh sb="0" eb="1">
      <t>トイ</t>
    </rPh>
    <rPh sb="6" eb="8">
      <t>シュウギョウ</t>
    </rPh>
    <rPh sb="8" eb="10">
      <t>キソク</t>
    </rPh>
    <rPh sb="11" eb="12">
      <t>サダ</t>
    </rPh>
    <rPh sb="16" eb="18">
      <t>ショテイ</t>
    </rPh>
    <rPh sb="18" eb="20">
      <t>ロウドウ</t>
    </rPh>
    <rPh sb="20" eb="22">
      <t>ジカン</t>
    </rPh>
    <phoneticPr fontId="2"/>
  </si>
  <si>
    <t>最小上下2.5％カット(人)</t>
    <rPh sb="0" eb="2">
      <t>サイショウ</t>
    </rPh>
    <rPh sb="12" eb="13">
      <t>ニン</t>
    </rPh>
    <phoneticPr fontId="2"/>
  </si>
  <si>
    <t>最大上下2.5％カット(人)</t>
    <rPh sb="0" eb="2">
      <t>サイダイ</t>
    </rPh>
    <rPh sb="12" eb="13">
      <t>ニン</t>
    </rPh>
    <phoneticPr fontId="2"/>
  </si>
  <si>
    <t>中央(人)</t>
    <rPh sb="0" eb="2">
      <t>チュウオウ</t>
    </rPh>
    <rPh sb="3" eb="4">
      <t>ニン</t>
    </rPh>
    <phoneticPr fontId="2"/>
  </si>
  <si>
    <t>平均上下2.5％カット(人)</t>
    <rPh sb="0" eb="1">
      <t>ヒラ</t>
    </rPh>
    <rPh sb="1" eb="2">
      <t>タモツ</t>
    </rPh>
    <rPh sb="2" eb="4">
      <t>ジョウゲ</t>
    </rPh>
    <rPh sb="12" eb="13">
      <t>ニン</t>
    </rPh>
    <phoneticPr fontId="2"/>
  </si>
  <si>
    <t>問２(3) 機能訓練指導員の常勤換算数</t>
    <rPh sb="0" eb="1">
      <t>トイ</t>
    </rPh>
    <rPh sb="14" eb="16">
      <t>ジョウキン</t>
    </rPh>
    <rPh sb="16" eb="18">
      <t>カンサン</t>
    </rPh>
    <rPh sb="18" eb="19">
      <t>スウ</t>
    </rPh>
    <phoneticPr fontId="2"/>
  </si>
  <si>
    <t>機能訓練指導員は配置されていない</t>
    <rPh sb="0" eb="2">
      <t>キノウ</t>
    </rPh>
    <rPh sb="2" eb="4">
      <t>クンレン</t>
    </rPh>
    <rPh sb="4" eb="7">
      <t>シドウイン</t>
    </rPh>
    <rPh sb="8" eb="10">
      <t>ハイチ</t>
    </rPh>
    <phoneticPr fontId="2"/>
  </si>
  <si>
    <t>問２(3) 機能訓練指導員の当該事業所での勤務状況（複数回答）</t>
    <rPh sb="0" eb="1">
      <t>トイ</t>
    </rPh>
    <rPh sb="14" eb="16">
      <t>トウガイ</t>
    </rPh>
    <rPh sb="16" eb="19">
      <t>ジギョウショ</t>
    </rPh>
    <rPh sb="21" eb="23">
      <t>キンム</t>
    </rPh>
    <rPh sb="23" eb="25">
      <t>ジョウキョウ</t>
    </rPh>
    <rPh sb="25" eb="31">
      <t>フカ</t>
    </rPh>
    <phoneticPr fontId="2"/>
  </si>
  <si>
    <t>問２(2) 看護職員の常勤換算数</t>
    <rPh sb="0" eb="1">
      <t>トイ</t>
    </rPh>
    <rPh sb="6" eb="8">
      <t>カンゴ</t>
    </rPh>
    <rPh sb="8" eb="10">
      <t>ショクイン</t>
    </rPh>
    <rPh sb="11" eb="13">
      <t>ジョウキン</t>
    </rPh>
    <rPh sb="13" eb="15">
      <t>カンサン</t>
    </rPh>
    <rPh sb="15" eb="16">
      <t>スウ</t>
    </rPh>
    <phoneticPr fontId="2"/>
  </si>
  <si>
    <t>看護職員は配置されていない</t>
    <rPh sb="0" eb="2">
      <t>カンゴ</t>
    </rPh>
    <rPh sb="2" eb="4">
      <t>ショクイン</t>
    </rPh>
    <rPh sb="5" eb="7">
      <t>ハイチ</t>
    </rPh>
    <phoneticPr fontId="2"/>
  </si>
  <si>
    <t>問２(2) 看護職員の当該事業所での勤務状況（複数回答）</t>
    <rPh sb="0" eb="1">
      <t>トイ</t>
    </rPh>
    <rPh sb="6" eb="8">
      <t>カンゴ</t>
    </rPh>
    <rPh sb="8" eb="10">
      <t>ショクイン</t>
    </rPh>
    <rPh sb="11" eb="13">
      <t>トウガイ</t>
    </rPh>
    <rPh sb="13" eb="16">
      <t>ジギョウショ</t>
    </rPh>
    <rPh sb="18" eb="20">
      <t>キンム</t>
    </rPh>
    <rPh sb="20" eb="22">
      <t>ジョウキョウ</t>
    </rPh>
    <rPh sb="22" eb="28">
      <t>フカ</t>
    </rPh>
    <phoneticPr fontId="2"/>
  </si>
  <si>
    <t>問２(1)-2 離職率　［離職者数÷（常勤実人数＋非常勤実人数－採用者数＋離職者数）］</t>
    <rPh sb="0" eb="1">
      <t>トイ</t>
    </rPh>
    <rPh sb="8" eb="10">
      <t>リショク</t>
    </rPh>
    <rPh sb="13" eb="15">
      <t>リショク</t>
    </rPh>
    <phoneticPr fontId="2"/>
  </si>
  <si>
    <t>問２(1)-2　採用率　［採用者数÷（常勤実人数＋非常勤実人数－採用者数＋離職者数）］</t>
    <rPh sb="0" eb="1">
      <t>トイ</t>
    </rPh>
    <rPh sb="8" eb="10">
      <t>サイヨウ</t>
    </rPh>
    <rPh sb="13" eb="16">
      <t>サイヨウシャ</t>
    </rPh>
    <rPh sb="16" eb="17">
      <t>スウ</t>
    </rPh>
    <phoneticPr fontId="2"/>
  </si>
  <si>
    <t>問２(1)-2 平成29年10月１日時点での職員数（実人数）　［常勤実人数＋非常勤実人数－採用者数＋離職者数］</t>
    <rPh sb="0" eb="1">
      <t>トイ</t>
    </rPh>
    <rPh sb="8" eb="10">
      <t>ヘイセイ</t>
    </rPh>
    <rPh sb="12" eb="13">
      <t>ネン</t>
    </rPh>
    <rPh sb="15" eb="16">
      <t>ガツ</t>
    </rPh>
    <rPh sb="17" eb="18">
      <t>ニチ</t>
    </rPh>
    <rPh sb="18" eb="20">
      <t>ジテン</t>
    </rPh>
    <rPh sb="22" eb="24">
      <t>ショクイン</t>
    </rPh>
    <rPh sb="24" eb="25">
      <t>スウ</t>
    </rPh>
    <rPh sb="26" eb="27">
      <t>ジツ</t>
    </rPh>
    <rPh sb="27" eb="29">
      <t>ニンズウ</t>
    </rPh>
    <rPh sb="32" eb="34">
      <t>ジョウキン</t>
    </rPh>
    <rPh sb="34" eb="35">
      <t>ジツ</t>
    </rPh>
    <rPh sb="35" eb="37">
      <t>ニンズウ</t>
    </rPh>
    <rPh sb="38" eb="41">
      <t>ヒジョウキン</t>
    </rPh>
    <rPh sb="41" eb="42">
      <t>ジツ</t>
    </rPh>
    <rPh sb="42" eb="44">
      <t>ニンズウ</t>
    </rPh>
    <rPh sb="45" eb="48">
      <t>サイヨウシャ</t>
    </rPh>
    <rPh sb="48" eb="49">
      <t>スウ</t>
    </rPh>
    <rPh sb="50" eb="53">
      <t>リショクシャ</t>
    </rPh>
    <rPh sb="53" eb="54">
      <t>スウ</t>
    </rPh>
    <phoneticPr fontId="2"/>
  </si>
  <si>
    <t>最小
2.5％ｶｯﾄ
(人)</t>
    <rPh sb="0" eb="2">
      <t>サイショウ</t>
    </rPh>
    <rPh sb="12" eb="13">
      <t>ニン</t>
    </rPh>
    <phoneticPr fontId="2"/>
  </si>
  <si>
    <t>最大
2.5％ｶｯﾄ
(人)</t>
    <rPh sb="0" eb="2">
      <t>サイダイ</t>
    </rPh>
    <rPh sb="12" eb="13">
      <t>ニン</t>
    </rPh>
    <phoneticPr fontId="2"/>
  </si>
  <si>
    <t>中央
(人)</t>
    <rPh sb="0" eb="2">
      <t>チュウオウ</t>
    </rPh>
    <rPh sb="4" eb="5">
      <t>ニン</t>
    </rPh>
    <phoneticPr fontId="2"/>
  </si>
  <si>
    <t>平均
2.5％ｶｯﾄ
(人)</t>
    <rPh sb="0" eb="1">
      <t>ヒラ</t>
    </rPh>
    <rPh sb="1" eb="2">
      <t>タモツ</t>
    </rPh>
    <rPh sb="12" eb="13">
      <t>ニン</t>
    </rPh>
    <phoneticPr fontId="2"/>
  </si>
  <si>
    <t>20人以上</t>
    <rPh sb="2" eb="3">
      <t>ヒト</t>
    </rPh>
    <rPh sb="3" eb="5">
      <t>イジョウ</t>
    </rPh>
    <phoneticPr fontId="2"/>
  </si>
  <si>
    <t>問２(1)-2 平成29年10月１日～平成30年９月30日の採用・離職</t>
    <rPh sb="0" eb="1">
      <t>トイ</t>
    </rPh>
    <rPh sb="8" eb="10">
      <t>ヘイセイ</t>
    </rPh>
    <rPh sb="12" eb="13">
      <t>ネン</t>
    </rPh>
    <rPh sb="15" eb="16">
      <t>ガツ</t>
    </rPh>
    <rPh sb="17" eb="18">
      <t>ニチ</t>
    </rPh>
    <rPh sb="19" eb="21">
      <t>ヘイセイ</t>
    </rPh>
    <rPh sb="23" eb="24">
      <t>ネン</t>
    </rPh>
    <rPh sb="25" eb="26">
      <t>ガツ</t>
    </rPh>
    <rPh sb="28" eb="29">
      <t>ニチ</t>
    </rPh>
    <rPh sb="30" eb="32">
      <t>サイヨウ</t>
    </rPh>
    <rPh sb="33" eb="35">
      <t>リショク</t>
    </rPh>
    <phoneticPr fontId="2"/>
  </si>
  <si>
    <t>問２(1)-1 一人当たりの人件費　［人件費総額÷（常勤の常勤換算数＋非常勤の常勤換算数）］</t>
    <rPh sb="0" eb="1">
      <t>トイ</t>
    </rPh>
    <rPh sb="8" eb="10">
      <t>ヒトリ</t>
    </rPh>
    <rPh sb="10" eb="11">
      <t>ア</t>
    </rPh>
    <rPh sb="14" eb="17">
      <t>ジンケンヒ</t>
    </rPh>
    <rPh sb="19" eb="22">
      <t>ジンケンヒ</t>
    </rPh>
    <rPh sb="22" eb="24">
      <t>ソウガク</t>
    </rPh>
    <rPh sb="26" eb="28">
      <t>ジョウキン</t>
    </rPh>
    <rPh sb="29" eb="31">
      <t>ジョウキン</t>
    </rPh>
    <rPh sb="31" eb="33">
      <t>カンサン</t>
    </rPh>
    <rPh sb="33" eb="34">
      <t>スウ</t>
    </rPh>
    <rPh sb="35" eb="38">
      <t>ヒジョウキン</t>
    </rPh>
    <rPh sb="39" eb="41">
      <t>ジョウキン</t>
    </rPh>
    <rPh sb="41" eb="43">
      <t>カンサン</t>
    </rPh>
    <rPh sb="43" eb="44">
      <t>スウ</t>
    </rPh>
    <phoneticPr fontId="2"/>
  </si>
  <si>
    <t>800万～1,000万円未満</t>
    <rPh sb="3" eb="4">
      <t>マン</t>
    </rPh>
    <rPh sb="10" eb="12">
      <t>マンエン</t>
    </rPh>
    <rPh sb="12" eb="14">
      <t>ミマン</t>
    </rPh>
    <phoneticPr fontId="2"/>
  </si>
  <si>
    <t>600万～800万円未満</t>
    <rPh sb="3" eb="4">
      <t>マン</t>
    </rPh>
    <rPh sb="8" eb="10">
      <t>マンエン</t>
    </rPh>
    <rPh sb="10" eb="12">
      <t>ミマン</t>
    </rPh>
    <phoneticPr fontId="2"/>
  </si>
  <si>
    <t>500万～600万円未満</t>
    <rPh sb="3" eb="4">
      <t>マン</t>
    </rPh>
    <rPh sb="8" eb="10">
      <t>マンエン</t>
    </rPh>
    <rPh sb="10" eb="12">
      <t>ミマン</t>
    </rPh>
    <phoneticPr fontId="2"/>
  </si>
  <si>
    <t>400万～500万円未満</t>
    <rPh sb="3" eb="4">
      <t>マン</t>
    </rPh>
    <rPh sb="8" eb="10">
      <t>マンエン</t>
    </rPh>
    <rPh sb="10" eb="12">
      <t>ミマン</t>
    </rPh>
    <phoneticPr fontId="2"/>
  </si>
  <si>
    <t>300万～400万円未満</t>
    <rPh sb="3" eb="4">
      <t>マン</t>
    </rPh>
    <rPh sb="8" eb="10">
      <t>マンエン</t>
    </rPh>
    <rPh sb="10" eb="12">
      <t>ミマン</t>
    </rPh>
    <phoneticPr fontId="2"/>
  </si>
  <si>
    <t>200万～300万円未満</t>
    <rPh sb="3" eb="4">
      <t>マン</t>
    </rPh>
    <rPh sb="8" eb="10">
      <t>マンエン</t>
    </rPh>
    <rPh sb="10" eb="12">
      <t>ミマン</t>
    </rPh>
    <phoneticPr fontId="2"/>
  </si>
  <si>
    <t>100万～200万円未満</t>
    <rPh sb="3" eb="4">
      <t>マン</t>
    </rPh>
    <rPh sb="8" eb="10">
      <t>マンエン</t>
    </rPh>
    <rPh sb="10" eb="12">
      <t>ミマン</t>
    </rPh>
    <phoneticPr fontId="2"/>
  </si>
  <si>
    <t>問２(1)-1 上記職員の10月（11月支給分）の人件費総額</t>
    <rPh sb="0" eb="1">
      <t>トイ</t>
    </rPh>
    <rPh sb="8" eb="10">
      <t>ジョウキ</t>
    </rPh>
    <rPh sb="10" eb="12">
      <t>ショクイン</t>
    </rPh>
    <rPh sb="15" eb="16">
      <t>ガツ</t>
    </rPh>
    <rPh sb="19" eb="20">
      <t>ガツ</t>
    </rPh>
    <rPh sb="20" eb="22">
      <t>シキュウ</t>
    </rPh>
    <rPh sb="22" eb="23">
      <t>ブン</t>
    </rPh>
    <rPh sb="25" eb="28">
      <t>ジンケンヒ</t>
    </rPh>
    <rPh sb="28" eb="30">
      <t>ソウガク</t>
    </rPh>
    <phoneticPr fontId="2"/>
  </si>
  <si>
    <t>問２(1) 職員一人当たりの収入　［総収入÷常勤換算数総数］</t>
    <rPh sb="0" eb="1">
      <t>トイ</t>
    </rPh>
    <rPh sb="6" eb="8">
      <t>ショクイン</t>
    </rPh>
    <rPh sb="8" eb="10">
      <t>ヒトリ</t>
    </rPh>
    <rPh sb="10" eb="11">
      <t>ア</t>
    </rPh>
    <rPh sb="14" eb="16">
      <t>シュウニュウ</t>
    </rPh>
    <rPh sb="18" eb="21">
      <t>ソウシュウニュウ</t>
    </rPh>
    <rPh sb="22" eb="24">
      <t>ジョウキン</t>
    </rPh>
    <rPh sb="24" eb="27">
      <t>カンサンスウ</t>
    </rPh>
    <rPh sb="27" eb="29">
      <t>ソウスウ</t>
    </rPh>
    <phoneticPr fontId="2"/>
  </si>
  <si>
    <t>60～80％未満</t>
    <rPh sb="6" eb="8">
      <t>ミマン</t>
    </rPh>
    <phoneticPr fontId="2"/>
  </si>
  <si>
    <t>40～60％未満</t>
    <rPh sb="6" eb="8">
      <t>ミマン</t>
    </rPh>
    <phoneticPr fontId="2"/>
  </si>
  <si>
    <t>20～40％未満</t>
    <rPh sb="6" eb="8">
      <t>ミマン</t>
    </rPh>
    <phoneticPr fontId="2"/>
  </si>
  <si>
    <t>20％未満</t>
    <rPh sb="3" eb="5">
      <t>ミマン</t>
    </rPh>
    <phoneticPr fontId="2"/>
  </si>
  <si>
    <t>問２(1) 事業所の常勤職員比率　［常勤の常勤換算数÷常勤換算数合計］</t>
    <rPh sb="0" eb="1">
      <t>トイ</t>
    </rPh>
    <rPh sb="6" eb="9">
      <t>ジギョウショ</t>
    </rPh>
    <rPh sb="10" eb="12">
      <t>ジョウキン</t>
    </rPh>
    <rPh sb="12" eb="14">
      <t>ショクイン</t>
    </rPh>
    <rPh sb="14" eb="16">
      <t>ヒリツ</t>
    </rPh>
    <rPh sb="18" eb="20">
      <t>ジョウキン</t>
    </rPh>
    <rPh sb="21" eb="23">
      <t>ジョウキン</t>
    </rPh>
    <rPh sb="23" eb="26">
      <t>カンサンスウ</t>
    </rPh>
    <rPh sb="27" eb="29">
      <t>ジョウキン</t>
    </rPh>
    <rPh sb="29" eb="31">
      <t>カンサン</t>
    </rPh>
    <rPh sb="31" eb="32">
      <t>スウ</t>
    </rPh>
    <rPh sb="32" eb="34">
      <t>ゴウケイ</t>
    </rPh>
    <phoneticPr fontId="2"/>
  </si>
  <si>
    <t>９～10人未満</t>
    <rPh sb="4" eb="5">
      <t>ニン</t>
    </rPh>
    <rPh sb="5" eb="7">
      <t>ミマン</t>
    </rPh>
    <phoneticPr fontId="2"/>
  </si>
  <si>
    <t>８～９人未満</t>
    <rPh sb="3" eb="4">
      <t>ニン</t>
    </rPh>
    <rPh sb="4" eb="6">
      <t>ミマン</t>
    </rPh>
    <phoneticPr fontId="2"/>
  </si>
  <si>
    <t>７～８人未満</t>
    <rPh sb="3" eb="4">
      <t>ニン</t>
    </rPh>
    <rPh sb="4" eb="6">
      <t>ミマン</t>
    </rPh>
    <phoneticPr fontId="2"/>
  </si>
  <si>
    <t>６～７人未満</t>
    <rPh sb="3" eb="4">
      <t>ニン</t>
    </rPh>
    <rPh sb="4" eb="6">
      <t>ミマン</t>
    </rPh>
    <phoneticPr fontId="2"/>
  </si>
  <si>
    <t>５～６人未満</t>
    <rPh sb="3" eb="4">
      <t>ニン</t>
    </rPh>
    <rPh sb="4" eb="6">
      <t>ミマン</t>
    </rPh>
    <phoneticPr fontId="2"/>
  </si>
  <si>
    <t>４～５人未満</t>
    <rPh sb="3" eb="4">
      <t>ニン</t>
    </rPh>
    <rPh sb="4" eb="6">
      <t>ミマン</t>
    </rPh>
    <phoneticPr fontId="2"/>
  </si>
  <si>
    <t>３～４人未満</t>
    <rPh sb="3" eb="4">
      <t>ニン</t>
    </rPh>
    <rPh sb="4" eb="6">
      <t>ミマン</t>
    </rPh>
    <phoneticPr fontId="2"/>
  </si>
  <si>
    <t>２～３人未満</t>
    <rPh sb="3" eb="4">
      <t>ニン</t>
    </rPh>
    <rPh sb="4" eb="6">
      <t>ミマン</t>
    </rPh>
    <phoneticPr fontId="2"/>
  </si>
  <si>
    <t>１～２人未満</t>
    <rPh sb="3" eb="4">
      <t>ニン</t>
    </rPh>
    <rPh sb="4" eb="6">
      <t>ミマン</t>
    </rPh>
    <phoneticPr fontId="2"/>
  </si>
  <si>
    <t>問２(1) 事業所の常勤換算数総数　［常勤の常勤換算数＋非常勤の常勤換算数］</t>
    <rPh sb="0" eb="1">
      <t>トイ</t>
    </rPh>
    <rPh sb="6" eb="9">
      <t>ジギョウショ</t>
    </rPh>
    <rPh sb="10" eb="12">
      <t>ジョウキン</t>
    </rPh>
    <rPh sb="12" eb="14">
      <t>カンサン</t>
    </rPh>
    <rPh sb="14" eb="15">
      <t>スウ</t>
    </rPh>
    <rPh sb="15" eb="17">
      <t>ソウスウ</t>
    </rPh>
    <rPh sb="19" eb="21">
      <t>ジョウキン</t>
    </rPh>
    <rPh sb="22" eb="24">
      <t>ジョウキン</t>
    </rPh>
    <rPh sb="24" eb="27">
      <t>カンサンスウ</t>
    </rPh>
    <rPh sb="28" eb="31">
      <t>ヒジョウキン</t>
    </rPh>
    <rPh sb="32" eb="34">
      <t>ジョウキン</t>
    </rPh>
    <rPh sb="34" eb="37">
      <t>カンサンスウ</t>
    </rPh>
    <phoneticPr fontId="2"/>
  </si>
  <si>
    <t>最大
（人）</t>
    <rPh sb="0" eb="2">
      <t>サイダイ</t>
    </rPh>
    <phoneticPr fontId="2"/>
  </si>
  <si>
    <t>平均
（人）</t>
    <rPh sb="0" eb="2">
      <t>ヘイキン</t>
    </rPh>
    <phoneticPr fontId="2"/>
  </si>
  <si>
    <t>問２(1) 事業所の総職員数</t>
    <rPh sb="0" eb="1">
      <t>トイ</t>
    </rPh>
    <rPh sb="6" eb="9">
      <t>ジギョウショ</t>
    </rPh>
    <rPh sb="10" eb="11">
      <t>ソウ</t>
    </rPh>
    <rPh sb="11" eb="13">
      <t>ショクイン</t>
    </rPh>
    <rPh sb="13" eb="14">
      <t>スウ</t>
    </rPh>
    <phoneticPr fontId="2"/>
  </si>
  <si>
    <t>30万～40万円未満</t>
    <rPh sb="2" eb="3">
      <t>マン</t>
    </rPh>
    <rPh sb="6" eb="8">
      <t>マンエン</t>
    </rPh>
    <rPh sb="8" eb="10">
      <t>ミマン</t>
    </rPh>
    <phoneticPr fontId="2"/>
  </si>
  <si>
    <t>20万～30万円未満</t>
    <rPh sb="2" eb="3">
      <t>マン</t>
    </rPh>
    <rPh sb="6" eb="8">
      <t>マンエン</t>
    </rPh>
    <rPh sb="8" eb="10">
      <t>ミマン</t>
    </rPh>
    <phoneticPr fontId="2"/>
  </si>
  <si>
    <t>10万～15万円未満</t>
    <rPh sb="2" eb="3">
      <t>マン</t>
    </rPh>
    <rPh sb="6" eb="8">
      <t>マンエン</t>
    </rPh>
    <rPh sb="8" eb="10">
      <t>ミマン</t>
    </rPh>
    <phoneticPr fontId="2"/>
  </si>
  <si>
    <t>５万～10万円未満</t>
    <rPh sb="1" eb="2">
      <t>マン</t>
    </rPh>
    <rPh sb="5" eb="7">
      <t>マンエン</t>
    </rPh>
    <rPh sb="7" eb="9">
      <t>ミマン</t>
    </rPh>
    <phoneticPr fontId="2"/>
  </si>
  <si>
    <t>５万円未満</t>
    <rPh sb="1" eb="3">
      <t>マンエン</t>
    </rPh>
    <rPh sb="3" eb="5">
      <t>ミマン</t>
    </rPh>
    <phoneticPr fontId="2"/>
  </si>
  <si>
    <t>問１(7) 利用者一人当たりの収入　［事業所の総収入÷利用者数合計］</t>
    <rPh sb="0" eb="1">
      <t>トイ</t>
    </rPh>
    <rPh sb="6" eb="9">
      <t>リヨウシャ</t>
    </rPh>
    <rPh sb="9" eb="11">
      <t>ヒトリ</t>
    </rPh>
    <rPh sb="11" eb="12">
      <t>ア</t>
    </rPh>
    <rPh sb="15" eb="17">
      <t>シュウニュウ</t>
    </rPh>
    <rPh sb="19" eb="22">
      <t>ジギョウショ</t>
    </rPh>
    <rPh sb="23" eb="26">
      <t>ソウシュウニュウ</t>
    </rPh>
    <rPh sb="27" eb="30">
      <t>リヨウシャ</t>
    </rPh>
    <rPh sb="30" eb="31">
      <t>スウ</t>
    </rPh>
    <rPh sb="31" eb="33">
      <t>ゴウケイ</t>
    </rPh>
    <phoneticPr fontId="2"/>
  </si>
  <si>
    <t>4,000万～5,000万円未満</t>
    <rPh sb="5" eb="6">
      <t>マン</t>
    </rPh>
    <rPh sb="12" eb="14">
      <t>マンエン</t>
    </rPh>
    <rPh sb="14" eb="16">
      <t>ミマン</t>
    </rPh>
    <phoneticPr fontId="2"/>
  </si>
  <si>
    <t>3,000万～4,000万円未満</t>
    <rPh sb="5" eb="6">
      <t>マン</t>
    </rPh>
    <rPh sb="12" eb="14">
      <t>マンエン</t>
    </rPh>
    <rPh sb="14" eb="16">
      <t>ミマン</t>
    </rPh>
    <phoneticPr fontId="2"/>
  </si>
  <si>
    <t>2,000万～3,000万円未満</t>
    <rPh sb="5" eb="6">
      <t>マン</t>
    </rPh>
    <rPh sb="12" eb="14">
      <t>マンエン</t>
    </rPh>
    <rPh sb="14" eb="16">
      <t>ミマン</t>
    </rPh>
    <phoneticPr fontId="2"/>
  </si>
  <si>
    <t>1,000万～2,000万円未満</t>
    <rPh sb="5" eb="6">
      <t>マン</t>
    </rPh>
    <rPh sb="12" eb="14">
      <t>マンエン</t>
    </rPh>
    <rPh sb="14" eb="16">
      <t>ミマン</t>
    </rPh>
    <phoneticPr fontId="2"/>
  </si>
  <si>
    <t>3000万～500万円未満</t>
    <rPh sb="4" eb="5">
      <t>マン</t>
    </rPh>
    <rPh sb="9" eb="11">
      <t>マンエン</t>
    </rPh>
    <rPh sb="11" eb="13">
      <t>ミマン</t>
    </rPh>
    <phoneticPr fontId="2"/>
  </si>
  <si>
    <t>100万～300万円未満</t>
    <rPh sb="3" eb="4">
      <t>マン</t>
    </rPh>
    <rPh sb="8" eb="10">
      <t>マンエン</t>
    </rPh>
    <rPh sb="10" eb="12">
      <t>ミマン</t>
    </rPh>
    <phoneticPr fontId="2"/>
  </si>
  <si>
    <t>問１(7) 事業所の10月の総収入</t>
    <rPh sb="0" eb="1">
      <t>トイ</t>
    </rPh>
    <rPh sb="6" eb="9">
      <t>ジギョウショ</t>
    </rPh>
    <rPh sb="12" eb="13">
      <t>ガツ</t>
    </rPh>
    <rPh sb="14" eb="15">
      <t>ソウ</t>
    </rPh>
    <rPh sb="15" eb="17">
      <t>シュウニュウ</t>
    </rPh>
    <phoneticPr fontId="2"/>
  </si>
  <si>
    <t>最小上下2.5％カット</t>
    <rPh sb="0" eb="2">
      <t>サイショウ</t>
    </rPh>
    <phoneticPr fontId="2"/>
  </si>
  <si>
    <t>最大上下2.5％カット</t>
    <rPh sb="0" eb="2">
      <t>サイダイ</t>
    </rPh>
    <phoneticPr fontId="2"/>
  </si>
  <si>
    <t>平均上下2.5％カット</t>
    <rPh sb="0" eb="1">
      <t>ヒラ</t>
    </rPh>
    <rPh sb="1" eb="2">
      <t>タモツ</t>
    </rPh>
    <rPh sb="2" eb="4">
      <t>ジョウゲ</t>
    </rPh>
    <phoneticPr fontId="2"/>
  </si>
  <si>
    <t>3.0以上</t>
    <rPh sb="3" eb="5">
      <t>イジョウ</t>
    </rPh>
    <phoneticPr fontId="2"/>
  </si>
  <si>
    <t>2.9～3.0未満</t>
    <rPh sb="7" eb="9">
      <t>ミマン</t>
    </rPh>
    <phoneticPr fontId="2"/>
  </si>
  <si>
    <t>2.8～2.9未満</t>
    <rPh sb="7" eb="9">
      <t>ミマン</t>
    </rPh>
    <phoneticPr fontId="2"/>
  </si>
  <si>
    <t>2.7～2.8未満</t>
    <rPh sb="7" eb="9">
      <t>ミマン</t>
    </rPh>
    <phoneticPr fontId="2"/>
  </si>
  <si>
    <t>2.6～2.7未満</t>
    <rPh sb="7" eb="9">
      <t>ミマン</t>
    </rPh>
    <phoneticPr fontId="2"/>
  </si>
  <si>
    <t>2.5～2.6未満</t>
    <rPh sb="7" eb="9">
      <t>ミマン</t>
    </rPh>
    <phoneticPr fontId="2"/>
  </si>
  <si>
    <t>2.4～2.5未満</t>
    <rPh sb="7" eb="9">
      <t>ミマン</t>
    </rPh>
    <phoneticPr fontId="2"/>
  </si>
  <si>
    <t>2.3～2.4未満</t>
    <rPh sb="7" eb="9">
      <t>ミマン</t>
    </rPh>
    <phoneticPr fontId="2"/>
  </si>
  <si>
    <t>2.2～2.3未満</t>
    <rPh sb="7" eb="9">
      <t>ミマン</t>
    </rPh>
    <phoneticPr fontId="2"/>
  </si>
  <si>
    <t>2.1～2.2未満</t>
    <rPh sb="7" eb="9">
      <t>ミマン</t>
    </rPh>
    <phoneticPr fontId="2"/>
  </si>
  <si>
    <t>2.0～2.1未満</t>
    <rPh sb="7" eb="9">
      <t>ミマン</t>
    </rPh>
    <phoneticPr fontId="2"/>
  </si>
  <si>
    <t>1.9～2.0未満</t>
    <rPh sb="7" eb="9">
      <t>ミマン</t>
    </rPh>
    <phoneticPr fontId="2"/>
  </si>
  <si>
    <t>1.8～1.9未満</t>
    <rPh sb="7" eb="9">
      <t>ミマン</t>
    </rPh>
    <phoneticPr fontId="2"/>
  </si>
  <si>
    <t>1.7～1.8未満</t>
    <rPh sb="7" eb="9">
      <t>ミマン</t>
    </rPh>
    <phoneticPr fontId="2"/>
  </si>
  <si>
    <t>1.6～1.7未満</t>
    <rPh sb="7" eb="9">
      <t>ミマン</t>
    </rPh>
    <phoneticPr fontId="2"/>
  </si>
  <si>
    <t>1.5～1.6未満</t>
    <rPh sb="7" eb="9">
      <t>ミマン</t>
    </rPh>
    <phoneticPr fontId="2"/>
  </si>
  <si>
    <t>1.4～1.5未満</t>
    <rPh sb="7" eb="9">
      <t>ミマン</t>
    </rPh>
    <phoneticPr fontId="2"/>
  </si>
  <si>
    <t>1.3～1.4未満</t>
    <rPh sb="7" eb="9">
      <t>ミマン</t>
    </rPh>
    <phoneticPr fontId="2"/>
  </si>
  <si>
    <t>1.2～1.3未満</t>
    <rPh sb="7" eb="9">
      <t>ミマン</t>
    </rPh>
    <phoneticPr fontId="2"/>
  </si>
  <si>
    <t>1.1～1.2未満</t>
    <rPh sb="7" eb="9">
      <t>ミマン</t>
    </rPh>
    <phoneticPr fontId="2"/>
  </si>
  <si>
    <t>1.1未満</t>
    <rPh sb="3" eb="5">
      <t>ミマン</t>
    </rPh>
    <phoneticPr fontId="2"/>
  </si>
  <si>
    <t>1.0以下</t>
    <rPh sb="3" eb="5">
      <t>イカ</t>
    </rPh>
    <phoneticPr fontId="2"/>
  </si>
  <si>
    <t>問１(6) 平均要介護度</t>
    <rPh sb="0" eb="1">
      <t>トイ</t>
    </rPh>
    <rPh sb="6" eb="8">
      <t>ヘイキン</t>
    </rPh>
    <rPh sb="8" eb="11">
      <t>ヨウカイゴ</t>
    </rPh>
    <rPh sb="11" eb="12">
      <t>ド</t>
    </rPh>
    <phoneticPr fontId="2"/>
  </si>
  <si>
    <t>問１(6) 要介護度別利用登録者数合計</t>
    <rPh sb="0" eb="1">
      <t>トイ</t>
    </rPh>
    <rPh sb="6" eb="10">
      <t>ヨウカイゴド</t>
    </rPh>
    <rPh sb="10" eb="11">
      <t>ベツ</t>
    </rPh>
    <rPh sb="11" eb="13">
      <t>リヨウ</t>
    </rPh>
    <rPh sb="13" eb="15">
      <t>トウロク</t>
    </rPh>
    <rPh sb="15" eb="16">
      <t>シャ</t>
    </rPh>
    <rPh sb="16" eb="17">
      <t>スウ</t>
    </rPh>
    <rPh sb="17" eb="19">
      <t>ゴウケイ</t>
    </rPh>
    <phoneticPr fontId="2"/>
  </si>
  <si>
    <t>問１(6) 要介護度別利用登録者数</t>
    <rPh sb="0" eb="1">
      <t>トイ</t>
    </rPh>
    <rPh sb="6" eb="10">
      <t>ヨウカイゴド</t>
    </rPh>
    <rPh sb="10" eb="11">
      <t>ベツ</t>
    </rPh>
    <rPh sb="11" eb="13">
      <t>リヨウ</t>
    </rPh>
    <rPh sb="13" eb="15">
      <t>トウロク</t>
    </rPh>
    <rPh sb="15" eb="16">
      <t>シャ</t>
    </rPh>
    <rPh sb="16" eb="17">
      <t>スウ</t>
    </rPh>
    <phoneticPr fontId="2"/>
  </si>
  <si>
    <t>問１(5) 総定員数</t>
    <rPh sb="0" eb="1">
      <t>トイ</t>
    </rPh>
    <rPh sb="6" eb="7">
      <t>ソウ</t>
    </rPh>
    <rPh sb="7" eb="10">
      <t>テイインスウ</t>
    </rPh>
    <phoneticPr fontId="2"/>
  </si>
  <si>
    <t>【問１(3)で「訪問介護」と回答した施設は除く】</t>
    <rPh sb="1" eb="2">
      <t>トイ</t>
    </rPh>
    <rPh sb="8" eb="10">
      <t>ホウモン</t>
    </rPh>
    <rPh sb="10" eb="12">
      <t>カイゴ</t>
    </rPh>
    <rPh sb="14" eb="16">
      <t>カイトウ</t>
    </rPh>
    <rPh sb="18" eb="20">
      <t>シセツ</t>
    </rPh>
    <rPh sb="21" eb="22">
      <t>ノゾ</t>
    </rPh>
    <phoneticPr fontId="2"/>
  </si>
  <si>
    <t>介護療養型医療施設</t>
    <rPh sb="0" eb="2">
      <t>カイゴ</t>
    </rPh>
    <rPh sb="2" eb="5">
      <t>リョウヨウガタ</t>
    </rPh>
    <rPh sb="5" eb="7">
      <t>イリョウ</t>
    </rPh>
    <rPh sb="7" eb="9">
      <t>シセツ</t>
    </rPh>
    <phoneticPr fontId="2"/>
  </si>
  <si>
    <t>介護老人保健施設</t>
    <rPh sb="0" eb="2">
      <t>カイゴ</t>
    </rPh>
    <rPh sb="2" eb="4">
      <t>ロウジン</t>
    </rPh>
    <rPh sb="4" eb="6">
      <t>ホケン</t>
    </rPh>
    <rPh sb="6" eb="8">
      <t>シセツ</t>
    </rPh>
    <phoneticPr fontId="2"/>
  </si>
  <si>
    <t>短期入所生活介護</t>
    <rPh sb="0" eb="2">
      <t>タンキ</t>
    </rPh>
    <rPh sb="2" eb="4">
      <t>ニュウショ</t>
    </rPh>
    <rPh sb="4" eb="6">
      <t>セイカツ</t>
    </rPh>
    <rPh sb="6" eb="8">
      <t>カイゴ</t>
    </rPh>
    <phoneticPr fontId="2"/>
  </si>
  <si>
    <t>地域包括支援センター</t>
    <rPh sb="0" eb="2">
      <t>チイキ</t>
    </rPh>
    <rPh sb="2" eb="4">
      <t>ホウカツ</t>
    </rPh>
    <rPh sb="4" eb="10">
      <t>シセ</t>
    </rPh>
    <phoneticPr fontId="2"/>
  </si>
  <si>
    <t>問１(4)-1 特養施設以外の併設・隣接事業所（複数回答）</t>
    <rPh sb="0" eb="1">
      <t>トイ</t>
    </rPh>
    <rPh sb="8" eb="10">
      <t>トクヨウ</t>
    </rPh>
    <rPh sb="10" eb="12">
      <t>シセツ</t>
    </rPh>
    <rPh sb="12" eb="14">
      <t>イガイ</t>
    </rPh>
    <rPh sb="15" eb="17">
      <t>ヘイセツ</t>
    </rPh>
    <rPh sb="18" eb="20">
      <t>リンセツ</t>
    </rPh>
    <rPh sb="20" eb="23">
      <t>ジギョウショ</t>
    </rPh>
    <rPh sb="23" eb="29">
      <t>フカ</t>
    </rPh>
    <phoneticPr fontId="2"/>
  </si>
  <si>
    <t>併設・隣接ではない</t>
    <rPh sb="0" eb="2">
      <t>ヘイセツ</t>
    </rPh>
    <rPh sb="3" eb="5">
      <t>リンセツ</t>
    </rPh>
    <phoneticPr fontId="2"/>
  </si>
  <si>
    <t>隣接</t>
    <rPh sb="0" eb="2">
      <t>リンセツ</t>
    </rPh>
    <phoneticPr fontId="2"/>
  </si>
  <si>
    <t>併設</t>
    <rPh sb="0" eb="2">
      <t>ヘイセツ</t>
    </rPh>
    <phoneticPr fontId="2"/>
  </si>
  <si>
    <t>問１(4) 特養施設との併設状況</t>
    <rPh sb="0" eb="1">
      <t>トイ</t>
    </rPh>
    <rPh sb="6" eb="8">
      <t>トクヨウ</t>
    </rPh>
    <rPh sb="8" eb="10">
      <t>シセツ</t>
    </rPh>
    <rPh sb="12" eb="14">
      <t>ヘイセツ</t>
    </rPh>
    <rPh sb="14" eb="16">
      <t>ジョウキョウ</t>
    </rPh>
    <phoneticPr fontId="2"/>
  </si>
  <si>
    <t>地域密着型通所介護</t>
    <rPh sb="0" eb="2">
      <t>チイキ</t>
    </rPh>
    <rPh sb="2" eb="5">
      <t>ミッチャクガタ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</si>
  <si>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</si>
  <si>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t>問１(3) 事業区分</t>
    <rPh sb="0" eb="1">
      <t>トイ</t>
    </rPh>
    <rPh sb="6" eb="8">
      <t>ジギョウ</t>
    </rPh>
    <rPh sb="8" eb="10">
      <t>クブン</t>
    </rPh>
    <phoneticPr fontId="2"/>
  </si>
  <si>
    <t>その他</t>
    <rPh sb="2" eb="3">
      <t>タ</t>
    </rPh>
    <phoneticPr fontId="1"/>
  </si>
  <si>
    <t>７級地</t>
    <rPh sb="1" eb="3">
      <t>キュウチ</t>
    </rPh>
    <phoneticPr fontId="6"/>
  </si>
  <si>
    <t>６級地</t>
    <rPh sb="1" eb="3">
      <t>キュウチ</t>
    </rPh>
    <phoneticPr fontId="6"/>
  </si>
  <si>
    <t>５級地</t>
    <rPh sb="1" eb="3">
      <t>キュウチ</t>
    </rPh>
    <phoneticPr fontId="6"/>
  </si>
  <si>
    <t>４級地</t>
    <rPh sb="1" eb="3">
      <t>キュウチ</t>
    </rPh>
    <phoneticPr fontId="6"/>
  </si>
  <si>
    <t>３級地</t>
    <rPh sb="1" eb="3">
      <t>キュウチ</t>
    </rPh>
    <phoneticPr fontId="6"/>
  </si>
  <si>
    <t>２級地</t>
    <rPh sb="1" eb="3">
      <t>キュウチ</t>
    </rPh>
    <phoneticPr fontId="6"/>
  </si>
  <si>
    <t>１級地</t>
    <rPh sb="1" eb="3">
      <t>キュウチ</t>
    </rPh>
    <phoneticPr fontId="6"/>
  </si>
  <si>
    <t>問１(2) 地域区分</t>
    <rPh sb="0" eb="1">
      <t>トイ</t>
    </rPh>
    <rPh sb="6" eb="8">
      <t>チイキ</t>
    </rPh>
    <rPh sb="8" eb="10">
      <t>クブン</t>
    </rPh>
    <phoneticPr fontId="2"/>
  </si>
  <si>
    <t>Ⅰ．事業所の概要</t>
    <rPh sb="2" eb="5">
      <t>ジギョウショ</t>
    </rPh>
    <rPh sb="6" eb="8">
      <t>ガイヨウ</t>
    </rPh>
    <phoneticPr fontId="2"/>
  </si>
  <si>
    <t>－</t>
  </si>
  <si>
    <t>利用者宅への移動</t>
    <rPh sb="0" eb="3">
      <t>リヨウシャ</t>
    </rPh>
    <rPh sb="3" eb="4">
      <t>タク</t>
    </rPh>
    <rPh sb="6" eb="8">
      <t>イドウ</t>
    </rPh>
    <phoneticPr fontId="2"/>
  </si>
  <si>
    <t>送迎、送り出し/受け入れ</t>
    <rPh sb="0" eb="2">
      <t>ソウゲイ</t>
    </rPh>
    <rPh sb="3" eb="4">
      <t>オク</t>
    </rPh>
    <rPh sb="5" eb="6">
      <t>ダ</t>
    </rPh>
    <rPh sb="8" eb="9">
      <t>ウ</t>
    </rPh>
    <rPh sb="10" eb="11">
      <t>イ</t>
    </rPh>
    <phoneticPr fontId="2"/>
  </si>
  <si>
    <t>サービス提供手順書の作成</t>
    <rPh sb="4" eb="6">
      <t>テイキョウ</t>
    </rPh>
    <rPh sb="6" eb="9">
      <t>テジュンショ</t>
    </rPh>
    <rPh sb="10" eb="12">
      <t>サクセイ</t>
    </rPh>
    <phoneticPr fontId="2"/>
  </si>
  <si>
    <t>訪問介護</t>
  </si>
  <si>
    <t>問９(2) 10月に業務を実施した日数</t>
    <rPh sb="8" eb="9">
      <t>ガツ</t>
    </rPh>
    <rPh sb="10" eb="12">
      <t>ギョウム</t>
    </rPh>
    <rPh sb="13" eb="15">
      <t>ジッシ</t>
    </rPh>
    <rPh sb="17" eb="19">
      <t>ニッスウ</t>
    </rPh>
    <phoneticPr fontId="2"/>
  </si>
  <si>
    <t>【サービス提供手順書の作成および利用者宅への移動は、問１(3)で「訪問介護」と回答した施設のみ】【リネンのクリーニング・シーツ交換は、問１(3)で「訪問介護」と回答した施設は除く】</t>
    <rPh sb="26" eb="27">
      <t>トイ</t>
    </rPh>
    <rPh sb="33" eb="35">
      <t>ホウモン</t>
    </rPh>
    <rPh sb="35" eb="37">
      <t>カイゴ</t>
    </rPh>
    <rPh sb="39" eb="41">
      <t>カイトウ</t>
    </rPh>
    <rPh sb="43" eb="45">
      <t>シセツ</t>
    </rPh>
    <rPh sb="67" eb="68">
      <t>トイ</t>
    </rPh>
    <rPh sb="74" eb="76">
      <t>ホウモン</t>
    </rPh>
    <rPh sb="76" eb="78">
      <t>カイゴ</t>
    </rPh>
    <rPh sb="80" eb="82">
      <t>カイトウ</t>
    </rPh>
    <rPh sb="84" eb="86">
      <t>シセツ</t>
    </rPh>
    <rPh sb="87" eb="88">
      <t>ノゾ</t>
    </rPh>
    <phoneticPr fontId="2"/>
  </si>
  <si>
    <t>通所介護</t>
  </si>
  <si>
    <t>問９(2) 10月に実施した業務（複数回答）</t>
    <rPh sb="8" eb="9">
      <t>ガツ</t>
    </rPh>
    <rPh sb="10" eb="12">
      <t>ジッシ</t>
    </rPh>
    <rPh sb="14" eb="16">
      <t>ギョウム</t>
    </rPh>
    <rPh sb="16" eb="22">
      <t>フカ</t>
    </rPh>
    <phoneticPr fontId="2"/>
  </si>
  <si>
    <t>【問９(2)10月に実施した業務日数が全て「無回答」の施設を除く】</t>
    <rPh sb="1" eb="2">
      <t>トイ</t>
    </rPh>
    <rPh sb="8" eb="9">
      <t>ガツ</t>
    </rPh>
    <rPh sb="10" eb="12">
      <t>ジッシ</t>
    </rPh>
    <rPh sb="14" eb="16">
      <t>ギョウム</t>
    </rPh>
    <rPh sb="16" eb="18">
      <t>ニッスウ</t>
    </rPh>
    <rPh sb="19" eb="20">
      <t>スベ</t>
    </rPh>
    <rPh sb="22" eb="25">
      <t>ムカイトウ</t>
    </rPh>
    <rPh sb="27" eb="29">
      <t>シセツ</t>
    </rPh>
    <rPh sb="30" eb="31">
      <t>ノゾ</t>
    </rPh>
    <phoneticPr fontId="2"/>
  </si>
  <si>
    <t>土・日・祝日</t>
    <rPh sb="0" eb="1">
      <t>ツチ</t>
    </rPh>
    <rPh sb="2" eb="3">
      <t>ヒ</t>
    </rPh>
    <rPh sb="4" eb="6">
      <t>シュクジツ</t>
    </rPh>
    <phoneticPr fontId="2"/>
  </si>
  <si>
    <t>問９(2)　１人が１か月に該当業務に費やした時間</t>
    <rPh sb="0" eb="1">
      <t>トイ</t>
    </rPh>
    <rPh sb="6" eb="8">
      <t>ヒトリ</t>
    </rPh>
    <rPh sb="11" eb="12">
      <t>ゲツ</t>
    </rPh>
    <rPh sb="13" eb="15">
      <t>ガイトウ</t>
    </rPh>
    <rPh sb="15" eb="17">
      <t>ギョウム</t>
    </rPh>
    <rPh sb="18" eb="19">
      <t>ツイ</t>
    </rPh>
    <rPh sb="22" eb="24">
      <t>ジカン</t>
    </rPh>
    <phoneticPr fontId="2"/>
  </si>
  <si>
    <t>問９(1) 勤務日に行った各業務の時間</t>
    <rPh sb="13" eb="16">
      <t>カクギョウム</t>
    </rPh>
    <rPh sb="17" eb="19">
      <t>ジカン</t>
    </rPh>
    <phoneticPr fontId="2"/>
  </si>
  <si>
    <t>【問９(1)で「無回答」の施設を除く】</t>
    <rPh sb="8" eb="11">
      <t>ムカイトウ</t>
    </rPh>
    <rPh sb="13" eb="15">
      <t>シセツ</t>
    </rPh>
    <rPh sb="16" eb="17">
      <t>ノゾ</t>
    </rPh>
    <phoneticPr fontId="2"/>
  </si>
  <si>
    <t>土・日・祝日</t>
  </si>
  <si>
    <t>問９(1) 勤務日に行った業務－訪問介護</t>
    <rPh sb="6" eb="9">
      <t>キンムビ</t>
    </rPh>
    <rPh sb="10" eb="11">
      <t>オコナ</t>
    </rPh>
    <rPh sb="13" eb="15">
      <t>ギョウム</t>
    </rPh>
    <rPh sb="16" eb="18">
      <t>ホウモン</t>
    </rPh>
    <rPh sb="18" eb="20">
      <t>カイゴ</t>
    </rPh>
    <phoneticPr fontId="2"/>
  </si>
  <si>
    <t>問９(1) 勤務日に行った業務－通所介護</t>
    <rPh sb="6" eb="9">
      <t>キンムビ</t>
    </rPh>
    <rPh sb="10" eb="11">
      <t>オコナ</t>
    </rPh>
    <rPh sb="13" eb="15">
      <t>ギョウム</t>
    </rPh>
    <rPh sb="16" eb="18">
      <t>ツウショ</t>
    </rPh>
    <rPh sb="18" eb="20">
      <t>カイゴ</t>
    </rPh>
    <phoneticPr fontId="2"/>
  </si>
  <si>
    <t>問９(1) 勤務日に行った業務－全体</t>
    <rPh sb="6" eb="9">
      <t>キンムビ</t>
    </rPh>
    <rPh sb="10" eb="11">
      <t>オコナ</t>
    </rPh>
    <rPh sb="13" eb="15">
      <t>ギョウム</t>
    </rPh>
    <rPh sb="16" eb="18">
      <t>ゼンタイ</t>
    </rPh>
    <phoneticPr fontId="2"/>
  </si>
  <si>
    <t>問９(1) 勤務日に行った業務（複数回答）－土日祝</t>
    <rPh sb="6" eb="9">
      <t>キンムビ</t>
    </rPh>
    <rPh sb="10" eb="11">
      <t>オコナ</t>
    </rPh>
    <rPh sb="13" eb="15">
      <t>ギョウム</t>
    </rPh>
    <rPh sb="15" eb="21">
      <t>フカ</t>
    </rPh>
    <rPh sb="22" eb="24">
      <t>ドニチ</t>
    </rPh>
    <rPh sb="24" eb="25">
      <t>シュク</t>
    </rPh>
    <phoneticPr fontId="2"/>
  </si>
  <si>
    <t>【問９(1)土日祝の業務が全て「無回答」の施設を除く】</t>
    <rPh sb="1" eb="2">
      <t>トイ</t>
    </rPh>
    <rPh sb="6" eb="8">
      <t>ドニチ</t>
    </rPh>
    <rPh sb="8" eb="9">
      <t>シュク</t>
    </rPh>
    <rPh sb="10" eb="12">
      <t>ギョウム</t>
    </rPh>
    <rPh sb="13" eb="14">
      <t>スベ</t>
    </rPh>
    <rPh sb="16" eb="19">
      <t>ムカイトウ</t>
    </rPh>
    <rPh sb="21" eb="23">
      <t>シセツ</t>
    </rPh>
    <rPh sb="24" eb="25">
      <t>ノゾ</t>
    </rPh>
    <phoneticPr fontId="2"/>
  </si>
  <si>
    <t>問９(1) 勤務日に行った業務（複数回答）－平日</t>
    <rPh sb="6" eb="9">
      <t>キンムビ</t>
    </rPh>
    <rPh sb="10" eb="11">
      <t>オコナ</t>
    </rPh>
    <rPh sb="13" eb="15">
      <t>ギョウム</t>
    </rPh>
    <rPh sb="15" eb="21">
      <t>フカ</t>
    </rPh>
    <rPh sb="22" eb="24">
      <t>ヘイジツ</t>
    </rPh>
    <phoneticPr fontId="2"/>
  </si>
  <si>
    <t>【問９(1)平日の業務が全て「無回答」の施設を除く】</t>
    <rPh sb="1" eb="2">
      <t>トイ</t>
    </rPh>
    <rPh sb="6" eb="8">
      <t>ヘイジツ</t>
    </rPh>
    <rPh sb="9" eb="11">
      <t>ギョウム</t>
    </rPh>
    <rPh sb="12" eb="13">
      <t>スベ</t>
    </rPh>
    <rPh sb="15" eb="18">
      <t>ムカイトウ</t>
    </rPh>
    <rPh sb="20" eb="22">
      <t>シセツ</t>
    </rPh>
    <rPh sb="23" eb="24">
      <t>ノゾ</t>
    </rPh>
    <phoneticPr fontId="2"/>
  </si>
  <si>
    <t>600分以上</t>
    <rPh sb="3" eb="4">
      <t>フン</t>
    </rPh>
    <rPh sb="4" eb="6">
      <t>イジョウ</t>
    </rPh>
    <phoneticPr fontId="2"/>
  </si>
  <si>
    <t>問９(1)-(ｶ) 就業時間計</t>
    <rPh sb="10" eb="12">
      <t>シュウギョウ</t>
    </rPh>
    <rPh sb="12" eb="14">
      <t>ジカン</t>
    </rPh>
    <rPh sb="14" eb="15">
      <t>ケイ</t>
    </rPh>
    <phoneticPr fontId="2"/>
  </si>
  <si>
    <t>問９(1)-(ｵ) 法人本部の業務を行っていた時間</t>
    <rPh sb="10" eb="12">
      <t>ホウジン</t>
    </rPh>
    <rPh sb="12" eb="14">
      <t>ホンブ</t>
    </rPh>
    <rPh sb="15" eb="17">
      <t>ギョウム</t>
    </rPh>
    <rPh sb="18" eb="19">
      <t>オコナ</t>
    </rPh>
    <rPh sb="23" eb="25">
      <t>ジカン</t>
    </rPh>
    <phoneticPr fontId="2"/>
  </si>
  <si>
    <t>問９(1)-(ｴ) うち兼務先（他事業所）の業務を行っていた時間</t>
    <rPh sb="12" eb="14">
      <t>ケンム</t>
    </rPh>
    <rPh sb="14" eb="15">
      <t>サキ</t>
    </rPh>
    <rPh sb="16" eb="20">
      <t>タジギョウショ</t>
    </rPh>
    <rPh sb="22" eb="24">
      <t>ギョウム</t>
    </rPh>
    <rPh sb="25" eb="26">
      <t>オコナ</t>
    </rPh>
    <rPh sb="30" eb="32">
      <t>ジカン</t>
    </rPh>
    <phoneticPr fontId="2"/>
  </si>
  <si>
    <t>問９(1)-(ｳ) うち休憩・仮眠時間</t>
    <rPh sb="12" eb="14">
      <t>キュウケイ</t>
    </rPh>
    <rPh sb="15" eb="17">
      <t>カミン</t>
    </rPh>
    <rPh sb="17" eb="19">
      <t>ジカン</t>
    </rPh>
    <phoneticPr fontId="2"/>
  </si>
  <si>
    <t>問９(1)-(ｱ)(ｲ) 業務総時間</t>
    <phoneticPr fontId="2"/>
  </si>
  <si>
    <t>10万円以上</t>
    <rPh sb="2" eb="4">
      <t>マンエン</t>
    </rPh>
    <rPh sb="4" eb="6">
      <t>イジョウ</t>
    </rPh>
    <phoneticPr fontId="1"/>
  </si>
  <si>
    <t>５万～10万円未満</t>
    <rPh sb="1" eb="2">
      <t>マン</t>
    </rPh>
    <rPh sb="5" eb="7">
      <t>マンエン</t>
    </rPh>
    <rPh sb="7" eb="9">
      <t>ミマン</t>
    </rPh>
    <phoneticPr fontId="1"/>
  </si>
  <si>
    <t>３万～５万円未満</t>
    <rPh sb="4" eb="6">
      <t>マンエン</t>
    </rPh>
    <rPh sb="6" eb="8">
      <t>ミマン</t>
    </rPh>
    <phoneticPr fontId="1"/>
  </si>
  <si>
    <t>１万～３万円未満</t>
    <rPh sb="4" eb="6">
      <t>マンエン</t>
    </rPh>
    <rPh sb="6" eb="8">
      <t>ミマン</t>
    </rPh>
    <phoneticPr fontId="1"/>
  </si>
  <si>
    <t>１万円未満</t>
    <rPh sb="1" eb="3">
      <t>マンエン</t>
    </rPh>
    <rPh sb="3" eb="5">
      <t>ミマン</t>
    </rPh>
    <phoneticPr fontId="1"/>
  </si>
  <si>
    <t>訪問介護</t>
    <rPh sb="0" eb="2">
      <t>ホウモン</t>
    </rPh>
    <rPh sb="2" eb="4">
      <t>カイゴ</t>
    </rPh>
    <phoneticPr fontId="1"/>
  </si>
  <si>
    <t>通所介護</t>
    <rPh sb="0" eb="2">
      <t>ツウショ</t>
    </rPh>
    <rPh sb="2" eb="4">
      <t>カイゴ</t>
    </rPh>
    <phoneticPr fontId="1"/>
  </si>
  <si>
    <t>全体</t>
    <rPh sb="0" eb="2">
      <t>ゼンタイ</t>
    </rPh>
    <phoneticPr fontId="1"/>
  </si>
  <si>
    <t>問２(1)-1 収入における人件費の割合　［人件費総額÷総収入］</t>
  </si>
  <si>
    <t>問２(1)-1 利用者一人当たりの人件費　　［人件費総額÷要介護度別登録者数合計］</t>
  </si>
  <si>
    <t>０％</t>
  </si>
  <si>
    <t>問９(1) 利用者へのサービス提供（直接）時間の就業時間に対する割合</t>
    <rPh sb="0" eb="1">
      <t>トイ</t>
    </rPh>
    <rPh sb="6" eb="9">
      <t>リヨウシャ</t>
    </rPh>
    <rPh sb="15" eb="17">
      <t>テイキョウ</t>
    </rPh>
    <rPh sb="18" eb="20">
      <t>チョクセツ</t>
    </rPh>
    <rPh sb="21" eb="23">
      <t>ジカン</t>
    </rPh>
    <rPh sb="24" eb="26">
      <t>シュウギョウ</t>
    </rPh>
    <rPh sb="26" eb="28">
      <t>ジカン</t>
    </rPh>
    <rPh sb="29" eb="30">
      <t>タイ</t>
    </rPh>
    <rPh sb="32" eb="34">
      <t>ワリアイ</t>
    </rPh>
    <phoneticPr fontId="1"/>
  </si>
  <si>
    <t>問７(4)(5) 時間当たり給料　　〔10月の給与÷10月の合計労働時間〕</t>
    <rPh sb="0" eb="1">
      <t>トイ</t>
    </rPh>
    <rPh sb="9" eb="11">
      <t>ジカン</t>
    </rPh>
    <rPh sb="11" eb="12">
      <t>ア</t>
    </rPh>
    <rPh sb="14" eb="16">
      <t>キュウリョウ</t>
    </rPh>
    <rPh sb="21" eb="22">
      <t>ガツ</t>
    </rPh>
    <rPh sb="23" eb="25">
      <t>キュウヨ</t>
    </rPh>
    <rPh sb="28" eb="29">
      <t>ガツ</t>
    </rPh>
    <rPh sb="30" eb="32">
      <t>ゴウケイ</t>
    </rPh>
    <rPh sb="32" eb="34">
      <t>ロウドウ</t>
    </rPh>
    <rPh sb="34" eb="36">
      <t>ジカン</t>
    </rPh>
    <phoneticPr fontId="1"/>
  </si>
  <si>
    <t>Ⅰ．介護職員について</t>
    <rPh sb="2" eb="4">
      <t>カイゴ</t>
    </rPh>
    <rPh sb="4" eb="6">
      <t>ショクイン</t>
    </rPh>
    <phoneticPr fontId="2"/>
  </si>
  <si>
    <t>問１(1) 保有している資格（複数回答）</t>
    <rPh sb="0" eb="1">
      <t>トイ</t>
    </rPh>
    <rPh sb="6" eb="8">
      <t>ホユウ</t>
    </rPh>
    <rPh sb="12" eb="14">
      <t>シカク</t>
    </rPh>
    <rPh sb="15" eb="17">
      <t>フクスウ</t>
    </rPh>
    <rPh sb="17" eb="19">
      <t>カイトウ</t>
    </rPh>
    <phoneticPr fontId="2"/>
  </si>
  <si>
    <t>介護福祉士</t>
    <rPh sb="0" eb="2">
      <t>カイゴ</t>
    </rPh>
    <rPh sb="2" eb="5">
      <t>フクシシ</t>
    </rPh>
    <phoneticPr fontId="1"/>
  </si>
  <si>
    <t>介護職員初任者研修終了</t>
    <rPh sb="0" eb="2">
      <t>カイゴ</t>
    </rPh>
    <rPh sb="2" eb="4">
      <t>ショクイン</t>
    </rPh>
    <rPh sb="4" eb="7">
      <t>ショニンシャ</t>
    </rPh>
    <rPh sb="7" eb="9">
      <t>ケンシュウ</t>
    </rPh>
    <rPh sb="9" eb="11">
      <t>シュウリョウ</t>
    </rPh>
    <phoneticPr fontId="2"/>
  </si>
  <si>
    <t>ヘルパー１級</t>
    <rPh sb="5" eb="6">
      <t>キュウ</t>
    </rPh>
    <phoneticPr fontId="2"/>
  </si>
  <si>
    <t>ヘルパー２級</t>
    <rPh sb="5" eb="6">
      <t>キュウ</t>
    </rPh>
    <phoneticPr fontId="2"/>
  </si>
  <si>
    <t>問１(2) 介護事業における従事年数</t>
    <rPh sb="0" eb="1">
      <t>トイ</t>
    </rPh>
    <rPh sb="6" eb="8">
      <t>カイゴ</t>
    </rPh>
    <rPh sb="8" eb="10">
      <t>ジギョウ</t>
    </rPh>
    <rPh sb="14" eb="16">
      <t>ジュウジ</t>
    </rPh>
    <rPh sb="16" eb="18">
      <t>ネンスウ</t>
    </rPh>
    <phoneticPr fontId="2"/>
  </si>
  <si>
    <t>平均上下2.5％カット(年)</t>
    <rPh sb="0" eb="1">
      <t>ヒラ</t>
    </rPh>
    <rPh sb="1" eb="2">
      <t>タモツ</t>
    </rPh>
    <rPh sb="2" eb="4">
      <t>ジョウゲ</t>
    </rPh>
    <rPh sb="12" eb="13">
      <t>ネン</t>
    </rPh>
    <phoneticPr fontId="2"/>
  </si>
  <si>
    <t>中央(年)</t>
    <rPh sb="0" eb="2">
      <t>チュウオウ</t>
    </rPh>
    <rPh sb="3" eb="4">
      <t>ネン</t>
    </rPh>
    <phoneticPr fontId="2"/>
  </si>
  <si>
    <t>最大上下2.5％カット(年)</t>
    <rPh sb="0" eb="2">
      <t>サイダイ</t>
    </rPh>
    <rPh sb="12" eb="13">
      <t>ネン</t>
    </rPh>
    <phoneticPr fontId="2"/>
  </si>
  <si>
    <t>最小上下2.5％カット(年)</t>
    <rPh sb="0" eb="2">
      <t>サイショウ</t>
    </rPh>
    <rPh sb="12" eb="13">
      <t>ネン</t>
    </rPh>
    <phoneticPr fontId="2"/>
  </si>
  <si>
    <t>問１(3) 法人における勤続年数</t>
    <rPh sb="0" eb="1">
      <t>トイ</t>
    </rPh>
    <rPh sb="6" eb="8">
      <t>ホウジン</t>
    </rPh>
    <rPh sb="12" eb="14">
      <t>キンゾク</t>
    </rPh>
    <rPh sb="14" eb="16">
      <t>ネンスウ</t>
    </rPh>
    <phoneticPr fontId="2"/>
  </si>
  <si>
    <t>問２(1) 調査票を受け取った事業所の事業</t>
    <rPh sb="0" eb="1">
      <t>トイ</t>
    </rPh>
    <rPh sb="6" eb="9">
      <t>チョウサヒョウ</t>
    </rPh>
    <rPh sb="10" eb="11">
      <t>ウ</t>
    </rPh>
    <rPh sb="12" eb="13">
      <t>ト</t>
    </rPh>
    <rPh sb="15" eb="18">
      <t>ジギョウショ</t>
    </rPh>
    <rPh sb="19" eb="21">
      <t>ジギョウ</t>
    </rPh>
    <phoneticPr fontId="2"/>
  </si>
  <si>
    <t>【問２(1)で「訪問介護」と回答した方のみ】</t>
    <rPh sb="1" eb="2">
      <t>トイ</t>
    </rPh>
    <rPh sb="8" eb="10">
      <t>ホウモン</t>
    </rPh>
    <rPh sb="10" eb="12">
      <t>カイゴ</t>
    </rPh>
    <rPh sb="14" eb="16">
      <t>カイトウ</t>
    </rPh>
    <rPh sb="18" eb="19">
      <t>カタ</t>
    </rPh>
    <phoneticPr fontId="2"/>
  </si>
  <si>
    <t>問２(1)-1 役割</t>
    <rPh sb="0" eb="1">
      <t>トイ</t>
    </rPh>
    <rPh sb="8" eb="10">
      <t>ヤクワリ</t>
    </rPh>
    <phoneticPr fontId="2"/>
  </si>
  <si>
    <t>サービス提供責任者</t>
    <rPh sb="4" eb="6">
      <t>テイキョウ</t>
    </rPh>
    <rPh sb="6" eb="9">
      <t>セキニンシャ</t>
    </rPh>
    <phoneticPr fontId="2"/>
  </si>
  <si>
    <t>登録ヘルパー</t>
    <rPh sb="0" eb="2">
      <t>トウロク</t>
    </rPh>
    <phoneticPr fontId="2"/>
  </si>
  <si>
    <t>問２(2) 他事業との兼務状況と兼務先（複数回答）</t>
    <rPh sb="0" eb="1">
      <t>トイ</t>
    </rPh>
    <rPh sb="6" eb="7">
      <t>ホカ</t>
    </rPh>
    <rPh sb="7" eb="9">
      <t>ジギョウ</t>
    </rPh>
    <rPh sb="11" eb="13">
      <t>ケンム</t>
    </rPh>
    <rPh sb="13" eb="15">
      <t>ジョウキョウ</t>
    </rPh>
    <rPh sb="16" eb="18">
      <t>ケンム</t>
    </rPh>
    <rPh sb="18" eb="19">
      <t>サキ</t>
    </rPh>
    <rPh sb="19" eb="25">
      <t>フカ</t>
    </rPh>
    <phoneticPr fontId="2"/>
  </si>
  <si>
    <t>【問２(2)で「無回答」の施設を除く】</t>
    <rPh sb="1" eb="2">
      <t>トイ</t>
    </rPh>
    <rPh sb="8" eb="11">
      <t>ムカイトウ</t>
    </rPh>
    <rPh sb="13" eb="15">
      <t>シセツ</t>
    </rPh>
    <rPh sb="16" eb="17">
      <t>ノゾ</t>
    </rPh>
    <phoneticPr fontId="2"/>
  </si>
  <si>
    <t>問２(2) 他事業との兼務状況と兼務先との時間配分</t>
    <rPh sb="0" eb="1">
      <t>トイ</t>
    </rPh>
    <rPh sb="6" eb="7">
      <t>ホカ</t>
    </rPh>
    <rPh sb="7" eb="9">
      <t>ジギョウ</t>
    </rPh>
    <rPh sb="11" eb="13">
      <t>ケンム</t>
    </rPh>
    <rPh sb="13" eb="15">
      <t>ジョウキョウ</t>
    </rPh>
    <rPh sb="16" eb="18">
      <t>ケンム</t>
    </rPh>
    <rPh sb="18" eb="19">
      <t>サキ</t>
    </rPh>
    <rPh sb="21" eb="23">
      <t>ジカン</t>
    </rPh>
    <rPh sb="23" eb="25">
      <t>ハイブン</t>
    </rPh>
    <phoneticPr fontId="2"/>
  </si>
  <si>
    <t>問２(3) 勤務形態</t>
    <rPh sb="0" eb="1">
      <t>トイ</t>
    </rPh>
    <rPh sb="6" eb="8">
      <t>キンム</t>
    </rPh>
    <rPh sb="8" eb="10">
      <t>ケイタイ</t>
    </rPh>
    <phoneticPr fontId="2"/>
  </si>
  <si>
    <t>問２(4) 10月の合計労働時間</t>
    <rPh sb="0" eb="1">
      <t>トイ</t>
    </rPh>
    <rPh sb="8" eb="9">
      <t>ガツ</t>
    </rPh>
    <rPh sb="10" eb="12">
      <t>ゴウケイ</t>
    </rPh>
    <rPh sb="12" eb="14">
      <t>ロウドウ</t>
    </rPh>
    <rPh sb="14" eb="16">
      <t>ジカン</t>
    </rPh>
    <phoneticPr fontId="2"/>
  </si>
  <si>
    <t>100時間～150時間未満</t>
    <rPh sb="3" eb="5">
      <t>ジカン</t>
    </rPh>
    <rPh sb="9" eb="11">
      <t>ジカン</t>
    </rPh>
    <rPh sb="11" eb="13">
      <t>ミマン</t>
    </rPh>
    <phoneticPr fontId="2"/>
  </si>
  <si>
    <t>150時間～200時間未満</t>
    <rPh sb="3" eb="5">
      <t>ジカン</t>
    </rPh>
    <rPh sb="9" eb="11">
      <t>ジカン</t>
    </rPh>
    <rPh sb="11" eb="13">
      <t>ミマン</t>
    </rPh>
    <phoneticPr fontId="2"/>
  </si>
  <si>
    <t>200時間～250時間未満</t>
    <rPh sb="3" eb="5">
      <t>ジカン</t>
    </rPh>
    <rPh sb="9" eb="11">
      <t>ジカン</t>
    </rPh>
    <rPh sb="11" eb="13">
      <t>ミマン</t>
    </rPh>
    <phoneticPr fontId="2"/>
  </si>
  <si>
    <t>平均上下2.5％カット(時間)</t>
    <rPh sb="2" eb="4">
      <t>ジョウゲ</t>
    </rPh>
    <phoneticPr fontId="2"/>
  </si>
  <si>
    <t>中央(時間)</t>
    <phoneticPr fontId="2"/>
  </si>
  <si>
    <t>最大上下2.5％カット(時間)</t>
    <rPh sb="2" eb="4">
      <t>ジョウゲ</t>
    </rPh>
    <phoneticPr fontId="2"/>
  </si>
  <si>
    <t>最小上下2.5％カット(時間)</t>
    <rPh sb="2" eb="4">
      <t>ジョウゲ</t>
    </rPh>
    <phoneticPr fontId="2"/>
  </si>
  <si>
    <t>問２(4)-1 10月の合計労働時間のうち残業時間</t>
    <rPh sb="0" eb="1">
      <t>トイ</t>
    </rPh>
    <rPh sb="10" eb="11">
      <t>ガツ</t>
    </rPh>
    <rPh sb="12" eb="14">
      <t>ゴウケイ</t>
    </rPh>
    <rPh sb="14" eb="16">
      <t>ロウドウ</t>
    </rPh>
    <rPh sb="16" eb="18">
      <t>ジカン</t>
    </rPh>
    <rPh sb="21" eb="23">
      <t>ザンギョウ</t>
    </rPh>
    <rPh sb="23" eb="25">
      <t>ジカン</t>
    </rPh>
    <phoneticPr fontId="2"/>
  </si>
  <si>
    <t>問２(4)-1 １週間当たりの残業以外の労働時間</t>
    <rPh sb="0" eb="1">
      <t>トイ</t>
    </rPh>
    <rPh sb="9" eb="11">
      <t>シュウカン</t>
    </rPh>
    <rPh sb="11" eb="12">
      <t>ア</t>
    </rPh>
    <rPh sb="15" eb="17">
      <t>ザンギョウ</t>
    </rPh>
    <rPh sb="17" eb="19">
      <t>イガイ</t>
    </rPh>
    <rPh sb="20" eb="22">
      <t>ロウドウ</t>
    </rPh>
    <rPh sb="22" eb="24">
      <t>ジカン</t>
    </rPh>
    <phoneticPr fontId="2"/>
  </si>
  <si>
    <t>20時間未満</t>
    <rPh sb="2" eb="4">
      <t>ジカン</t>
    </rPh>
    <rPh sb="4" eb="6">
      <t>ミマン</t>
    </rPh>
    <phoneticPr fontId="2"/>
  </si>
  <si>
    <t>20～25時間未満</t>
    <rPh sb="5" eb="7">
      <t>ジカン</t>
    </rPh>
    <rPh sb="7" eb="9">
      <t>ミマン</t>
    </rPh>
    <phoneticPr fontId="2"/>
  </si>
  <si>
    <t>25～30時間未満</t>
    <rPh sb="5" eb="7">
      <t>ジカン</t>
    </rPh>
    <rPh sb="7" eb="9">
      <t>ミマン</t>
    </rPh>
    <phoneticPr fontId="2"/>
  </si>
  <si>
    <t>問２(5) 10月（11月支給分）の給与（額面）</t>
    <rPh sb="0" eb="1">
      <t>トイ</t>
    </rPh>
    <rPh sb="8" eb="9">
      <t>ガツ</t>
    </rPh>
    <rPh sb="12" eb="13">
      <t>ガツ</t>
    </rPh>
    <rPh sb="13" eb="15">
      <t>シキュウ</t>
    </rPh>
    <rPh sb="15" eb="16">
      <t>ブン</t>
    </rPh>
    <rPh sb="18" eb="20">
      <t>キュウヨ</t>
    </rPh>
    <rPh sb="21" eb="23">
      <t>ガクメン</t>
    </rPh>
    <phoneticPr fontId="2"/>
  </si>
  <si>
    <t>15～20万円未満</t>
    <rPh sb="6" eb="7">
      <t>エン</t>
    </rPh>
    <rPh sb="7" eb="9">
      <t>ミマン</t>
    </rPh>
    <phoneticPr fontId="2"/>
  </si>
  <si>
    <t>35万円以上</t>
    <rPh sb="2" eb="4">
      <t>マンエン</t>
    </rPh>
    <rPh sb="4" eb="6">
      <t>イジョウ</t>
    </rPh>
    <phoneticPr fontId="2"/>
  </si>
  <si>
    <t>平均上下2.5％カット(万円)</t>
    <rPh sb="2" eb="4">
      <t>ジョウゲ</t>
    </rPh>
    <rPh sb="12" eb="13">
      <t>マン</t>
    </rPh>
    <rPh sb="13" eb="14">
      <t>エン</t>
    </rPh>
    <phoneticPr fontId="2"/>
  </si>
  <si>
    <t>中央(万円)</t>
    <rPh sb="3" eb="4">
      <t>マン</t>
    </rPh>
    <rPh sb="4" eb="5">
      <t>エン</t>
    </rPh>
    <phoneticPr fontId="2"/>
  </si>
  <si>
    <t>最大上下2.5％カット(万円)</t>
    <rPh sb="2" eb="4">
      <t>ジョウゲ</t>
    </rPh>
    <rPh sb="12" eb="13">
      <t>マン</t>
    </rPh>
    <rPh sb="13" eb="14">
      <t>エン</t>
    </rPh>
    <phoneticPr fontId="2"/>
  </si>
  <si>
    <t>最小上下2.5％カット(万円)</t>
    <rPh sb="2" eb="4">
      <t>ジョウゲ</t>
    </rPh>
    <rPh sb="12" eb="13">
      <t>マン</t>
    </rPh>
    <rPh sb="13" eb="14">
      <t>エン</t>
    </rPh>
    <phoneticPr fontId="2"/>
  </si>
  <si>
    <t>問４　業務に関して感じていること</t>
    <rPh sb="0" eb="1">
      <t>トイ</t>
    </rPh>
    <rPh sb="3" eb="5">
      <t>ギョウム</t>
    </rPh>
    <rPh sb="6" eb="7">
      <t>カン</t>
    </rPh>
    <rPh sb="9" eb="10">
      <t>カン</t>
    </rPh>
    <phoneticPr fontId="2"/>
  </si>
  <si>
    <t>どちらともいえない</t>
    <phoneticPr fontId="2"/>
  </si>
  <si>
    <t>問３(1)-(ｱ)(ｲ) 業務総時間</t>
    <phoneticPr fontId="2"/>
  </si>
  <si>
    <t>問３(1)-(ｳ) うち休憩・仮眠時間</t>
    <rPh sb="12" eb="14">
      <t>キュウケイ</t>
    </rPh>
    <rPh sb="15" eb="17">
      <t>カミン</t>
    </rPh>
    <rPh sb="17" eb="19">
      <t>ジカン</t>
    </rPh>
    <phoneticPr fontId="2"/>
  </si>
  <si>
    <t>300分未満</t>
    <rPh sb="3" eb="4">
      <t>プン</t>
    </rPh>
    <rPh sb="4" eb="6">
      <t>ミマン</t>
    </rPh>
    <phoneticPr fontId="2"/>
  </si>
  <si>
    <t>問３(1)-(ｴ) うち兼務先（他事業所）の業務を行っていた時間</t>
    <rPh sb="12" eb="14">
      <t>ケンム</t>
    </rPh>
    <rPh sb="14" eb="15">
      <t>サキ</t>
    </rPh>
    <rPh sb="16" eb="20">
      <t>タジギョウショ</t>
    </rPh>
    <rPh sb="22" eb="24">
      <t>ギョウム</t>
    </rPh>
    <rPh sb="25" eb="26">
      <t>オコナ</t>
    </rPh>
    <rPh sb="30" eb="32">
      <t>ジカン</t>
    </rPh>
    <phoneticPr fontId="2"/>
  </si>
  <si>
    <t>240分未満</t>
    <rPh sb="3" eb="4">
      <t>フン</t>
    </rPh>
    <rPh sb="4" eb="6">
      <t>ミマン</t>
    </rPh>
    <phoneticPr fontId="2"/>
  </si>
  <si>
    <t>240～360分未満</t>
    <rPh sb="7" eb="8">
      <t>フン</t>
    </rPh>
    <rPh sb="8" eb="10">
      <t>ミマン</t>
    </rPh>
    <phoneticPr fontId="2"/>
  </si>
  <si>
    <t>360分以上</t>
    <rPh sb="3" eb="4">
      <t>フン</t>
    </rPh>
    <rPh sb="4" eb="6">
      <t>イジョウ</t>
    </rPh>
    <phoneticPr fontId="2"/>
  </si>
  <si>
    <t>問３(1)-(ｵ) 法人本部の業務を行っていた時間</t>
    <rPh sb="10" eb="12">
      <t>ホウジン</t>
    </rPh>
    <rPh sb="12" eb="14">
      <t>ホンブ</t>
    </rPh>
    <rPh sb="15" eb="17">
      <t>ギョウム</t>
    </rPh>
    <rPh sb="18" eb="19">
      <t>オコナ</t>
    </rPh>
    <rPh sb="23" eb="25">
      <t>ジカン</t>
    </rPh>
    <phoneticPr fontId="2"/>
  </si>
  <si>
    <t>問３(1)-(ｶ) 就業時間計</t>
    <rPh sb="10" eb="12">
      <t>シュウギョウ</t>
    </rPh>
    <rPh sb="12" eb="14">
      <t>ジカン</t>
    </rPh>
    <rPh sb="14" eb="15">
      <t>ケイ</t>
    </rPh>
    <phoneticPr fontId="2"/>
  </si>
  <si>
    <t>【問３(1)平日の業務が全て「無回答」の施設を除く】</t>
    <rPh sb="1" eb="2">
      <t>トイ</t>
    </rPh>
    <rPh sb="6" eb="8">
      <t>ヘイジツ</t>
    </rPh>
    <rPh sb="9" eb="11">
      <t>ギョウム</t>
    </rPh>
    <rPh sb="12" eb="13">
      <t>スベ</t>
    </rPh>
    <rPh sb="15" eb="18">
      <t>ムカイトウ</t>
    </rPh>
    <rPh sb="20" eb="22">
      <t>シセツ</t>
    </rPh>
    <rPh sb="23" eb="24">
      <t>ノゾ</t>
    </rPh>
    <phoneticPr fontId="2"/>
  </si>
  <si>
    <t>問３(1) 勤務日に行った業務（複数回答）－平日</t>
    <rPh sb="6" eb="9">
      <t>キンムビ</t>
    </rPh>
    <rPh sb="10" eb="11">
      <t>オコナ</t>
    </rPh>
    <rPh sb="13" eb="15">
      <t>ギョウム</t>
    </rPh>
    <rPh sb="15" eb="21">
      <t>フカ</t>
    </rPh>
    <rPh sb="22" eb="24">
      <t>ヘイジツ</t>
    </rPh>
    <phoneticPr fontId="2"/>
  </si>
  <si>
    <t>【サービス提供手順書の作成および利用者宅への移動は、問２(1)で「訪問介護」と回答した施設のみ】【送迎、送り出し/受け入れは、問２(1)で「特養」と回答した施設は除く】【リネンのクリーニング・シーツ交換は、問２(1)で「訪問介護」と回答した施設は除く】</t>
    <rPh sb="26" eb="27">
      <t>トイ</t>
    </rPh>
    <rPh sb="33" eb="35">
      <t>ホウモン</t>
    </rPh>
    <rPh sb="35" eb="37">
      <t>カイゴ</t>
    </rPh>
    <rPh sb="39" eb="41">
      <t>カイトウ</t>
    </rPh>
    <rPh sb="43" eb="45">
      <t>シセツ</t>
    </rPh>
    <rPh sb="70" eb="72">
      <t>トクヨウ</t>
    </rPh>
    <rPh sb="103" eb="104">
      <t>トイ</t>
    </rPh>
    <rPh sb="110" eb="112">
      <t>ホウモン</t>
    </rPh>
    <rPh sb="112" eb="114">
      <t>カイゴ</t>
    </rPh>
    <rPh sb="116" eb="118">
      <t>カイトウ</t>
    </rPh>
    <rPh sb="120" eb="122">
      <t>シセツ</t>
    </rPh>
    <rPh sb="123" eb="124">
      <t>ノゾ</t>
    </rPh>
    <phoneticPr fontId="2"/>
  </si>
  <si>
    <t>問３(1) 勤務日に行った各業務の時間－全体</t>
    <rPh sb="13" eb="16">
      <t>カクギョウム</t>
    </rPh>
    <rPh sb="17" eb="19">
      <t>ジカン</t>
    </rPh>
    <rPh sb="20" eb="22">
      <t>ゼンタイ</t>
    </rPh>
    <phoneticPr fontId="2"/>
  </si>
  <si>
    <t>問３(1) 勤務日に行った各業務の時間－特養</t>
    <rPh sb="13" eb="16">
      <t>カクギョウム</t>
    </rPh>
    <rPh sb="17" eb="19">
      <t>ジカン</t>
    </rPh>
    <rPh sb="20" eb="22">
      <t>トクヨウ</t>
    </rPh>
    <phoneticPr fontId="2"/>
  </si>
  <si>
    <t>－</t>
    <phoneticPr fontId="2"/>
  </si>
  <si>
    <t>問３(1) 勤務日に行った各業務の時間－通所介護</t>
    <rPh sb="13" eb="16">
      <t>カクギョウム</t>
    </rPh>
    <rPh sb="17" eb="19">
      <t>ジカン</t>
    </rPh>
    <rPh sb="20" eb="22">
      <t>ツウショ</t>
    </rPh>
    <rPh sb="22" eb="24">
      <t>カイゴ</t>
    </rPh>
    <phoneticPr fontId="2"/>
  </si>
  <si>
    <t>－</t>
    <phoneticPr fontId="2"/>
  </si>
  <si>
    <t>問３(1) 勤務日に行った各業務の時間－訪問介護</t>
    <rPh sb="13" eb="16">
      <t>カクギョウム</t>
    </rPh>
    <rPh sb="17" eb="19">
      <t>ジカン</t>
    </rPh>
    <rPh sb="20" eb="22">
      <t>ホウモン</t>
    </rPh>
    <rPh sb="22" eb="24">
      <t>カイゴ</t>
    </rPh>
    <phoneticPr fontId="2"/>
  </si>
  <si>
    <t>【問３(1)土日祝の業務が全て「無回答」の施設を除く】</t>
    <rPh sb="1" eb="2">
      <t>トイ</t>
    </rPh>
    <rPh sb="6" eb="8">
      <t>ドニチ</t>
    </rPh>
    <rPh sb="8" eb="9">
      <t>シュク</t>
    </rPh>
    <rPh sb="10" eb="12">
      <t>ギョウム</t>
    </rPh>
    <rPh sb="13" eb="14">
      <t>スベ</t>
    </rPh>
    <rPh sb="16" eb="19">
      <t>ムカイトウ</t>
    </rPh>
    <rPh sb="21" eb="23">
      <t>シセツ</t>
    </rPh>
    <rPh sb="24" eb="25">
      <t>ノゾ</t>
    </rPh>
    <phoneticPr fontId="2"/>
  </si>
  <si>
    <t>問３(1) 勤務日に行った業務（複数回答）－土日祝</t>
    <rPh sb="6" eb="9">
      <t>キンムビ</t>
    </rPh>
    <rPh sb="10" eb="11">
      <t>オコナ</t>
    </rPh>
    <rPh sb="13" eb="15">
      <t>ギョウム</t>
    </rPh>
    <rPh sb="15" eb="21">
      <t>フカ</t>
    </rPh>
    <rPh sb="22" eb="24">
      <t>ドニチ</t>
    </rPh>
    <rPh sb="24" eb="25">
      <t>シュク</t>
    </rPh>
    <phoneticPr fontId="2"/>
  </si>
  <si>
    <t>土・日・祝</t>
    <phoneticPr fontId="2"/>
  </si>
  <si>
    <t>【問３(1)で「無回答」の施設を除く】</t>
    <rPh sb="1" eb="2">
      <t>トイ</t>
    </rPh>
    <rPh sb="8" eb="11">
      <t>ムカイトウ</t>
    </rPh>
    <rPh sb="13" eb="15">
      <t>シセツ</t>
    </rPh>
    <rPh sb="16" eb="17">
      <t>ノゾ</t>
    </rPh>
    <phoneticPr fontId="2"/>
  </si>
  <si>
    <t>問３(1) 勤務日に行った各業務の時間</t>
    <rPh sb="13" eb="16">
      <t>カクギョウム</t>
    </rPh>
    <rPh sb="17" eb="19">
      <t>ジカン</t>
    </rPh>
    <phoneticPr fontId="2"/>
  </si>
  <si>
    <t>通所</t>
    <rPh sb="0" eb="2">
      <t>ツウショ</t>
    </rPh>
    <phoneticPr fontId="2"/>
  </si>
  <si>
    <t>訪問</t>
    <rPh sb="0" eb="2">
      <t>ホウモン</t>
    </rPh>
    <phoneticPr fontId="2"/>
  </si>
  <si>
    <t>問３(2)　１人が１か月に該当業務に費やした時間</t>
    <rPh sb="0" eb="1">
      <t>トイ</t>
    </rPh>
    <rPh sb="6" eb="8">
      <t>ヒトリ</t>
    </rPh>
    <rPh sb="11" eb="12">
      <t>ゲツ</t>
    </rPh>
    <rPh sb="13" eb="15">
      <t>ガイトウ</t>
    </rPh>
    <rPh sb="15" eb="17">
      <t>ギョウム</t>
    </rPh>
    <rPh sb="18" eb="19">
      <t>ツイ</t>
    </rPh>
    <rPh sb="22" eb="24">
      <t>ジカン</t>
    </rPh>
    <phoneticPr fontId="2"/>
  </si>
  <si>
    <t>【問３(2)10月に実施した業務日数が全て「無回答」の施設を除く】</t>
    <rPh sb="1" eb="2">
      <t>トイ</t>
    </rPh>
    <rPh sb="8" eb="9">
      <t>ガツ</t>
    </rPh>
    <rPh sb="10" eb="12">
      <t>ジッシ</t>
    </rPh>
    <rPh sb="14" eb="16">
      <t>ギョウム</t>
    </rPh>
    <rPh sb="16" eb="18">
      <t>ニッスウ</t>
    </rPh>
    <rPh sb="19" eb="20">
      <t>スベ</t>
    </rPh>
    <rPh sb="22" eb="25">
      <t>ムカイトウ</t>
    </rPh>
    <rPh sb="27" eb="29">
      <t>シセツ</t>
    </rPh>
    <rPh sb="30" eb="31">
      <t>ノゾ</t>
    </rPh>
    <phoneticPr fontId="2"/>
  </si>
  <si>
    <t>問３(2) 10月に実施した業務（複数回答）</t>
    <rPh sb="8" eb="9">
      <t>ガツ</t>
    </rPh>
    <rPh sb="10" eb="12">
      <t>ジッシ</t>
    </rPh>
    <rPh sb="14" eb="16">
      <t>ギョウム</t>
    </rPh>
    <rPh sb="16" eb="22">
      <t>フカ</t>
    </rPh>
    <phoneticPr fontId="2"/>
  </si>
  <si>
    <t>【問３(2)で「無回答」の施設を除く】</t>
    <rPh sb="1" eb="2">
      <t>トイ</t>
    </rPh>
    <rPh sb="8" eb="11">
      <t>ムカイトウ</t>
    </rPh>
    <rPh sb="13" eb="15">
      <t>シセツ</t>
    </rPh>
    <rPh sb="16" eb="17">
      <t>ノゾ</t>
    </rPh>
    <phoneticPr fontId="2"/>
  </si>
  <si>
    <t>問３(2) 10月に業務を実施した日数</t>
    <rPh sb="8" eb="9">
      <t>ガツ</t>
    </rPh>
    <rPh sb="10" eb="12">
      <t>ギョウム</t>
    </rPh>
    <rPh sb="13" eb="15">
      <t>ジッシ</t>
    </rPh>
    <rPh sb="17" eb="19">
      <t>ニッスウ</t>
    </rPh>
    <phoneticPr fontId="2"/>
  </si>
  <si>
    <t>問３(1) 利用者へのサービス提供（直接）時間の就業時間に対する割合</t>
    <rPh sb="0" eb="1">
      <t>トイ</t>
    </rPh>
    <rPh sb="6" eb="9">
      <t>リヨウシャ</t>
    </rPh>
    <rPh sb="15" eb="17">
      <t>テイキョウ</t>
    </rPh>
    <rPh sb="18" eb="20">
      <t>チョクセツ</t>
    </rPh>
    <rPh sb="21" eb="23">
      <t>ジカン</t>
    </rPh>
    <rPh sb="24" eb="26">
      <t>シュウギョウ</t>
    </rPh>
    <rPh sb="26" eb="28">
      <t>ジカン</t>
    </rPh>
    <rPh sb="29" eb="30">
      <t>タイ</t>
    </rPh>
    <rPh sb="32" eb="34">
      <t>ワリアイ</t>
    </rPh>
    <phoneticPr fontId="1"/>
  </si>
  <si>
    <t>特養</t>
    <rPh sb="0" eb="2">
      <t>トクヨウ</t>
    </rPh>
    <phoneticPr fontId="1"/>
  </si>
  <si>
    <t>【問２(4)(5)で「０」と回答した方は除く】</t>
    <rPh sb="1" eb="2">
      <t>トイ</t>
    </rPh>
    <rPh sb="14" eb="16">
      <t>カイトウ</t>
    </rPh>
    <rPh sb="18" eb="19">
      <t>カタ</t>
    </rPh>
    <rPh sb="20" eb="21">
      <t>ノゾ</t>
    </rPh>
    <phoneticPr fontId="1"/>
  </si>
  <si>
    <t>問２(4)(5) 時間当たり給料　　〔10月の給与÷10月の合計労働時間〕</t>
    <rPh sb="0" eb="1">
      <t>トイ</t>
    </rPh>
    <rPh sb="9" eb="11">
      <t>ジカン</t>
    </rPh>
    <rPh sb="11" eb="12">
      <t>ア</t>
    </rPh>
    <rPh sb="14" eb="16">
      <t>キュウリョウ</t>
    </rPh>
    <rPh sb="21" eb="22">
      <t>ガツ</t>
    </rPh>
    <rPh sb="23" eb="25">
      <t>キュウヨ</t>
    </rPh>
    <rPh sb="28" eb="29">
      <t>ガツ</t>
    </rPh>
    <rPh sb="30" eb="32">
      <t>ゴウケイ</t>
    </rPh>
    <rPh sb="32" eb="34">
      <t>ロウドウ</t>
    </rPh>
    <rPh sb="34" eb="36">
      <t>ジカン</t>
    </rPh>
    <phoneticPr fontId="1"/>
  </si>
  <si>
    <t>1,000円未満</t>
    <rPh sb="5" eb="6">
      <t>エン</t>
    </rPh>
    <rPh sb="6" eb="8">
      <t>ミマン</t>
    </rPh>
    <phoneticPr fontId="1"/>
  </si>
  <si>
    <t>1,000～1,250円未満</t>
    <rPh sb="11" eb="12">
      <t>エン</t>
    </rPh>
    <rPh sb="12" eb="14">
      <t>ミマン</t>
    </rPh>
    <phoneticPr fontId="1"/>
  </si>
  <si>
    <t>1,250～1,500円未満</t>
    <rPh sb="11" eb="12">
      <t>エン</t>
    </rPh>
    <rPh sb="12" eb="14">
      <t>ミマン</t>
    </rPh>
    <phoneticPr fontId="1"/>
  </si>
  <si>
    <t>2,500円以上</t>
    <rPh sb="5" eb="6">
      <t>エン</t>
    </rPh>
    <rPh sb="6" eb="8">
      <t>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</si>
</sst>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N\=#,##0"/>
    <numFmt numFmtId="177" formatCode="0.0"/>
    <numFmt numFmtId="178" formatCode="#,##0.0&quot;円&quot;"/>
    <numFmt numFmtId="179" formatCode="#,##0.0"/>
    <numFmt numFmtId="180" formatCode="#,##0.0&quot;か月&quot;"/>
  </numFmts>
  <fonts count="12" x14ac:knownFonts="1">
    <font>
      <sz val="10"/>
      <name val="ＭＳ 明朝"/>
      <family val="1"/>
      <charset val="128"/>
    </font>
    <font>
      <sz val="11"/>
      <name val="ＭＳ Ｐゴシック"/>
      <family val="3"/>
      <charset val="128"/>
    </font>
    <font>
      <sz val="6"/>
      <name val="ＭＳ 明朝"/>
      <family val="1"/>
      <charset val="128"/>
    </font>
    <font>
      <sz val="9"/>
      <name val="ＭＳ 明朝"/>
      <family val="1"/>
      <charset val="128"/>
    </font>
    <font>
      <sz val="10"/>
      <name val="ＭＳ ゴシック"/>
      <family val="3"/>
      <charset val="128"/>
    </font>
    <font>
      <sz val="9"/>
      <name val="ＭＳ ゴシック"/>
      <family val="3"/>
      <charset val="128"/>
    </font>
    <font>
      <sz val="8"/>
      <name val="ＭＳ Ｐ明朝"/>
      <family val="1"/>
      <charset val="128"/>
    </font>
    <font>
      <sz val="9"/>
      <name val="ＭＳ Ｐ明朝"/>
      <family val="1"/>
      <charset val="128"/>
    </font>
    <font>
      <b/>
      <sz val="10"/>
      <name val="ＭＳ ゴシック"/>
      <family val="3"/>
      <charset val="128"/>
    </font>
    <font>
      <b/>
      <sz val="9"/>
      <name val="ＭＳ ゴシック"/>
      <family val="3"/>
      <charset val="128"/>
    </font>
    <font>
      <b/>
      <sz val="9"/>
      <name val="ＭＳ 明朝"/>
      <family val="1"/>
      <charset val="128"/>
    </font>
    <font>
      <sz val="7"/>
      <name val="ＭＳ Ｐ明朝"/>
      <family val="1"/>
      <charset val="128"/>
    </font>
  </fonts>
  <fills count="2">
    <fill>
      <patternFill patternType="none"/>
    </fill>
    <fill>
      <patternFill patternType="gray125"/>
    </fill>
  </fills>
  <borders count="3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top/>
      <bottom/>
      <diagonal/>
    </border>
    <border>
      <left style="hair">
        <color indexed="64"/>
      </left>
      <right/>
      <top/>
      <bottom style="hair">
        <color indexed="64"/>
      </bottom>
      <diagonal/>
    </border>
    <border>
      <left style="hair">
        <color indexed="64"/>
      </left>
      <right/>
      <top style="thin">
        <color indexed="64"/>
      </top>
      <bottom/>
      <diagonal/>
    </border>
    <border>
      <left/>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s>
  <cellStyleXfs count="1">
    <xf numFmtId="0" fontId="0" fillId="0" borderId="0">
      <alignment vertical="center"/>
    </xf>
  </cellStyleXfs>
  <cellXfs count="334">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3" fontId="3" fillId="0" borderId="6" xfId="0" applyNumberFormat="1" applyFont="1" applyBorder="1">
      <alignment vertical="center"/>
    </xf>
    <xf numFmtId="3" fontId="3" fillId="0" borderId="7" xfId="0" applyNumberFormat="1" applyFont="1" applyBorder="1">
      <alignment vertical="center"/>
    </xf>
    <xf numFmtId="3" fontId="3" fillId="0" borderId="8" xfId="0" applyNumberFormat="1" applyFont="1" applyBorder="1">
      <alignment vertical="center"/>
    </xf>
    <xf numFmtId="3" fontId="3" fillId="0" borderId="9" xfId="0" applyNumberFormat="1" applyFont="1" applyBorder="1">
      <alignment vertical="center"/>
    </xf>
    <xf numFmtId="177" fontId="3" fillId="0" borderId="6" xfId="0" applyNumberFormat="1" applyFont="1" applyBorder="1">
      <alignment vertical="center"/>
    </xf>
    <xf numFmtId="177" fontId="3" fillId="0" borderId="10" xfId="0" applyNumberFormat="1" applyFont="1" applyBorder="1">
      <alignment vertical="center"/>
    </xf>
    <xf numFmtId="177" fontId="3" fillId="0" borderId="7" xfId="0" applyNumberFormat="1" applyFont="1" applyBorder="1">
      <alignment vertical="center"/>
    </xf>
    <xf numFmtId="0" fontId="5" fillId="0" borderId="0" xfId="0" applyFont="1">
      <alignment vertical="center"/>
    </xf>
    <xf numFmtId="0" fontId="3" fillId="0" borderId="0" xfId="0" applyFont="1" applyFill="1">
      <alignment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176" fontId="3" fillId="0" borderId="8" xfId="0" applyNumberFormat="1" applyFont="1" applyFill="1" applyBorder="1" applyAlignment="1">
      <alignment horizontal="center" vertical="center"/>
    </xf>
    <xf numFmtId="177" fontId="3" fillId="0" borderId="6" xfId="0" applyNumberFormat="1" applyFont="1" applyFill="1" applyBorder="1">
      <alignment vertical="center"/>
    </xf>
    <xf numFmtId="177" fontId="3" fillId="0" borderId="7" xfId="0" applyNumberFormat="1" applyFont="1" applyFill="1" applyBorder="1">
      <alignment vertical="center"/>
    </xf>
    <xf numFmtId="177" fontId="3" fillId="0" borderId="8" xfId="0" applyNumberFormat="1" applyFont="1" applyFill="1" applyBorder="1">
      <alignment vertical="center"/>
    </xf>
    <xf numFmtId="177" fontId="3" fillId="0" borderId="9" xfId="0" applyNumberFormat="1" applyFont="1" applyFill="1" applyBorder="1" applyAlignment="1">
      <alignment horizontal="right" vertical="center"/>
    </xf>
    <xf numFmtId="0" fontId="3" fillId="0" borderId="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0" xfId="0" applyFont="1" applyFill="1" applyBorder="1">
      <alignment vertical="center"/>
    </xf>
    <xf numFmtId="0" fontId="3" fillId="0" borderId="13" xfId="0" applyFont="1" applyBorder="1" applyAlignment="1">
      <alignment horizontal="centerContinuous" vertical="center"/>
    </xf>
    <xf numFmtId="0" fontId="3" fillId="0" borderId="14" xfId="0" applyFont="1" applyBorder="1" applyAlignment="1">
      <alignment horizontal="centerContinuous" vertical="center"/>
    </xf>
    <xf numFmtId="0" fontId="3" fillId="0" borderId="0" xfId="0" applyFont="1" applyBorder="1" applyAlignment="1">
      <alignment horizontal="centerContinuous" vertical="center"/>
    </xf>
    <xf numFmtId="176" fontId="3" fillId="0" borderId="0" xfId="0" applyNumberFormat="1" applyFont="1" applyBorder="1">
      <alignment vertical="center"/>
    </xf>
    <xf numFmtId="178" fontId="3" fillId="0" borderId="0" xfId="0" applyNumberFormat="1" applyFont="1" applyFill="1" applyBorder="1" applyAlignment="1">
      <alignment horizontal="centerContinuous" vertical="center"/>
    </xf>
    <xf numFmtId="178" fontId="3" fillId="0" borderId="0" xfId="0" applyNumberFormat="1" applyFont="1" applyBorder="1" applyAlignment="1">
      <alignment horizontal="centerContinuous" vertical="center"/>
    </xf>
    <xf numFmtId="0" fontId="3"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178" fontId="3" fillId="0" borderId="9" xfId="0" applyNumberFormat="1" applyFont="1" applyFill="1" applyBorder="1" applyAlignment="1">
      <alignment horizontal="center" vertical="top"/>
    </xf>
    <xf numFmtId="178" fontId="3" fillId="0" borderId="9" xfId="0" applyNumberFormat="1" applyFont="1" applyBorder="1" applyAlignment="1">
      <alignment horizontal="center" vertical="top"/>
    </xf>
    <xf numFmtId="0" fontId="3" fillId="0" borderId="9" xfId="0" applyFont="1" applyBorder="1" applyAlignment="1">
      <alignment horizontal="center" vertical="top" wrapText="1"/>
    </xf>
    <xf numFmtId="0" fontId="3" fillId="0" borderId="2" xfId="0" applyFont="1" applyBorder="1" applyAlignment="1">
      <alignment vertical="center"/>
    </xf>
    <xf numFmtId="0" fontId="3" fillId="0" borderId="10"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2" xfId="0" applyFont="1" applyBorder="1" applyAlignment="1">
      <alignment vertical="center"/>
    </xf>
    <xf numFmtId="0" fontId="3" fillId="0" borderId="11" xfId="0" applyFont="1" applyBorder="1" applyAlignment="1">
      <alignment vertical="center"/>
    </xf>
    <xf numFmtId="0" fontId="3" fillId="0" borderId="5" xfId="0" applyFont="1" applyBorder="1" applyAlignment="1">
      <alignment horizontal="centerContinuous" vertical="center"/>
    </xf>
    <xf numFmtId="0" fontId="3" fillId="0" borderId="9" xfId="0" applyFont="1" applyBorder="1" applyAlignment="1">
      <alignment horizontal="center" vertical="top"/>
    </xf>
    <xf numFmtId="3" fontId="3" fillId="0" borderId="6" xfId="0" applyNumberFormat="1" applyFont="1" applyBorder="1" applyAlignment="1">
      <alignment vertical="center"/>
    </xf>
    <xf numFmtId="3" fontId="3" fillId="0" borderId="6" xfId="0" applyNumberFormat="1" applyFont="1" applyFill="1" applyBorder="1" applyAlignment="1">
      <alignment vertical="center"/>
    </xf>
    <xf numFmtId="3" fontId="3" fillId="0" borderId="7" xfId="0" applyNumberFormat="1" applyFont="1" applyBorder="1" applyAlignment="1">
      <alignment vertical="center"/>
    </xf>
    <xf numFmtId="3" fontId="3" fillId="0" borderId="7" xfId="0" applyNumberFormat="1" applyFont="1" applyFill="1" applyBorder="1" applyAlignment="1">
      <alignment vertical="center"/>
    </xf>
    <xf numFmtId="3" fontId="3" fillId="0" borderId="8" xfId="0" applyNumberFormat="1" applyFont="1" applyBorder="1" applyAlignment="1">
      <alignment vertical="center"/>
    </xf>
    <xf numFmtId="3" fontId="3" fillId="0" borderId="8" xfId="0" applyNumberFormat="1" applyFont="1" applyFill="1" applyBorder="1" applyAlignment="1">
      <alignment vertical="center"/>
    </xf>
    <xf numFmtId="177" fontId="3" fillId="0" borderId="6" xfId="0" applyNumberFormat="1" applyFont="1" applyBorder="1" applyAlignment="1">
      <alignment vertical="center"/>
    </xf>
    <xf numFmtId="177" fontId="3" fillId="0" borderId="7" xfId="0" applyNumberFormat="1" applyFont="1" applyBorder="1" applyAlignment="1">
      <alignment vertical="center"/>
    </xf>
    <xf numFmtId="177" fontId="3" fillId="0" borderId="8" xfId="0" applyNumberFormat="1" applyFont="1" applyBorder="1" applyAlignment="1">
      <alignment vertical="center"/>
    </xf>
    <xf numFmtId="177" fontId="3" fillId="0" borderId="0" xfId="0" applyNumberFormat="1" applyFont="1" applyBorder="1" applyAlignment="1">
      <alignment vertical="center"/>
    </xf>
    <xf numFmtId="177" fontId="3" fillId="0" borderId="6" xfId="0" applyNumberFormat="1" applyFont="1" applyFill="1" applyBorder="1" applyAlignment="1">
      <alignment vertical="center"/>
    </xf>
    <xf numFmtId="177" fontId="3" fillId="0" borderId="7" xfId="0" applyNumberFormat="1" applyFont="1" applyFill="1" applyBorder="1" applyAlignment="1">
      <alignment vertical="center"/>
    </xf>
    <xf numFmtId="177" fontId="3" fillId="0" borderId="8" xfId="0" applyNumberFormat="1" applyFont="1" applyFill="1" applyBorder="1" applyAlignment="1">
      <alignment vertical="center"/>
    </xf>
    <xf numFmtId="176" fontId="3" fillId="0" borderId="2" xfId="0" applyNumberFormat="1" applyFont="1" applyBorder="1" applyAlignment="1">
      <alignment vertical="center"/>
    </xf>
    <xf numFmtId="176" fontId="3" fillId="0" borderId="10" xfId="0" applyNumberFormat="1" applyFont="1" applyBorder="1" applyAlignment="1">
      <alignment vertical="center"/>
    </xf>
    <xf numFmtId="176" fontId="3" fillId="0" borderId="5" xfId="0" applyNumberFormat="1" applyFont="1" applyBorder="1" applyAlignment="1">
      <alignment vertical="center"/>
    </xf>
    <xf numFmtId="177" fontId="3" fillId="0" borderId="0" xfId="0" applyNumberFormat="1" applyFont="1" applyFill="1" applyBorder="1" applyAlignment="1">
      <alignment vertical="center"/>
    </xf>
    <xf numFmtId="179" fontId="3" fillId="0" borderId="6" xfId="0" applyNumberFormat="1" applyFont="1" applyBorder="1" applyAlignment="1">
      <alignment vertical="center"/>
    </xf>
    <xf numFmtId="179" fontId="3" fillId="0" borderId="7" xfId="0" applyNumberFormat="1" applyFont="1" applyBorder="1" applyAlignment="1">
      <alignment vertical="center"/>
    </xf>
    <xf numFmtId="179" fontId="3" fillId="0" borderId="8" xfId="0" applyNumberFormat="1" applyFont="1" applyBorder="1" applyAlignment="1">
      <alignment vertical="center"/>
    </xf>
    <xf numFmtId="180" fontId="3" fillId="0" borderId="0" xfId="0" applyNumberFormat="1" applyFont="1" applyFill="1" applyBorder="1" applyAlignment="1">
      <alignment horizontal="centerContinuous" vertical="center"/>
    </xf>
    <xf numFmtId="0" fontId="6" fillId="0" borderId="12" xfId="0" applyFont="1" applyBorder="1" applyAlignment="1">
      <alignment vertical="center"/>
    </xf>
    <xf numFmtId="0" fontId="3" fillId="0" borderId="9" xfId="0" applyFont="1" applyBorder="1" applyAlignment="1">
      <alignment vertical="top" wrapText="1"/>
    </xf>
    <xf numFmtId="49" fontId="3" fillId="0" borderId="3" xfId="0" applyNumberFormat="1" applyFont="1" applyBorder="1">
      <alignment vertical="center"/>
    </xf>
    <xf numFmtId="3" fontId="3" fillId="0" borderId="6" xfId="0" applyNumberFormat="1" applyFont="1" applyFill="1" applyBorder="1">
      <alignment vertical="center"/>
    </xf>
    <xf numFmtId="3" fontId="3" fillId="0" borderId="7" xfId="0" applyNumberFormat="1" applyFont="1" applyFill="1" applyBorder="1">
      <alignment vertical="center"/>
    </xf>
    <xf numFmtId="3" fontId="3" fillId="0" borderId="8" xfId="0" applyNumberFormat="1" applyFont="1" applyFill="1" applyBorder="1">
      <alignment vertical="center"/>
    </xf>
    <xf numFmtId="0" fontId="3" fillId="0" borderId="11" xfId="0" applyFont="1" applyFill="1" applyBorder="1">
      <alignment vertical="center"/>
    </xf>
    <xf numFmtId="0" fontId="3" fillId="0" borderId="2" xfId="0" applyFont="1" applyFill="1" applyBorder="1">
      <alignment vertical="center"/>
    </xf>
    <xf numFmtId="0" fontId="3" fillId="0" borderId="10" xfId="0" applyFont="1" applyFill="1" applyBorder="1">
      <alignment vertical="center"/>
    </xf>
    <xf numFmtId="0" fontId="3" fillId="0" borderId="12" xfId="0" applyFont="1" applyFill="1" applyBorder="1">
      <alignment vertical="center"/>
    </xf>
    <xf numFmtId="0" fontId="3" fillId="0" borderId="5" xfId="0" applyFont="1" applyFill="1" applyBorder="1">
      <alignment vertical="center"/>
    </xf>
    <xf numFmtId="0" fontId="3" fillId="0" borderId="8" xfId="0" applyFont="1" applyFill="1" applyBorder="1" applyAlignment="1">
      <alignment horizontal="center" vertical="center"/>
    </xf>
    <xf numFmtId="0" fontId="3" fillId="0" borderId="13" xfId="0" applyFont="1" applyFill="1" applyBorder="1" applyAlignment="1">
      <alignment horizontal="centerContinuous" vertical="center"/>
    </xf>
    <xf numFmtId="0" fontId="3" fillId="0" borderId="14" xfId="0" applyFont="1" applyFill="1" applyBorder="1" applyAlignment="1">
      <alignment horizontal="centerContinuous" vertical="center"/>
    </xf>
    <xf numFmtId="3" fontId="3" fillId="0" borderId="9" xfId="0" applyNumberFormat="1" applyFont="1" applyFill="1" applyBorder="1">
      <alignment vertical="center"/>
    </xf>
    <xf numFmtId="0" fontId="3" fillId="0" borderId="0" xfId="0" applyFont="1" applyFill="1" applyBorder="1" applyAlignment="1">
      <alignment horizontal="centerContinuous" vertical="center"/>
    </xf>
    <xf numFmtId="176" fontId="3" fillId="0" borderId="0" xfId="0" applyNumberFormat="1" applyFont="1" applyFill="1" applyBorder="1">
      <alignment vertical="center"/>
    </xf>
    <xf numFmtId="0" fontId="6" fillId="0" borderId="0" xfId="0" applyFont="1" applyBorder="1" applyAlignment="1">
      <alignment vertical="center"/>
    </xf>
    <xf numFmtId="178" fontId="3" fillId="0" borderId="9" xfId="0" applyNumberFormat="1" applyFont="1" applyFill="1" applyBorder="1" applyAlignment="1">
      <alignment horizontal="center" vertical="top" wrapText="1"/>
    </xf>
    <xf numFmtId="49" fontId="3" fillId="0" borderId="0" xfId="0" applyNumberFormat="1" applyFont="1" applyBorder="1">
      <alignment vertical="center"/>
    </xf>
    <xf numFmtId="177" fontId="3" fillId="0" borderId="6" xfId="0" applyNumberFormat="1" applyFont="1" applyBorder="1" applyAlignment="1">
      <alignment horizontal="right" vertical="center"/>
    </xf>
    <xf numFmtId="177" fontId="3" fillId="0" borderId="7" xfId="0" applyNumberFormat="1" applyFont="1" applyBorder="1" applyAlignment="1">
      <alignment horizontal="right" vertical="center"/>
    </xf>
    <xf numFmtId="177" fontId="3" fillId="0" borderId="8" xfId="0" applyNumberFormat="1" applyFont="1" applyBorder="1" applyAlignment="1">
      <alignment horizontal="right" vertical="center"/>
    </xf>
    <xf numFmtId="49" fontId="3" fillId="0" borderId="4" xfId="0" applyNumberFormat="1" applyFont="1" applyBorder="1">
      <alignment vertical="center"/>
    </xf>
    <xf numFmtId="49" fontId="3" fillId="0" borderId="15" xfId="0" applyNumberFormat="1" applyFont="1" applyBorder="1" applyAlignment="1">
      <alignment horizontal="centerContinuous" vertical="center"/>
    </xf>
    <xf numFmtId="49" fontId="3" fillId="0" borderId="0" xfId="0" applyNumberFormat="1" applyFont="1">
      <alignment vertical="center"/>
    </xf>
    <xf numFmtId="49" fontId="3" fillId="0" borderId="1" xfId="0" applyNumberFormat="1" applyFont="1" applyBorder="1">
      <alignment vertical="center"/>
    </xf>
    <xf numFmtId="49" fontId="3" fillId="0" borderId="0" xfId="0" applyNumberFormat="1" applyFont="1" applyBorder="1" applyAlignment="1">
      <alignment horizontal="centerContinuous" vertical="center"/>
    </xf>
    <xf numFmtId="49" fontId="3" fillId="0" borderId="0" xfId="0" applyNumberFormat="1" applyFont="1" applyFill="1">
      <alignment vertical="center"/>
    </xf>
    <xf numFmtId="49" fontId="3" fillId="0" borderId="6"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7" xfId="0" applyNumberFormat="1" applyFont="1" applyBorder="1" applyAlignment="1">
      <alignment vertical="center"/>
    </xf>
    <xf numFmtId="49" fontId="3" fillId="0" borderId="8" xfId="0" applyNumberFormat="1" applyFont="1" applyBorder="1" applyAlignment="1">
      <alignment horizontal="centerContinuous" vertical="center"/>
    </xf>
    <xf numFmtId="49" fontId="3" fillId="0" borderId="1" xfId="0" applyNumberFormat="1" applyFont="1" applyFill="1" applyBorder="1">
      <alignment vertical="center"/>
    </xf>
    <xf numFmtId="49" fontId="3" fillId="0" borderId="4" xfId="0" applyNumberFormat="1" applyFont="1" applyFill="1" applyBorder="1">
      <alignment vertical="center"/>
    </xf>
    <xf numFmtId="49" fontId="3" fillId="0" borderId="15" xfId="0" applyNumberFormat="1" applyFont="1" applyFill="1" applyBorder="1" applyAlignment="1">
      <alignment horizontal="centerContinuous" vertical="center"/>
    </xf>
    <xf numFmtId="49" fontId="3" fillId="0" borderId="0" xfId="0" applyNumberFormat="1" applyFont="1" applyFill="1" applyBorder="1" applyAlignment="1">
      <alignment horizontal="centerContinuous" vertical="center"/>
    </xf>
    <xf numFmtId="0" fontId="3" fillId="0" borderId="15" xfId="0" applyFont="1" applyBorder="1">
      <alignment vertical="center"/>
    </xf>
    <xf numFmtId="0" fontId="3" fillId="0" borderId="13" xfId="0" applyFont="1" applyBorder="1">
      <alignment vertical="center"/>
    </xf>
    <xf numFmtId="0" fontId="3" fillId="0" borderId="14" xfId="0" applyFont="1" applyFill="1" applyBorder="1">
      <alignment vertical="center"/>
    </xf>
    <xf numFmtId="0" fontId="3" fillId="0" borderId="9" xfId="0" applyFont="1" applyBorder="1" applyAlignment="1">
      <alignment horizontal="center" vertical="center"/>
    </xf>
    <xf numFmtId="0" fontId="3" fillId="0" borderId="1" xfId="0" applyFont="1" applyBorder="1" applyAlignment="1">
      <alignment horizontal="center" vertical="center"/>
    </xf>
    <xf numFmtId="3" fontId="3" fillId="0" borderId="2" xfId="0" applyNumberFormat="1" applyFont="1" applyBorder="1">
      <alignment vertical="center"/>
    </xf>
    <xf numFmtId="3" fontId="3" fillId="0" borderId="10" xfId="0" applyNumberFormat="1" applyFont="1" applyBorder="1">
      <alignment vertical="center"/>
    </xf>
    <xf numFmtId="3" fontId="3" fillId="0" borderId="5" xfId="0" applyNumberFormat="1" applyFont="1" applyBorder="1">
      <alignment vertical="center"/>
    </xf>
    <xf numFmtId="177" fontId="3" fillId="0" borderId="2" xfId="0" applyNumberFormat="1" applyFont="1" applyBorder="1">
      <alignment vertical="center"/>
    </xf>
    <xf numFmtId="177" fontId="3" fillId="0" borderId="8" xfId="0" applyNumberFormat="1" applyFont="1" applyBorder="1">
      <alignment vertical="center"/>
    </xf>
    <xf numFmtId="177" fontId="3" fillId="0" borderId="5" xfId="0" applyNumberFormat="1" applyFont="1" applyBorder="1">
      <alignment vertical="center"/>
    </xf>
    <xf numFmtId="176" fontId="3" fillId="0" borderId="2" xfId="0" applyNumberFormat="1" applyFont="1" applyFill="1" applyBorder="1">
      <alignment vertical="center"/>
    </xf>
    <xf numFmtId="176" fontId="3" fillId="0" borderId="10" xfId="0" applyNumberFormat="1" applyFont="1" applyFill="1" applyBorder="1">
      <alignment vertical="center"/>
    </xf>
    <xf numFmtId="176" fontId="3" fillId="0" borderId="5" xfId="0" applyNumberFormat="1" applyFont="1" applyFill="1" applyBorder="1">
      <alignment vertical="center"/>
    </xf>
    <xf numFmtId="0" fontId="8" fillId="0" borderId="0" xfId="0" applyFont="1" applyBorder="1" applyAlignment="1">
      <alignment horizontal="left" vertical="center"/>
    </xf>
    <xf numFmtId="49" fontId="3" fillId="0" borderId="9" xfId="0" applyNumberFormat="1" applyFont="1" applyBorder="1" applyAlignment="1">
      <alignment horizontal="center" vertical="top"/>
    </xf>
    <xf numFmtId="49" fontId="6" fillId="0" borderId="3" xfId="0" applyNumberFormat="1" applyFont="1" applyBorder="1">
      <alignment vertical="center"/>
    </xf>
    <xf numFmtId="49" fontId="6" fillId="0" borderId="4" xfId="0" applyNumberFormat="1" applyFont="1" applyBorder="1">
      <alignment vertical="center"/>
    </xf>
    <xf numFmtId="179" fontId="3" fillId="0" borderId="9" xfId="0" applyNumberFormat="1" applyFont="1" applyFill="1" applyBorder="1" applyAlignment="1">
      <alignment vertical="center"/>
    </xf>
    <xf numFmtId="179" fontId="3" fillId="0" borderId="0" xfId="0" applyNumberFormat="1" applyFont="1" applyFill="1" applyBorder="1" applyAlignment="1">
      <alignment vertical="center"/>
    </xf>
    <xf numFmtId="49" fontId="3" fillId="0" borderId="9" xfId="0" applyNumberFormat="1" applyFont="1" applyBorder="1" applyAlignment="1">
      <alignment horizontal="center" vertical="top" wrapText="1"/>
    </xf>
    <xf numFmtId="0" fontId="10" fillId="0" borderId="0" xfId="0" applyFont="1">
      <alignment vertical="center"/>
    </xf>
    <xf numFmtId="176" fontId="3" fillId="0" borderId="9" xfId="0" applyNumberFormat="1" applyFont="1" applyBorder="1" applyAlignment="1">
      <alignment vertical="top" wrapText="1"/>
    </xf>
    <xf numFmtId="3" fontId="3" fillId="0" borderId="9" xfId="0" applyNumberFormat="1" applyFont="1" applyFill="1" applyBorder="1" applyAlignment="1">
      <alignment horizontal="right" vertical="center"/>
    </xf>
    <xf numFmtId="2" fontId="3" fillId="0" borderId="9" xfId="0" applyNumberFormat="1" applyFont="1" applyFill="1" applyBorder="1" applyAlignment="1">
      <alignment horizontal="right" vertical="center"/>
    </xf>
    <xf numFmtId="177" fontId="3" fillId="0" borderId="0" xfId="0" applyNumberFormat="1" applyFont="1">
      <alignment vertical="center"/>
    </xf>
    <xf numFmtId="0" fontId="3" fillId="0" borderId="0" xfId="0" applyFont="1" applyAlignment="1">
      <alignment horizontal="right" vertical="center"/>
    </xf>
    <xf numFmtId="49" fontId="3" fillId="0" borderId="9" xfId="0" applyNumberFormat="1" applyFont="1" applyBorder="1" applyAlignment="1">
      <alignment vertical="top" wrapText="1"/>
    </xf>
    <xf numFmtId="49" fontId="3" fillId="0" borderId="3" xfId="0" applyNumberFormat="1" applyFont="1" applyBorder="1" applyAlignment="1">
      <alignment horizontal="centerContinuous" vertical="center"/>
    </xf>
    <xf numFmtId="0" fontId="3" fillId="0" borderId="10" xfId="0" applyFont="1" applyBorder="1" applyAlignment="1">
      <alignment horizontal="centerContinuous" vertical="center"/>
    </xf>
    <xf numFmtId="179" fontId="3" fillId="0" borderId="9" xfId="0" applyNumberFormat="1" applyFont="1" applyFill="1" applyBorder="1" applyAlignment="1">
      <alignment horizontal="right" vertical="center"/>
    </xf>
    <xf numFmtId="0" fontId="7" fillId="0" borderId="9" xfId="0" applyFont="1" applyBorder="1" applyAlignment="1">
      <alignment horizontal="center" vertical="top" wrapText="1"/>
    </xf>
    <xf numFmtId="179" fontId="3" fillId="0" borderId="6" xfId="0" applyNumberFormat="1" applyFont="1" applyBorder="1" applyAlignment="1">
      <alignment horizontal="right" vertical="center"/>
    </xf>
    <xf numFmtId="179" fontId="3" fillId="0" borderId="8" xfId="0" applyNumberFormat="1" applyFont="1" applyBorder="1" applyAlignment="1">
      <alignment horizontal="right" vertical="center"/>
    </xf>
    <xf numFmtId="177" fontId="3" fillId="0" borderId="9" xfId="0" applyNumberFormat="1" applyFont="1" applyBorder="1" applyAlignment="1">
      <alignment vertical="center"/>
    </xf>
    <xf numFmtId="0" fontId="6" fillId="0" borderId="10" xfId="0" applyFont="1" applyBorder="1" applyAlignment="1">
      <alignment horizontal="right" vertical="center"/>
    </xf>
    <xf numFmtId="49" fontId="6" fillId="0" borderId="1" xfId="0" applyNumberFormat="1" applyFont="1" applyBorder="1">
      <alignment vertical="center"/>
    </xf>
    <xf numFmtId="49" fontId="3" fillId="0" borderId="16" xfId="0" applyNumberFormat="1" applyFont="1" applyBorder="1">
      <alignment vertical="center"/>
    </xf>
    <xf numFmtId="0" fontId="3" fillId="0" borderId="17" xfId="0" applyFont="1" applyBorder="1">
      <alignment vertical="center"/>
    </xf>
    <xf numFmtId="3" fontId="3" fillId="0" borderId="18" xfId="0" applyNumberFormat="1" applyFont="1" applyBorder="1">
      <alignment vertical="center"/>
    </xf>
    <xf numFmtId="177" fontId="3" fillId="0" borderId="18" xfId="0" applyNumberFormat="1" applyFont="1" applyFill="1" applyBorder="1">
      <alignment vertical="center"/>
    </xf>
    <xf numFmtId="49" fontId="6" fillId="0" borderId="16" xfId="0" applyNumberFormat="1" applyFont="1" applyBorder="1">
      <alignment vertical="center"/>
    </xf>
    <xf numFmtId="0" fontId="3" fillId="0" borderId="17" xfId="0" applyFont="1" applyBorder="1" applyAlignment="1">
      <alignment vertical="center"/>
    </xf>
    <xf numFmtId="0" fontId="3" fillId="0" borderId="19" xfId="0" applyFont="1" applyBorder="1" applyAlignment="1">
      <alignment vertical="center"/>
    </xf>
    <xf numFmtId="3" fontId="3" fillId="0" borderId="18" xfId="0" applyNumberFormat="1" applyFont="1" applyBorder="1" applyAlignment="1">
      <alignment vertical="center"/>
    </xf>
    <xf numFmtId="3" fontId="3" fillId="0" borderId="18" xfId="0" applyNumberFormat="1" applyFont="1" applyFill="1" applyBorder="1" applyAlignment="1">
      <alignment vertical="center"/>
    </xf>
    <xf numFmtId="179" fontId="3" fillId="0" borderId="18" xfId="0" applyNumberFormat="1" applyFont="1" applyBorder="1" applyAlignment="1">
      <alignment vertical="center"/>
    </xf>
    <xf numFmtId="176" fontId="3" fillId="0" borderId="19" xfId="0" applyNumberFormat="1" applyFont="1" applyBorder="1" applyAlignment="1">
      <alignment vertical="center"/>
    </xf>
    <xf numFmtId="177" fontId="3" fillId="0" borderId="18" xfId="0" applyNumberFormat="1" applyFont="1" applyBorder="1" applyAlignment="1">
      <alignment vertical="center"/>
    </xf>
    <xf numFmtId="177" fontId="3" fillId="0" borderId="18" xfId="0" applyNumberFormat="1" applyFont="1" applyFill="1" applyBorder="1" applyAlignment="1">
      <alignment vertical="center"/>
    </xf>
    <xf numFmtId="177" fontId="3" fillId="0" borderId="0" xfId="0" applyNumberFormat="1" applyFont="1" applyAlignment="1">
      <alignment vertical="center"/>
    </xf>
    <xf numFmtId="176" fontId="3" fillId="0" borderId="0" xfId="0" applyNumberFormat="1" applyFont="1">
      <alignment vertical="center"/>
    </xf>
    <xf numFmtId="1" fontId="3" fillId="0" borderId="6" xfId="0" applyNumberFormat="1" applyFont="1" applyBorder="1" applyAlignment="1">
      <alignment vertical="center"/>
    </xf>
    <xf numFmtId="1" fontId="3" fillId="0" borderId="6" xfId="0" applyNumberFormat="1" applyFont="1" applyFill="1" applyBorder="1" applyAlignment="1">
      <alignment vertical="center"/>
    </xf>
    <xf numFmtId="1" fontId="3" fillId="0" borderId="18" xfId="0" applyNumberFormat="1" applyFont="1" applyBorder="1" applyAlignment="1">
      <alignment vertical="center"/>
    </xf>
    <xf numFmtId="1" fontId="3" fillId="0" borderId="18" xfId="0" applyNumberFormat="1" applyFont="1" applyFill="1" applyBorder="1" applyAlignment="1">
      <alignment vertical="center"/>
    </xf>
    <xf numFmtId="1" fontId="3" fillId="0" borderId="7" xfId="0" applyNumberFormat="1" applyFont="1" applyBorder="1" applyAlignment="1">
      <alignment vertical="center"/>
    </xf>
    <xf numFmtId="1" fontId="3" fillId="0" borderId="7" xfId="0" applyNumberFormat="1" applyFont="1" applyFill="1" applyBorder="1" applyAlignment="1">
      <alignment vertical="center"/>
    </xf>
    <xf numFmtId="1" fontId="3" fillId="0" borderId="8" xfId="0" applyNumberFormat="1" applyFont="1" applyBorder="1" applyAlignment="1">
      <alignment vertical="center"/>
    </xf>
    <xf numFmtId="1" fontId="3" fillId="0" borderId="8" xfId="0" applyNumberFormat="1" applyFont="1" applyFill="1" applyBorder="1" applyAlignment="1">
      <alignment vertical="center"/>
    </xf>
    <xf numFmtId="4" fontId="3" fillId="0" borderId="9" xfId="0" applyNumberFormat="1" applyFont="1" applyFill="1" applyBorder="1" applyAlignment="1">
      <alignment horizontal="right" vertical="center"/>
    </xf>
    <xf numFmtId="179" fontId="3" fillId="0" borderId="7" xfId="0" applyNumberFormat="1" applyFont="1" applyBorder="1" applyAlignment="1">
      <alignment horizontal="right" vertical="center"/>
    </xf>
    <xf numFmtId="49" fontId="7" fillId="0" borderId="3" xfId="0" applyNumberFormat="1" applyFont="1" applyBorder="1">
      <alignment vertical="center"/>
    </xf>
    <xf numFmtId="177" fontId="3" fillId="0" borderId="9" xfId="0" applyNumberFormat="1" applyFont="1" applyBorder="1">
      <alignment vertical="center"/>
    </xf>
    <xf numFmtId="49" fontId="3" fillId="0" borderId="11" xfId="0" applyNumberFormat="1" applyFont="1" applyBorder="1">
      <alignment vertical="center"/>
    </xf>
    <xf numFmtId="0" fontId="6" fillId="0" borderId="11" xfId="0" applyFont="1" applyBorder="1" applyAlignment="1">
      <alignment vertical="center"/>
    </xf>
    <xf numFmtId="49" fontId="3" fillId="0" borderId="12" xfId="0" applyNumberFormat="1" applyFont="1" applyBorder="1">
      <alignment vertical="center"/>
    </xf>
    <xf numFmtId="0" fontId="3" fillId="0" borderId="5" xfId="0" applyFont="1" applyBorder="1" applyAlignment="1">
      <alignment vertical="center"/>
    </xf>
    <xf numFmtId="49" fontId="6" fillId="0" borderId="0" xfId="0" applyNumberFormat="1" applyFont="1" applyBorder="1">
      <alignment vertical="center"/>
    </xf>
    <xf numFmtId="0" fontId="6" fillId="0" borderId="5" xfId="0" applyFont="1" applyBorder="1" applyAlignment="1">
      <alignment vertical="center"/>
    </xf>
    <xf numFmtId="176" fontId="3" fillId="0" borderId="15" xfId="0" applyNumberFormat="1" applyFont="1" applyBorder="1" applyAlignment="1">
      <alignment horizontal="centerContinuous" vertical="center"/>
    </xf>
    <xf numFmtId="177" fontId="3" fillId="0" borderId="14" xfId="0" applyNumberFormat="1" applyFont="1" applyBorder="1" applyAlignment="1">
      <alignment horizontal="centerContinuous" vertical="center"/>
    </xf>
    <xf numFmtId="49" fontId="3" fillId="0" borderId="1" xfId="0" applyNumberFormat="1" applyFont="1" applyBorder="1" applyAlignment="1">
      <alignment horizontal="centerContinuous" vertical="center"/>
    </xf>
    <xf numFmtId="49" fontId="3" fillId="0" borderId="4" xfId="0" applyNumberFormat="1" applyFont="1" applyBorder="1" applyAlignment="1">
      <alignment horizontal="centerContinuous" vertical="center"/>
    </xf>
    <xf numFmtId="176" fontId="3" fillId="0" borderId="15" xfId="0" applyNumberFormat="1" applyFont="1" applyBorder="1" applyAlignment="1">
      <alignment vertical="top" wrapText="1"/>
    </xf>
    <xf numFmtId="177" fontId="3" fillId="0" borderId="20" xfId="0" applyNumberFormat="1" applyFont="1" applyBorder="1" applyAlignment="1">
      <alignment vertical="top" wrapText="1"/>
    </xf>
    <xf numFmtId="179" fontId="3" fillId="0" borderId="11" xfId="0" applyNumberFormat="1" applyFont="1" applyBorder="1" applyAlignment="1">
      <alignment vertical="center"/>
    </xf>
    <xf numFmtId="179" fontId="3" fillId="0" borderId="21" xfId="0" applyNumberFormat="1" applyFont="1" applyBorder="1" applyAlignment="1">
      <alignment vertical="center"/>
    </xf>
    <xf numFmtId="179" fontId="3" fillId="0" borderId="17" xfId="0" applyNumberFormat="1" applyFont="1" applyBorder="1" applyAlignment="1">
      <alignment vertical="center"/>
    </xf>
    <xf numFmtId="179" fontId="3" fillId="0" borderId="22" xfId="0" applyNumberFormat="1" applyFont="1" applyBorder="1" applyAlignment="1">
      <alignment vertical="center"/>
    </xf>
    <xf numFmtId="179" fontId="3" fillId="0" borderId="0" xfId="0" applyNumberFormat="1" applyFont="1" applyBorder="1" applyAlignment="1">
      <alignment vertical="center"/>
    </xf>
    <xf numFmtId="179" fontId="3" fillId="0" borderId="23" xfId="0" applyNumberFormat="1" applyFont="1" applyBorder="1" applyAlignment="1">
      <alignment vertical="center"/>
    </xf>
    <xf numFmtId="179" fontId="3" fillId="0" borderId="12" xfId="0" applyNumberFormat="1" applyFont="1" applyBorder="1" applyAlignment="1">
      <alignment vertical="center"/>
    </xf>
    <xf numFmtId="179" fontId="3" fillId="0" borderId="24" xfId="0" applyNumberFormat="1" applyFont="1" applyBorder="1" applyAlignment="1">
      <alignment vertical="center"/>
    </xf>
    <xf numFmtId="0" fontId="3" fillId="0" borderId="9" xfId="0" applyFont="1" applyFill="1" applyBorder="1" applyAlignment="1">
      <alignment horizontal="center" vertical="top" wrapText="1"/>
    </xf>
    <xf numFmtId="49" fontId="6" fillId="0" borderId="15" xfId="0" applyNumberFormat="1" applyFont="1" applyBorder="1" applyAlignment="1">
      <alignment horizontal="centerContinuous" vertical="center"/>
    </xf>
    <xf numFmtId="0" fontId="6" fillId="0" borderId="13" xfId="0" applyFont="1" applyBorder="1" applyAlignment="1">
      <alignment horizontal="centerContinuous" vertical="center"/>
    </xf>
    <xf numFmtId="0" fontId="6" fillId="0" borderId="14" xfId="0" applyFont="1" applyBorder="1" applyAlignment="1">
      <alignment horizontal="centerContinuous" vertical="center"/>
    </xf>
    <xf numFmtId="179" fontId="3" fillId="0" borderId="0" xfId="0" applyNumberFormat="1" applyFont="1">
      <alignment vertical="center"/>
    </xf>
    <xf numFmtId="179" fontId="3" fillId="0" borderId="0" xfId="0" applyNumberFormat="1" applyFont="1" applyAlignment="1">
      <alignment vertical="center"/>
    </xf>
    <xf numFmtId="49" fontId="3" fillId="0" borderId="3" xfId="0" applyNumberFormat="1" applyFont="1" applyFill="1" applyBorder="1">
      <alignment vertical="center"/>
    </xf>
    <xf numFmtId="49" fontId="3" fillId="0" borderId="1" xfId="0" applyNumberFormat="1" applyFont="1" applyBorder="1" applyAlignment="1">
      <alignment horizontal="center" vertical="center"/>
    </xf>
    <xf numFmtId="49" fontId="3" fillId="0" borderId="11"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12" xfId="0" applyNumberFormat="1" applyFont="1" applyBorder="1" applyAlignment="1">
      <alignment horizontal="center" vertical="center"/>
    </xf>
    <xf numFmtId="49" fontId="3" fillId="0" borderId="5" xfId="0" applyNumberFormat="1" applyFont="1" applyBorder="1" applyAlignment="1">
      <alignment horizontal="center" vertical="center"/>
    </xf>
    <xf numFmtId="0" fontId="3" fillId="0" borderId="1" xfId="0" applyFont="1" applyBorder="1" applyAlignment="1">
      <alignment horizontal="centerContinuous" vertical="center"/>
    </xf>
    <xf numFmtId="0" fontId="3" fillId="0" borderId="2" xfId="0" applyFont="1" applyBorder="1" applyAlignment="1">
      <alignment horizontal="centerContinuous" vertical="center"/>
    </xf>
    <xf numFmtId="49" fontId="3" fillId="0" borderId="3" xfId="0" applyNumberFormat="1" applyFont="1" applyBorder="1" applyAlignment="1">
      <alignment horizontal="center" vertical="center"/>
    </xf>
    <xf numFmtId="49" fontId="3" fillId="0" borderId="0" xfId="0" applyNumberFormat="1" applyFont="1" applyBorder="1" applyAlignment="1">
      <alignment horizontal="center" vertical="center"/>
    </xf>
    <xf numFmtId="49" fontId="3" fillId="0" borderId="10" xfId="0" applyNumberFormat="1" applyFont="1" applyBorder="1" applyAlignment="1">
      <alignment horizontal="center" vertical="center"/>
    </xf>
    <xf numFmtId="179" fontId="3" fillId="0" borderId="0" xfId="0" applyNumberFormat="1" applyFont="1" applyFill="1" applyBorder="1" applyAlignment="1">
      <alignment horizontal="right" vertical="center"/>
    </xf>
    <xf numFmtId="49" fontId="3" fillId="0" borderId="1" xfId="0" applyNumberFormat="1" applyFont="1" applyBorder="1" applyAlignment="1">
      <alignment horizontal="center" vertical="center"/>
    </xf>
    <xf numFmtId="49" fontId="3" fillId="0" borderId="11"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12" xfId="0" applyNumberFormat="1" applyFont="1" applyBorder="1" applyAlignment="1">
      <alignment horizontal="center" vertical="center"/>
    </xf>
    <xf numFmtId="49" fontId="3" fillId="0" borderId="5" xfId="0" applyNumberFormat="1" applyFont="1" applyBorder="1" applyAlignment="1">
      <alignment horizontal="center" vertical="center"/>
    </xf>
    <xf numFmtId="0" fontId="3" fillId="0" borderId="10" xfId="0" applyFont="1" applyBorder="1">
      <alignment vertical="center"/>
    </xf>
    <xf numFmtId="0" fontId="3" fillId="0" borderId="15" xfId="0" applyFont="1" applyFill="1" applyBorder="1" applyAlignment="1">
      <alignment horizontal="centerContinuous" vertical="center"/>
    </xf>
    <xf numFmtId="0" fontId="3" fillId="0" borderId="15" xfId="0" applyFont="1" applyBorder="1" applyAlignment="1">
      <alignment horizontal="centerContinuous" vertical="center"/>
    </xf>
    <xf numFmtId="49" fontId="3" fillId="0" borderId="8" xfId="0" applyNumberFormat="1" applyFont="1" applyBorder="1" applyAlignment="1">
      <alignment vertical="center"/>
    </xf>
    <xf numFmtId="178" fontId="7" fillId="0" borderId="9" xfId="0" applyNumberFormat="1" applyFont="1" applyFill="1" applyBorder="1" applyAlignment="1">
      <alignment vertical="top" wrapText="1"/>
    </xf>
    <xf numFmtId="179" fontId="3" fillId="0" borderId="8" xfId="0" applyNumberFormat="1" applyFont="1" applyBorder="1">
      <alignment vertical="center"/>
    </xf>
    <xf numFmtId="49" fontId="3" fillId="0" borderId="25" xfId="0" applyNumberFormat="1" applyFont="1" applyBorder="1">
      <alignment vertical="center"/>
    </xf>
    <xf numFmtId="49" fontId="3" fillId="0" borderId="26" xfId="0" applyNumberFormat="1" applyFont="1" applyBorder="1">
      <alignment vertical="center"/>
    </xf>
    <xf numFmtId="49" fontId="3" fillId="0" borderId="27" xfId="0" applyNumberFormat="1" applyFont="1" applyBorder="1">
      <alignment vertical="center"/>
    </xf>
    <xf numFmtId="49" fontId="3" fillId="0" borderId="28" xfId="0" applyNumberFormat="1" applyFont="1" applyBorder="1">
      <alignment vertical="center"/>
    </xf>
    <xf numFmtId="177" fontId="3" fillId="0" borderId="18" xfId="0" applyNumberFormat="1" applyFont="1" applyBorder="1" applyAlignment="1">
      <alignment horizontal="right" vertical="center"/>
    </xf>
    <xf numFmtId="179" fontId="3" fillId="0" borderId="18" xfId="0" applyNumberFormat="1" applyFont="1" applyBorder="1" applyAlignment="1">
      <alignment horizontal="right" vertical="center"/>
    </xf>
    <xf numFmtId="0" fontId="3" fillId="0" borderId="0" xfId="0" applyFont="1" applyFill="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8" xfId="0" applyFont="1" applyBorder="1" applyAlignment="1">
      <alignment vertical="center"/>
    </xf>
    <xf numFmtId="49" fontId="3" fillId="0" borderId="8" xfId="0" applyNumberFormat="1" applyFont="1" applyBorder="1" applyAlignment="1">
      <alignment horizontal="center" vertical="center"/>
    </xf>
    <xf numFmtId="49" fontId="3" fillId="0" borderId="7" xfId="0" applyNumberFormat="1" applyFont="1" applyBorder="1" applyAlignment="1">
      <alignment horizontal="centerContinuous" vertical="center"/>
    </xf>
    <xf numFmtId="0" fontId="3" fillId="0" borderId="19" xfId="0" applyFont="1" applyBorder="1" applyAlignment="1">
      <alignment horizontal="centerContinuous" vertical="center"/>
    </xf>
    <xf numFmtId="0" fontId="3" fillId="0" borderId="16" xfId="0" applyFont="1" applyBorder="1" applyAlignment="1">
      <alignment vertical="center"/>
    </xf>
    <xf numFmtId="176" fontId="3" fillId="0" borderId="5" xfId="0" applyNumberFormat="1" applyFont="1" applyBorder="1" applyAlignment="1">
      <alignment horizontal="right" vertical="center"/>
    </xf>
    <xf numFmtId="176" fontId="3" fillId="0" borderId="10" xfId="0" applyNumberFormat="1" applyFont="1" applyBorder="1" applyAlignment="1">
      <alignment horizontal="right" vertical="center"/>
    </xf>
    <xf numFmtId="0" fontId="3" fillId="0" borderId="29" xfId="0" applyFont="1" applyBorder="1" applyAlignment="1">
      <alignment vertical="center"/>
    </xf>
    <xf numFmtId="49" fontId="6" fillId="0" borderId="30" xfId="0" applyNumberFormat="1" applyFont="1" applyBorder="1">
      <alignment vertical="center"/>
    </xf>
    <xf numFmtId="176" fontId="3" fillId="0" borderId="19" xfId="0" applyNumberFormat="1" applyFont="1" applyBorder="1" applyAlignment="1">
      <alignment horizontal="right" vertical="center"/>
    </xf>
    <xf numFmtId="177" fontId="3" fillId="0" borderId="18" xfId="0" applyNumberFormat="1" applyFont="1" applyFill="1" applyBorder="1" applyAlignment="1">
      <alignment horizontal="right" vertical="center"/>
    </xf>
    <xf numFmtId="176" fontId="3" fillId="0" borderId="2" xfId="0" applyNumberFormat="1" applyFont="1" applyBorder="1" applyAlignment="1">
      <alignment horizontal="right" vertical="center"/>
    </xf>
    <xf numFmtId="3" fontId="3" fillId="0" borderId="18" xfId="0" applyNumberFormat="1" applyFont="1" applyBorder="1" applyAlignment="1">
      <alignment horizontal="right" vertical="center"/>
    </xf>
    <xf numFmtId="3" fontId="3" fillId="0" borderId="18" xfId="0" applyNumberFormat="1" applyFont="1" applyFill="1" applyBorder="1" applyAlignment="1">
      <alignment horizontal="right" vertical="center"/>
    </xf>
    <xf numFmtId="176" fontId="3" fillId="0" borderId="9" xfId="0" applyNumberFormat="1" applyFont="1" applyBorder="1" applyAlignment="1">
      <alignment horizontal="center" vertical="top"/>
    </xf>
    <xf numFmtId="177" fontId="3" fillId="0" borderId="7" xfId="0" applyNumberFormat="1" applyFont="1" applyFill="1" applyBorder="1" applyAlignment="1">
      <alignment horizontal="right" vertical="center"/>
    </xf>
    <xf numFmtId="3" fontId="3" fillId="0" borderId="7" xfId="0" applyNumberFormat="1" applyFont="1" applyBorder="1" applyAlignment="1">
      <alignment horizontal="right" vertical="center"/>
    </xf>
    <xf numFmtId="3" fontId="3" fillId="0" borderId="7" xfId="0" applyNumberFormat="1" applyFont="1" applyFill="1" applyBorder="1" applyAlignment="1">
      <alignment horizontal="right" vertical="center"/>
    </xf>
    <xf numFmtId="0" fontId="6" fillId="0" borderId="5" xfId="0" applyFont="1" applyBorder="1" applyAlignment="1">
      <alignment horizontal="centerContinuous" vertical="center"/>
    </xf>
    <xf numFmtId="0" fontId="6" fillId="0" borderId="12" xfId="0" applyFont="1" applyBorder="1" applyAlignment="1">
      <alignment horizontal="centerContinuous" vertical="center"/>
    </xf>
    <xf numFmtId="49" fontId="6" fillId="0" borderId="4" xfId="0" applyNumberFormat="1" applyFont="1" applyBorder="1" applyAlignment="1">
      <alignment horizontal="centerContinuous" vertical="center"/>
    </xf>
    <xf numFmtId="177" fontId="7" fillId="0" borderId="20" xfId="0" applyNumberFormat="1" applyFont="1" applyBorder="1" applyAlignment="1">
      <alignment horizontal="center" vertical="top" wrapText="1"/>
    </xf>
    <xf numFmtId="176" fontId="7" fillId="0" borderId="15" xfId="0" applyNumberFormat="1" applyFont="1" applyBorder="1" applyAlignment="1">
      <alignment horizontal="center" vertical="top" wrapText="1"/>
    </xf>
    <xf numFmtId="177" fontId="3" fillId="0" borderId="13" xfId="0" applyNumberFormat="1" applyFont="1" applyBorder="1" applyAlignment="1">
      <alignment horizontal="centerContinuous" vertical="center"/>
    </xf>
    <xf numFmtId="179" fontId="3" fillId="0" borderId="22" xfId="0" applyNumberFormat="1" applyFont="1" applyBorder="1" applyAlignment="1">
      <alignment horizontal="right" vertical="center"/>
    </xf>
    <xf numFmtId="179" fontId="3" fillId="0" borderId="17" xfId="0" applyNumberFormat="1" applyFont="1" applyBorder="1" applyAlignment="1">
      <alignment horizontal="right" vertical="center"/>
    </xf>
    <xf numFmtId="179" fontId="3" fillId="0" borderId="23" xfId="0" applyNumberFormat="1" applyFont="1" applyBorder="1" applyAlignment="1">
      <alignment horizontal="right" vertical="center"/>
    </xf>
    <xf numFmtId="179" fontId="3" fillId="0" borderId="0" xfId="0" applyNumberFormat="1" applyFont="1" applyBorder="1" applyAlignment="1">
      <alignment horizontal="right" vertical="center"/>
    </xf>
    <xf numFmtId="0" fontId="3" fillId="0" borderId="0" xfId="0" applyFont="1" applyFill="1" applyAlignment="1">
      <alignment vertical="center"/>
    </xf>
    <xf numFmtId="176" fontId="3" fillId="0" borderId="0" xfId="0" applyNumberFormat="1" applyFont="1" applyFill="1" applyBorder="1" applyAlignment="1">
      <alignment vertical="center"/>
    </xf>
    <xf numFmtId="0" fontId="6" fillId="0" borderId="0" xfId="0" applyFont="1" applyFill="1" applyBorder="1" applyAlignment="1">
      <alignment vertical="center"/>
    </xf>
    <xf numFmtId="49" fontId="3" fillId="0" borderId="0" xfId="0" applyNumberFormat="1" applyFont="1" applyFill="1" applyBorder="1">
      <alignment vertical="center"/>
    </xf>
    <xf numFmtId="176" fontId="3" fillId="0" borderId="5" xfId="0" applyNumberFormat="1" applyFont="1" applyFill="1" applyBorder="1" applyAlignment="1">
      <alignment vertical="center"/>
    </xf>
    <xf numFmtId="0" fontId="6" fillId="0" borderId="12" xfId="0" applyFont="1" applyFill="1" applyBorder="1" applyAlignment="1">
      <alignment vertical="center"/>
    </xf>
    <xf numFmtId="0" fontId="3" fillId="0" borderId="25" xfId="0" applyFont="1" applyFill="1" applyBorder="1" applyAlignment="1">
      <alignment vertical="center"/>
    </xf>
    <xf numFmtId="49" fontId="3" fillId="0" borderId="8" xfId="0" applyNumberFormat="1" applyFont="1" applyFill="1" applyBorder="1" applyAlignment="1">
      <alignment horizontal="centerContinuous" vertical="center"/>
    </xf>
    <xf numFmtId="176" fontId="3" fillId="0" borderId="10" xfId="0" applyNumberFormat="1" applyFont="1" applyFill="1" applyBorder="1" applyAlignment="1">
      <alignment vertical="center"/>
    </xf>
    <xf numFmtId="0" fontId="3" fillId="0" borderId="26" xfId="0" applyFont="1" applyFill="1" applyBorder="1" applyAlignment="1">
      <alignment vertical="center"/>
    </xf>
    <xf numFmtId="49" fontId="3" fillId="0" borderId="7" xfId="0" applyNumberFormat="1" applyFont="1" applyFill="1" applyBorder="1" applyAlignment="1">
      <alignment horizontal="center" vertical="center"/>
    </xf>
    <xf numFmtId="176" fontId="3" fillId="0" borderId="19" xfId="0" applyNumberFormat="1" applyFont="1" applyFill="1" applyBorder="1" applyAlignment="1">
      <alignment vertical="center"/>
    </xf>
    <xf numFmtId="0" fontId="3" fillId="0" borderId="17" xfId="0" applyFont="1" applyFill="1" applyBorder="1" applyAlignment="1">
      <alignment vertical="center"/>
    </xf>
    <xf numFmtId="0" fontId="3" fillId="0" borderId="27" xfId="0" applyFont="1" applyFill="1" applyBorder="1" applyAlignment="1">
      <alignment vertical="center"/>
    </xf>
    <xf numFmtId="49" fontId="3" fillId="0" borderId="16" xfId="0" applyNumberFormat="1" applyFont="1" applyFill="1" applyBorder="1">
      <alignment vertical="center"/>
    </xf>
    <xf numFmtId="176" fontId="3" fillId="0" borderId="2" xfId="0" applyNumberFormat="1" applyFont="1" applyFill="1" applyBorder="1" applyAlignment="1">
      <alignment vertical="center"/>
    </xf>
    <xf numFmtId="0" fontId="3" fillId="0" borderId="11" xfId="0" applyFont="1" applyFill="1" applyBorder="1" applyAlignment="1">
      <alignment vertical="center"/>
    </xf>
    <xf numFmtId="0" fontId="3" fillId="0" borderId="28" xfId="0" applyFont="1" applyFill="1" applyBorder="1" applyAlignment="1">
      <alignment vertical="center"/>
    </xf>
    <xf numFmtId="49" fontId="3" fillId="0" borderId="6" xfId="0" applyNumberFormat="1" applyFont="1" applyFill="1" applyBorder="1" applyAlignment="1">
      <alignment horizontal="center" vertical="center"/>
    </xf>
    <xf numFmtId="179" fontId="3" fillId="0" borderId="8" xfId="0" applyNumberFormat="1" applyFont="1" applyFill="1" applyBorder="1" applyAlignment="1">
      <alignment vertical="center"/>
    </xf>
    <xf numFmtId="0" fontId="3" fillId="0" borderId="5" xfId="0" applyFont="1" applyFill="1" applyBorder="1" applyAlignment="1">
      <alignment horizontal="centerContinuous" vertical="center"/>
    </xf>
    <xf numFmtId="179" fontId="3" fillId="0" borderId="7" xfId="0" applyNumberFormat="1" applyFont="1" applyFill="1" applyBorder="1" applyAlignment="1">
      <alignment vertical="center"/>
    </xf>
    <xf numFmtId="0" fontId="3" fillId="0" borderId="10" xfId="0" applyFont="1" applyFill="1" applyBorder="1" applyAlignment="1">
      <alignment vertical="center"/>
    </xf>
    <xf numFmtId="179" fontId="3" fillId="0" borderId="18" xfId="0" applyNumberFormat="1" applyFont="1" applyFill="1" applyBorder="1" applyAlignment="1">
      <alignment vertical="center"/>
    </xf>
    <xf numFmtId="0" fontId="3" fillId="0" borderId="19" xfId="0" applyFont="1" applyFill="1" applyBorder="1" applyAlignment="1">
      <alignment vertical="center"/>
    </xf>
    <xf numFmtId="0" fontId="6" fillId="0" borderId="10" xfId="0" applyFont="1" applyFill="1" applyBorder="1" applyAlignment="1">
      <alignment horizontal="right" vertical="center"/>
    </xf>
    <xf numFmtId="179" fontId="3" fillId="0" borderId="6" xfId="0" applyNumberFormat="1" applyFont="1" applyFill="1" applyBorder="1" applyAlignment="1">
      <alignment vertical="center"/>
    </xf>
    <xf numFmtId="0" fontId="3" fillId="0" borderId="2" xfId="0" applyFont="1" applyFill="1" applyBorder="1" applyAlignment="1">
      <alignment vertical="center"/>
    </xf>
    <xf numFmtId="176" fontId="3" fillId="0" borderId="9" xfId="0" applyNumberFormat="1" applyFont="1" applyFill="1" applyBorder="1" applyAlignment="1">
      <alignment vertical="top" wrapText="1"/>
    </xf>
    <xf numFmtId="0" fontId="3" fillId="0" borderId="9" xfId="0" applyFont="1" applyFill="1" applyBorder="1" applyAlignment="1">
      <alignment vertical="top" wrapText="1"/>
    </xf>
    <xf numFmtId="49" fontId="3" fillId="0" borderId="9" xfId="0" applyNumberFormat="1" applyFont="1" applyFill="1" applyBorder="1" applyAlignment="1">
      <alignment vertical="top" wrapText="1"/>
    </xf>
    <xf numFmtId="49" fontId="3" fillId="0" borderId="9" xfId="0" applyNumberFormat="1" applyFont="1" applyFill="1" applyBorder="1" applyAlignment="1">
      <alignment horizontal="center" vertical="top" wrapText="1"/>
    </xf>
    <xf numFmtId="0" fontId="5" fillId="0" borderId="0" xfId="0" applyFont="1" applyFill="1">
      <alignment vertical="center"/>
    </xf>
    <xf numFmtId="177" fontId="3" fillId="0" borderId="31" xfId="0" applyNumberFormat="1" applyFont="1" applyBorder="1" applyAlignment="1">
      <alignment vertical="center"/>
    </xf>
    <xf numFmtId="176" fontId="3" fillId="0" borderId="32" xfId="0" applyNumberFormat="1" applyFont="1" applyBorder="1" applyAlignment="1">
      <alignment horizontal="right" vertical="center"/>
    </xf>
    <xf numFmtId="176" fontId="3" fillId="0" borderId="32" xfId="0" applyNumberFormat="1" applyFont="1" applyBorder="1" applyAlignment="1">
      <alignment vertical="center"/>
    </xf>
    <xf numFmtId="0" fontId="8" fillId="0" borderId="0" xfId="0" applyFont="1" applyFill="1" applyBorder="1" applyAlignment="1">
      <alignment horizontal="left" vertical="center"/>
    </xf>
    <xf numFmtId="0" fontId="9" fillId="0" borderId="0" xfId="0" applyFont="1" applyFill="1" applyBorder="1" applyAlignment="1">
      <alignment horizontal="left" vertical="center"/>
    </xf>
    <xf numFmtId="0" fontId="3" fillId="0" borderId="14" xfId="0" applyFont="1" applyFill="1" applyBorder="1" applyAlignment="1">
      <alignment vertical="center"/>
    </xf>
    <xf numFmtId="0" fontId="3" fillId="0" borderId="9" xfId="0" applyFont="1" applyFill="1" applyBorder="1" applyAlignment="1">
      <alignment horizontal="center" vertical="top"/>
    </xf>
    <xf numFmtId="177" fontId="3" fillId="0" borderId="6" xfId="0" applyNumberFormat="1" applyFont="1" applyFill="1" applyBorder="1" applyAlignment="1">
      <alignment horizontal="right" vertical="center"/>
    </xf>
    <xf numFmtId="49" fontId="3" fillId="0" borderId="7" xfId="0" applyNumberFormat="1" applyFont="1" applyFill="1" applyBorder="1" applyAlignment="1">
      <alignment vertical="center"/>
    </xf>
    <xf numFmtId="177" fontId="3" fillId="0" borderId="8" xfId="0" applyNumberFormat="1" applyFont="1" applyFill="1" applyBorder="1" applyAlignment="1">
      <alignment horizontal="right" vertical="center"/>
    </xf>
    <xf numFmtId="0" fontId="3" fillId="0" borderId="12" xfId="0" applyFont="1" applyFill="1" applyBorder="1" applyAlignment="1">
      <alignment vertical="center"/>
    </xf>
    <xf numFmtId="0" fontId="3" fillId="0" borderId="0" xfId="0" applyFont="1" applyFill="1" applyAlignment="1">
      <alignment horizontal="right" vertical="center"/>
    </xf>
    <xf numFmtId="177" fontId="3" fillId="0" borderId="0" xfId="0" applyNumberFormat="1" applyFont="1" applyFill="1">
      <alignment vertical="center"/>
    </xf>
    <xf numFmtId="179" fontId="3" fillId="0" borderId="6" xfId="0" applyNumberFormat="1" applyFont="1" applyFill="1" applyBorder="1" applyAlignment="1">
      <alignment horizontal="right" vertical="center"/>
    </xf>
    <xf numFmtId="179" fontId="3" fillId="0" borderId="8" xfId="0" applyNumberFormat="1" applyFont="1" applyFill="1" applyBorder="1" applyAlignment="1">
      <alignment horizontal="right" vertical="center"/>
    </xf>
    <xf numFmtId="177" fontId="3" fillId="0" borderId="9" xfId="0" applyNumberFormat="1" applyFont="1" applyFill="1" applyBorder="1">
      <alignment vertical="center"/>
    </xf>
    <xf numFmtId="49" fontId="7" fillId="0" borderId="3" xfId="0" applyNumberFormat="1" applyFont="1" applyFill="1" applyBorder="1">
      <alignment vertical="center"/>
    </xf>
    <xf numFmtId="0" fontId="4" fillId="0" borderId="0" xfId="0" applyFont="1" applyFill="1">
      <alignment vertical="center"/>
    </xf>
    <xf numFmtId="49" fontId="3" fillId="0" borderId="15" xfId="0" applyNumberFormat="1" applyFont="1" applyFill="1" applyBorder="1" applyAlignment="1">
      <alignment vertical="center"/>
    </xf>
    <xf numFmtId="0" fontId="3" fillId="0" borderId="13" xfId="0" applyFont="1" applyFill="1" applyBorder="1" applyAlignment="1">
      <alignment vertical="center"/>
    </xf>
    <xf numFmtId="177" fontId="3" fillId="0" borderId="9" xfId="0" applyNumberFormat="1" applyFont="1" applyFill="1" applyBorder="1" applyAlignment="1">
      <alignment vertical="center"/>
    </xf>
    <xf numFmtId="49" fontId="3" fillId="0" borderId="10" xfId="0" applyNumberFormat="1" applyFont="1" applyBorder="1" applyAlignment="1">
      <alignment horizontal="centerContinuous" vertical="center"/>
    </xf>
    <xf numFmtId="179" fontId="3" fillId="0" borderId="14" xfId="0" applyNumberFormat="1" applyFont="1" applyFill="1" applyBorder="1" applyAlignment="1">
      <alignment vertical="center"/>
    </xf>
    <xf numFmtId="178" fontId="7" fillId="0" borderId="9" xfId="0" applyNumberFormat="1" applyFont="1" applyFill="1" applyBorder="1" applyAlignment="1">
      <alignment horizontal="center" vertical="top" wrapText="1"/>
    </xf>
    <xf numFmtId="179" fontId="3" fillId="0" borderId="0" xfId="0" applyNumberFormat="1" applyFont="1" applyFill="1">
      <alignment vertical="center"/>
    </xf>
    <xf numFmtId="49" fontId="3" fillId="0" borderId="1" xfId="0" applyNumberFormat="1" applyFont="1" applyBorder="1" applyAlignment="1">
      <alignment horizontal="center" vertical="center"/>
    </xf>
    <xf numFmtId="49" fontId="3" fillId="0" borderId="11"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12"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1" xfId="0" applyNumberFormat="1" applyFont="1" applyFill="1" applyBorder="1" applyAlignment="1">
      <alignment horizontal="center" vertical="center"/>
    </xf>
    <xf numFmtId="49" fontId="3" fillId="0" borderId="11"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xf>
    <xf numFmtId="49" fontId="3" fillId="0" borderId="4" xfId="0" applyNumberFormat="1" applyFont="1" applyFill="1" applyBorder="1" applyAlignment="1">
      <alignment horizontal="center" vertical="center"/>
    </xf>
    <xf numFmtId="49" fontId="3" fillId="0" borderId="12" xfId="0" applyNumberFormat="1" applyFont="1" applyFill="1" applyBorder="1" applyAlignment="1">
      <alignment horizontal="center" vertical="center"/>
    </xf>
    <xf numFmtId="49" fontId="3" fillId="0" borderId="5" xfId="0" applyNumberFormat="1" applyFont="1" applyFill="1" applyBorder="1" applyAlignment="1">
      <alignment horizontal="center" vertical="center"/>
    </xf>
    <xf numFmtId="49" fontId="3" fillId="0" borderId="3" xfId="0" applyNumberFormat="1" applyFont="1" applyBorder="1" applyAlignment="1">
      <alignment horizontal="center" vertical="center"/>
    </xf>
    <xf numFmtId="49" fontId="3" fillId="0" borderId="0" xfId="0" applyNumberFormat="1" applyFont="1" applyBorder="1" applyAlignment="1">
      <alignment horizontal="center" vertical="center"/>
    </xf>
    <xf numFmtId="49" fontId="3" fillId="0" borderId="10"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20"/>
  <sheetViews>
    <sheetView showGridLines="0" tabSelected="1" view="pageBreakPreview" zoomScaleNormal="100" zoomScaleSheetLayoutView="100" workbookViewId="0"/>
  </sheetViews>
  <sheetFormatPr defaultColWidth="9.140625" defaultRowHeight="15" customHeight="1" x14ac:dyDescent="0.15"/>
  <cols>
    <col min="1" max="1" width="1.7109375" style="1" customWidth="1"/>
    <col min="2" max="2" width="5.7109375" style="1" customWidth="1"/>
    <col min="3" max="3" width="9.7109375" style="1" customWidth="1"/>
    <col min="4" max="5" width="8" style="1" customWidth="1"/>
    <col min="6" max="11" width="8" style="26" customWidth="1"/>
    <col min="12" max="12" width="8" style="1" customWidth="1"/>
    <col min="13" max="13" width="8" style="18" customWidth="1"/>
    <col min="14" max="28" width="8" style="1" customWidth="1"/>
    <col min="29" max="16384" width="9.140625" style="1"/>
  </cols>
  <sheetData>
    <row r="1" spans="1:14" ht="15" customHeight="1" x14ac:dyDescent="0.15">
      <c r="A1" s="1" t="s">
        <v>5</v>
      </c>
      <c r="D1" s="18"/>
      <c r="F1" s="1"/>
      <c r="G1" s="1"/>
      <c r="H1" s="1"/>
    </row>
    <row r="2" spans="1:14" ht="15" customHeight="1" x14ac:dyDescent="0.15">
      <c r="B2" s="108"/>
      <c r="C2" s="109"/>
      <c r="D2" s="109"/>
      <c r="E2" s="110"/>
      <c r="F2" s="111" t="s">
        <v>6</v>
      </c>
      <c r="G2" s="111" t="s">
        <v>7</v>
      </c>
      <c r="H2" s="111" t="s">
        <v>8</v>
      </c>
      <c r="I2" s="111" t="s">
        <v>9</v>
      </c>
      <c r="L2" s="26"/>
      <c r="M2" s="1"/>
      <c r="N2" s="18"/>
    </row>
    <row r="3" spans="1:14" ht="15" customHeight="1" x14ac:dyDescent="0.15">
      <c r="B3" s="112" t="s">
        <v>10</v>
      </c>
      <c r="C3" s="2" t="s">
        <v>11</v>
      </c>
      <c r="D3" s="27"/>
      <c r="E3" s="78"/>
      <c r="F3" s="10">
        <v>492</v>
      </c>
      <c r="G3" s="10">
        <v>1125</v>
      </c>
      <c r="H3" s="10">
        <v>47</v>
      </c>
      <c r="I3" s="113">
        <f t="shared" ref="I3:I8" si="0">SUM(F3:H3)</f>
        <v>1664</v>
      </c>
      <c r="L3" s="26"/>
      <c r="M3" s="1"/>
      <c r="N3" s="18"/>
    </row>
    <row r="4" spans="1:14" ht="15" customHeight="1" x14ac:dyDescent="0.15">
      <c r="B4" s="4"/>
      <c r="C4" s="4" t="s">
        <v>12</v>
      </c>
      <c r="D4" s="26"/>
      <c r="E4" s="79"/>
      <c r="F4" s="11">
        <v>386</v>
      </c>
      <c r="G4" s="11">
        <v>1240</v>
      </c>
      <c r="H4" s="11">
        <v>38</v>
      </c>
      <c r="I4" s="114">
        <f t="shared" si="0"/>
        <v>1664</v>
      </c>
      <c r="L4" s="26"/>
      <c r="M4" s="1"/>
      <c r="N4" s="18"/>
    </row>
    <row r="5" spans="1:14" ht="15" customHeight="1" x14ac:dyDescent="0.15">
      <c r="B5" s="5"/>
      <c r="C5" s="5" t="s">
        <v>13</v>
      </c>
      <c r="D5" s="28"/>
      <c r="E5" s="81"/>
      <c r="F5" s="12">
        <v>822</v>
      </c>
      <c r="G5" s="12">
        <v>795</v>
      </c>
      <c r="H5" s="12">
        <v>47</v>
      </c>
      <c r="I5" s="115">
        <f t="shared" si="0"/>
        <v>1664</v>
      </c>
      <c r="L5" s="26"/>
      <c r="M5" s="1"/>
      <c r="N5" s="18"/>
    </row>
    <row r="6" spans="1:14" ht="15" customHeight="1" x14ac:dyDescent="0.15">
      <c r="B6" s="112" t="s">
        <v>14</v>
      </c>
      <c r="C6" s="2" t="s">
        <v>11</v>
      </c>
      <c r="D6" s="27"/>
      <c r="E6" s="119">
        <f>I3</f>
        <v>1664</v>
      </c>
      <c r="F6" s="14">
        <f t="shared" ref="F6:H8" si="1">F3/$E6*100</f>
        <v>29.567307692307693</v>
      </c>
      <c r="G6" s="14">
        <f t="shared" si="1"/>
        <v>67.608173076923066</v>
      </c>
      <c r="H6" s="14">
        <f t="shared" si="1"/>
        <v>2.8245192307692308</v>
      </c>
      <c r="I6" s="116">
        <f t="shared" si="0"/>
        <v>99.999999999999986</v>
      </c>
      <c r="L6" s="26"/>
      <c r="M6" s="1"/>
      <c r="N6" s="18"/>
    </row>
    <row r="7" spans="1:14" ht="15" customHeight="1" x14ac:dyDescent="0.15">
      <c r="B7" s="4"/>
      <c r="C7" s="4" t="s">
        <v>12</v>
      </c>
      <c r="D7" s="26"/>
      <c r="E7" s="120">
        <f>I4</f>
        <v>1664</v>
      </c>
      <c r="F7" s="16">
        <f t="shared" si="1"/>
        <v>23.197115384615387</v>
      </c>
      <c r="G7" s="16">
        <f t="shared" si="1"/>
        <v>74.519230769230774</v>
      </c>
      <c r="H7" s="16">
        <f t="shared" si="1"/>
        <v>2.2836538461538458</v>
      </c>
      <c r="I7" s="15">
        <f t="shared" si="0"/>
        <v>100</v>
      </c>
      <c r="L7" s="26"/>
      <c r="M7" s="1"/>
      <c r="N7" s="18"/>
    </row>
    <row r="8" spans="1:14" ht="15" customHeight="1" x14ac:dyDescent="0.15">
      <c r="B8" s="5"/>
      <c r="C8" s="5" t="s">
        <v>13</v>
      </c>
      <c r="D8" s="28"/>
      <c r="E8" s="121">
        <f>I5</f>
        <v>1664</v>
      </c>
      <c r="F8" s="117">
        <f t="shared" si="1"/>
        <v>49.399038461538467</v>
      </c>
      <c r="G8" s="117">
        <f t="shared" si="1"/>
        <v>47.776442307692307</v>
      </c>
      <c r="H8" s="117">
        <f t="shared" si="1"/>
        <v>2.8245192307692308</v>
      </c>
      <c r="I8" s="118">
        <f t="shared" si="0"/>
        <v>100</v>
      </c>
      <c r="L8" s="26"/>
      <c r="M8" s="1"/>
      <c r="N8" s="18"/>
    </row>
    <row r="10" spans="1:14" ht="15" customHeight="1" x14ac:dyDescent="0.15">
      <c r="A10" s="122" t="s">
        <v>708</v>
      </c>
    </row>
    <row r="11" spans="1:14" ht="15" customHeight="1" x14ac:dyDescent="0.15">
      <c r="A11" s="1" t="s">
        <v>15</v>
      </c>
    </row>
    <row r="12" spans="1:14" ht="12" customHeight="1" x14ac:dyDescent="0.15">
      <c r="B12" s="2"/>
      <c r="C12" s="27"/>
      <c r="D12" s="27"/>
      <c r="E12" s="27"/>
      <c r="F12" s="27"/>
      <c r="G12" s="27"/>
      <c r="H12" s="27"/>
      <c r="I12" s="27"/>
      <c r="J12" s="27"/>
      <c r="K12" s="3"/>
      <c r="L12" s="7" t="s">
        <v>2</v>
      </c>
      <c r="M12" s="19" t="s">
        <v>3</v>
      </c>
    </row>
    <row r="13" spans="1:14" ht="12" customHeight="1" x14ac:dyDescent="0.15">
      <c r="B13" s="5"/>
      <c r="C13" s="28"/>
      <c r="D13" s="28"/>
      <c r="E13" s="28"/>
      <c r="F13" s="28"/>
      <c r="G13" s="28"/>
      <c r="H13" s="28"/>
      <c r="I13" s="28"/>
      <c r="J13" s="28"/>
      <c r="K13" s="6"/>
      <c r="L13" s="9"/>
      <c r="M13" s="21">
        <f>$L$22</f>
        <v>1664</v>
      </c>
    </row>
    <row r="14" spans="1:14" ht="15" customHeight="1" x14ac:dyDescent="0.15">
      <c r="B14" s="73" t="s">
        <v>230</v>
      </c>
      <c r="C14" s="26"/>
      <c r="D14" s="26"/>
      <c r="E14" s="26"/>
      <c r="L14" s="10">
        <v>50</v>
      </c>
      <c r="M14" s="22">
        <f>$L14/M$13*100</f>
        <v>3.0048076923076925</v>
      </c>
    </row>
    <row r="15" spans="1:14" ht="15" customHeight="1" x14ac:dyDescent="0.15">
      <c r="B15" s="73" t="s">
        <v>231</v>
      </c>
      <c r="C15" s="26"/>
      <c r="D15" s="26"/>
      <c r="E15" s="26"/>
      <c r="L15" s="11">
        <v>113</v>
      </c>
      <c r="M15" s="23">
        <f t="shared" ref="M15:M21" si="2">$L15/M$13*100</f>
        <v>6.7908653846153841</v>
      </c>
    </row>
    <row r="16" spans="1:14" ht="15" customHeight="1" x14ac:dyDescent="0.15">
      <c r="B16" s="73" t="s">
        <v>232</v>
      </c>
      <c r="C16" s="26"/>
      <c r="D16" s="26"/>
      <c r="E16" s="26"/>
      <c r="L16" s="11">
        <v>228</v>
      </c>
      <c r="M16" s="23">
        <f t="shared" si="2"/>
        <v>13.701923076923078</v>
      </c>
    </row>
    <row r="17" spans="1:13" ht="15" customHeight="1" x14ac:dyDescent="0.15">
      <c r="B17" s="73" t="s">
        <v>233</v>
      </c>
      <c r="C17" s="26"/>
      <c r="D17" s="26"/>
      <c r="E17" s="26"/>
      <c r="L17" s="11">
        <v>234</v>
      </c>
      <c r="M17" s="23">
        <f t="shared" si="2"/>
        <v>14.0625</v>
      </c>
    </row>
    <row r="18" spans="1:13" ht="15" customHeight="1" x14ac:dyDescent="0.15">
      <c r="B18" s="73" t="s">
        <v>234</v>
      </c>
      <c r="C18" s="26"/>
      <c r="D18" s="26"/>
      <c r="E18" s="26"/>
      <c r="L18" s="11">
        <v>363</v>
      </c>
      <c r="M18" s="23">
        <f t="shared" si="2"/>
        <v>21.814903846153847</v>
      </c>
    </row>
    <row r="19" spans="1:13" ht="15" customHeight="1" x14ac:dyDescent="0.15">
      <c r="B19" s="73" t="s">
        <v>235</v>
      </c>
      <c r="C19" s="26"/>
      <c r="D19" s="26"/>
      <c r="E19" s="26"/>
      <c r="L19" s="11">
        <v>344</v>
      </c>
      <c r="M19" s="23">
        <f t="shared" si="2"/>
        <v>20.673076923076923</v>
      </c>
    </row>
    <row r="20" spans="1:13" ht="15" customHeight="1" x14ac:dyDescent="0.15">
      <c r="B20" s="73" t="s">
        <v>236</v>
      </c>
      <c r="C20" s="26"/>
      <c r="D20" s="26"/>
      <c r="E20" s="26"/>
      <c r="L20" s="11">
        <v>191</v>
      </c>
      <c r="M20" s="23">
        <f t="shared" si="2"/>
        <v>11.478365384615383</v>
      </c>
    </row>
    <row r="21" spans="1:13" ht="15" customHeight="1" x14ac:dyDescent="0.15">
      <c r="B21" s="94" t="s">
        <v>0</v>
      </c>
      <c r="C21" s="28"/>
      <c r="D21" s="28"/>
      <c r="E21" s="28"/>
      <c r="F21" s="28"/>
      <c r="G21" s="28"/>
      <c r="H21" s="28"/>
      <c r="I21" s="28"/>
      <c r="J21" s="28"/>
      <c r="K21" s="28"/>
      <c r="L21" s="12">
        <v>141</v>
      </c>
      <c r="M21" s="24">
        <f t="shared" si="2"/>
        <v>8.4735576923076934</v>
      </c>
    </row>
    <row r="22" spans="1:13" ht="15" customHeight="1" x14ac:dyDescent="0.15">
      <c r="B22" s="95" t="s">
        <v>1</v>
      </c>
      <c r="C22" s="30"/>
      <c r="D22" s="30"/>
      <c r="E22" s="30"/>
      <c r="F22" s="30"/>
      <c r="G22" s="30"/>
      <c r="H22" s="30"/>
      <c r="I22" s="30"/>
      <c r="J22" s="30"/>
      <c r="K22" s="31"/>
      <c r="L22" s="13">
        <f>SUM(L14:L21)</f>
        <v>1664</v>
      </c>
      <c r="M22" s="25">
        <f>IF(SUM(M14:M21)&gt;100,"－",SUM(M14:M21))</f>
        <v>100</v>
      </c>
    </row>
    <row r="23" spans="1:13" ht="15" customHeight="1" x14ac:dyDescent="0.15">
      <c r="B23" s="96"/>
    </row>
    <row r="24" spans="1:13" ht="15" customHeight="1" x14ac:dyDescent="0.15">
      <c r="A24" s="1" t="s">
        <v>16</v>
      </c>
      <c r="B24" s="96"/>
    </row>
    <row r="25" spans="1:13" ht="12" customHeight="1" x14ac:dyDescent="0.15">
      <c r="B25" s="97"/>
      <c r="C25" s="27"/>
      <c r="D25" s="27"/>
      <c r="E25" s="27"/>
      <c r="F25" s="27"/>
      <c r="G25" s="27"/>
      <c r="H25" s="27"/>
      <c r="I25" s="27"/>
      <c r="J25" s="27"/>
      <c r="K25" s="3"/>
      <c r="L25" s="7" t="s">
        <v>2</v>
      </c>
      <c r="M25" s="19" t="s">
        <v>3</v>
      </c>
    </row>
    <row r="26" spans="1:13" ht="12" customHeight="1" x14ac:dyDescent="0.15">
      <c r="B26" s="94"/>
      <c r="C26" s="28"/>
      <c r="D26" s="28"/>
      <c r="E26" s="28"/>
      <c r="F26" s="28"/>
      <c r="G26" s="28"/>
      <c r="H26" s="28"/>
      <c r="I26" s="28"/>
      <c r="J26" s="28"/>
      <c r="K26" s="6"/>
      <c r="L26" s="9"/>
      <c r="M26" s="21">
        <f>$L$22</f>
        <v>1664</v>
      </c>
    </row>
    <row r="27" spans="1:13" ht="15" customHeight="1" x14ac:dyDescent="0.15">
      <c r="B27" s="73" t="s">
        <v>17</v>
      </c>
      <c r="C27" s="26"/>
      <c r="D27" s="26"/>
      <c r="E27" s="26"/>
      <c r="L27" s="74">
        <v>1629</v>
      </c>
      <c r="M27" s="22">
        <f>$L27/M$26*100</f>
        <v>97.896634615384613</v>
      </c>
    </row>
    <row r="28" spans="1:13" ht="15" customHeight="1" x14ac:dyDescent="0.15">
      <c r="B28" s="73" t="s">
        <v>18</v>
      </c>
      <c r="C28" s="26"/>
      <c r="D28" s="26"/>
      <c r="E28" s="26"/>
      <c r="L28" s="75">
        <v>666</v>
      </c>
      <c r="M28" s="23">
        <f>$L28/M$26*100</f>
        <v>40.024038461538467</v>
      </c>
    </row>
    <row r="29" spans="1:13" ht="15" customHeight="1" x14ac:dyDescent="0.15">
      <c r="B29" s="73" t="s">
        <v>19</v>
      </c>
      <c r="C29" s="26"/>
      <c r="D29" s="26"/>
      <c r="E29" s="26"/>
      <c r="L29" s="75">
        <v>388</v>
      </c>
      <c r="M29" s="23">
        <f>$L29/M$26*100</f>
        <v>23.317307692307693</v>
      </c>
    </row>
    <row r="30" spans="1:13" ht="15" customHeight="1" x14ac:dyDescent="0.15">
      <c r="B30" s="73" t="s">
        <v>20</v>
      </c>
      <c r="C30" s="26"/>
      <c r="D30" s="26"/>
      <c r="E30" s="26"/>
      <c r="L30" s="75">
        <v>291</v>
      </c>
      <c r="M30" s="23">
        <f>$L30/M$26*100</f>
        <v>17.487980769230766</v>
      </c>
    </row>
    <row r="31" spans="1:13" ht="15" customHeight="1" x14ac:dyDescent="0.15">
      <c r="B31" s="94" t="s">
        <v>0</v>
      </c>
      <c r="C31" s="28"/>
      <c r="D31" s="28"/>
      <c r="E31" s="28"/>
      <c r="F31" s="28"/>
      <c r="G31" s="28"/>
      <c r="H31" s="28"/>
      <c r="I31" s="28"/>
      <c r="J31" s="28"/>
      <c r="K31" s="28"/>
      <c r="L31" s="76">
        <v>23</v>
      </c>
      <c r="M31" s="24">
        <f>$L31/M$26*100</f>
        <v>1.3822115384615383</v>
      </c>
    </row>
    <row r="32" spans="1:13" ht="15" customHeight="1" x14ac:dyDescent="0.15">
      <c r="B32" s="95" t="s">
        <v>1</v>
      </c>
      <c r="C32" s="30"/>
      <c r="D32" s="30"/>
      <c r="E32" s="30"/>
      <c r="F32" s="30"/>
      <c r="G32" s="30"/>
      <c r="H32" s="30"/>
      <c r="I32" s="30"/>
      <c r="J32" s="30"/>
      <c r="K32" s="31"/>
      <c r="L32" s="13">
        <f>SUM(L27:L31)</f>
        <v>2997</v>
      </c>
      <c r="M32" s="25" t="str">
        <f>IF(SUM(M27:M31)&gt;100,"－",SUM(M27:M31))</f>
        <v>－</v>
      </c>
    </row>
    <row r="33" spans="1:13" ht="14.25" customHeight="1" x14ac:dyDescent="0.15">
      <c r="B33" s="96"/>
    </row>
    <row r="34" spans="1:13" ht="15" customHeight="1" x14ac:dyDescent="0.15">
      <c r="A34" s="1" t="s">
        <v>709</v>
      </c>
      <c r="B34" s="96"/>
    </row>
    <row r="35" spans="1:13" ht="12" customHeight="1" x14ac:dyDescent="0.15">
      <c r="B35" s="97"/>
      <c r="C35" s="27"/>
      <c r="D35" s="27"/>
      <c r="E35" s="27"/>
      <c r="F35" s="27"/>
      <c r="G35" s="27"/>
      <c r="H35" s="27"/>
      <c r="I35" s="27"/>
      <c r="J35" s="27"/>
      <c r="K35" s="3"/>
      <c r="L35" s="7" t="s">
        <v>2</v>
      </c>
      <c r="M35" s="19" t="s">
        <v>3</v>
      </c>
    </row>
    <row r="36" spans="1:13" ht="12" customHeight="1" x14ac:dyDescent="0.15">
      <c r="B36" s="94"/>
      <c r="C36" s="28"/>
      <c r="D36" s="28"/>
      <c r="E36" s="28"/>
      <c r="F36" s="28"/>
      <c r="G36" s="28"/>
      <c r="H36" s="28"/>
      <c r="I36" s="28"/>
      <c r="J36" s="28"/>
      <c r="K36" s="6"/>
      <c r="L36" s="9"/>
      <c r="M36" s="21">
        <f>$L$22</f>
        <v>1664</v>
      </c>
    </row>
    <row r="37" spans="1:13" ht="15" customHeight="1" x14ac:dyDescent="0.15">
      <c r="B37" s="73" t="s">
        <v>21</v>
      </c>
      <c r="C37" s="26"/>
      <c r="D37" s="26"/>
      <c r="E37" s="26"/>
      <c r="L37" s="10">
        <v>1091</v>
      </c>
      <c r="M37" s="22">
        <f>$L37/M$36*100</f>
        <v>65.56490384615384</v>
      </c>
    </row>
    <row r="38" spans="1:13" ht="15" customHeight="1" x14ac:dyDescent="0.15">
      <c r="B38" s="73" t="s">
        <v>22</v>
      </c>
      <c r="C38" s="26"/>
      <c r="D38" s="26"/>
      <c r="E38" s="26"/>
      <c r="L38" s="11">
        <v>504</v>
      </c>
      <c r="M38" s="23">
        <f>$L38/M$36*100</f>
        <v>30.288461538461537</v>
      </c>
    </row>
    <row r="39" spans="1:13" ht="15" customHeight="1" x14ac:dyDescent="0.15">
      <c r="B39" s="94" t="s">
        <v>0</v>
      </c>
      <c r="C39" s="28"/>
      <c r="D39" s="28"/>
      <c r="E39" s="28"/>
      <c r="F39" s="28"/>
      <c r="G39" s="28"/>
      <c r="H39" s="28"/>
      <c r="I39" s="28"/>
      <c r="J39" s="28"/>
      <c r="K39" s="28"/>
      <c r="L39" s="12">
        <v>69</v>
      </c>
      <c r="M39" s="24">
        <f>$L39/M$36*100</f>
        <v>4.146634615384615</v>
      </c>
    </row>
    <row r="40" spans="1:13" ht="15" customHeight="1" x14ac:dyDescent="0.15">
      <c r="B40" s="95" t="s">
        <v>1</v>
      </c>
      <c r="C40" s="30"/>
      <c r="D40" s="30"/>
      <c r="E40" s="30"/>
      <c r="F40" s="30"/>
      <c r="G40" s="30"/>
      <c r="H40" s="30"/>
      <c r="I40" s="30"/>
      <c r="J40" s="30"/>
      <c r="K40" s="31"/>
      <c r="L40" s="13">
        <f>SUM(L37:L39)</f>
        <v>1664</v>
      </c>
      <c r="M40" s="25">
        <f>IF(SUM(M37:M39)&gt;100,"－",SUM(M37:M39))</f>
        <v>99.999999999999986</v>
      </c>
    </row>
    <row r="41" spans="1:13" ht="14.25" customHeight="1" x14ac:dyDescent="0.15">
      <c r="B41" s="96"/>
    </row>
    <row r="42" spans="1:13" ht="15" customHeight="1" x14ac:dyDescent="0.15">
      <c r="A42" s="1" t="s">
        <v>23</v>
      </c>
      <c r="B42" s="96"/>
    </row>
    <row r="43" spans="1:13" ht="12" customHeight="1" x14ac:dyDescent="0.15">
      <c r="B43" s="97"/>
      <c r="C43" s="27"/>
      <c r="D43" s="27"/>
      <c r="E43" s="27"/>
      <c r="F43" s="27"/>
      <c r="G43" s="27"/>
      <c r="H43" s="27"/>
      <c r="I43" s="27"/>
      <c r="J43" s="27"/>
      <c r="K43" s="3"/>
      <c r="L43" s="7" t="s">
        <v>2</v>
      </c>
      <c r="M43" s="19" t="s">
        <v>3</v>
      </c>
    </row>
    <row r="44" spans="1:13" ht="12" customHeight="1" x14ac:dyDescent="0.15">
      <c r="B44" s="94"/>
      <c r="C44" s="28"/>
      <c r="D44" s="28"/>
      <c r="E44" s="28"/>
      <c r="F44" s="28"/>
      <c r="G44" s="28"/>
      <c r="H44" s="28"/>
      <c r="I44" s="28"/>
      <c r="J44" s="28"/>
      <c r="K44" s="6"/>
      <c r="L44" s="9"/>
      <c r="M44" s="21">
        <f>$L$22</f>
        <v>1664</v>
      </c>
    </row>
    <row r="45" spans="1:13" ht="15" customHeight="1" x14ac:dyDescent="0.15">
      <c r="B45" s="73" t="s">
        <v>21</v>
      </c>
      <c r="C45" s="26"/>
      <c r="D45" s="26"/>
      <c r="E45" s="26"/>
      <c r="L45" s="10">
        <v>315</v>
      </c>
      <c r="M45" s="22">
        <f>$L45/M$44*100</f>
        <v>18.93028846153846</v>
      </c>
    </row>
    <row r="46" spans="1:13" ht="15" customHeight="1" x14ac:dyDescent="0.15">
      <c r="B46" s="73" t="s">
        <v>22</v>
      </c>
      <c r="C46" s="26"/>
      <c r="D46" s="26"/>
      <c r="E46" s="26"/>
      <c r="L46" s="11">
        <v>1257</v>
      </c>
      <c r="M46" s="23">
        <f>$L46/M$44*100</f>
        <v>75.540865384615387</v>
      </c>
    </row>
    <row r="47" spans="1:13" ht="15" customHeight="1" x14ac:dyDescent="0.15">
      <c r="B47" s="94" t="s">
        <v>0</v>
      </c>
      <c r="C47" s="28"/>
      <c r="D47" s="28"/>
      <c r="E47" s="28"/>
      <c r="F47" s="28"/>
      <c r="G47" s="28"/>
      <c r="H47" s="28"/>
      <c r="I47" s="28"/>
      <c r="J47" s="28"/>
      <c r="K47" s="28"/>
      <c r="L47" s="12">
        <v>92</v>
      </c>
      <c r="M47" s="24">
        <f>$L47/M$44*100</f>
        <v>5.5288461538461533</v>
      </c>
    </row>
    <row r="48" spans="1:13" ht="15" customHeight="1" x14ac:dyDescent="0.15">
      <c r="B48" s="95" t="s">
        <v>1</v>
      </c>
      <c r="C48" s="30"/>
      <c r="D48" s="30"/>
      <c r="E48" s="30"/>
      <c r="F48" s="30"/>
      <c r="G48" s="30"/>
      <c r="H48" s="30"/>
      <c r="I48" s="30"/>
      <c r="J48" s="30"/>
      <c r="K48" s="31"/>
      <c r="L48" s="13">
        <f>SUM(L45:L47)</f>
        <v>1664</v>
      </c>
      <c r="M48" s="25">
        <f>IF(SUM(M45:M47)&gt;100,"－",SUM(M45:M47))</f>
        <v>100</v>
      </c>
    </row>
    <row r="49" spans="1:17" ht="14.25" customHeight="1" x14ac:dyDescent="0.15">
      <c r="B49" s="96"/>
      <c r="O49" s="129"/>
    </row>
    <row r="50" spans="1:17" ht="15" customHeight="1" x14ac:dyDescent="0.15">
      <c r="A50" s="1" t="s">
        <v>24</v>
      </c>
      <c r="B50" s="96"/>
      <c r="F50" s="1"/>
    </row>
    <row r="51" spans="1:17" s="36" customFormat="1" ht="33" x14ac:dyDescent="0.15">
      <c r="B51" s="95"/>
      <c r="C51" s="30"/>
      <c r="D51" s="30"/>
      <c r="E51" s="31"/>
      <c r="F51" s="128" t="s">
        <v>28</v>
      </c>
      <c r="G51" s="128" t="s">
        <v>219</v>
      </c>
      <c r="H51" s="128" t="s">
        <v>220</v>
      </c>
      <c r="I51" s="41" t="s">
        <v>221</v>
      </c>
      <c r="J51" s="41" t="s">
        <v>237</v>
      </c>
      <c r="K51" s="72" t="s">
        <v>246</v>
      </c>
      <c r="L51" s="130" t="s">
        <v>238</v>
      </c>
      <c r="M51" s="39" t="s">
        <v>0</v>
      </c>
      <c r="N51" s="40" t="s">
        <v>4</v>
      </c>
      <c r="O51" s="41" t="s">
        <v>710</v>
      </c>
      <c r="P51" s="41" t="s">
        <v>239</v>
      </c>
      <c r="Q51" s="41" t="s">
        <v>711</v>
      </c>
    </row>
    <row r="52" spans="1:17" s="36" customFormat="1" ht="15" customHeight="1" x14ac:dyDescent="0.15">
      <c r="B52" s="100" t="s">
        <v>2</v>
      </c>
      <c r="C52" s="73" t="s">
        <v>25</v>
      </c>
      <c r="D52" s="47"/>
      <c r="E52" s="42"/>
      <c r="F52" s="50">
        <v>364</v>
      </c>
      <c r="G52" s="50">
        <v>382</v>
      </c>
      <c r="H52" s="50">
        <v>343</v>
      </c>
      <c r="I52" s="50">
        <v>196</v>
      </c>
      <c r="J52" s="50">
        <v>107</v>
      </c>
      <c r="K52" s="50">
        <v>143</v>
      </c>
      <c r="L52" s="50">
        <v>46</v>
      </c>
      <c r="M52" s="51">
        <v>83</v>
      </c>
      <c r="N52" s="50">
        <f t="shared" ref="N52:N59" si="3">SUM(F52:M52)</f>
        <v>1664</v>
      </c>
      <c r="O52" s="56">
        <v>2.1373946856772523</v>
      </c>
      <c r="P52" s="56">
        <v>2</v>
      </c>
      <c r="Q52" s="56">
        <v>10</v>
      </c>
    </row>
    <row r="53" spans="1:17" s="36" customFormat="1" ht="15" customHeight="1" x14ac:dyDescent="0.15">
      <c r="B53" s="101"/>
      <c r="C53" s="73" t="s">
        <v>26</v>
      </c>
      <c r="D53" s="88"/>
      <c r="E53" s="43"/>
      <c r="F53" s="52">
        <v>348</v>
      </c>
      <c r="G53" s="52">
        <v>674</v>
      </c>
      <c r="H53" s="52">
        <v>267</v>
      </c>
      <c r="I53" s="52">
        <v>112</v>
      </c>
      <c r="J53" s="52">
        <v>74</v>
      </c>
      <c r="K53" s="52">
        <v>75</v>
      </c>
      <c r="L53" s="52">
        <v>22</v>
      </c>
      <c r="M53" s="53">
        <v>92</v>
      </c>
      <c r="N53" s="52">
        <f t="shared" si="3"/>
        <v>1664</v>
      </c>
      <c r="O53" s="57">
        <v>1.5312907431551499</v>
      </c>
      <c r="P53" s="57">
        <v>1</v>
      </c>
      <c r="Q53" s="57">
        <v>8</v>
      </c>
    </row>
    <row r="54" spans="1:17" s="36" customFormat="1" ht="15" customHeight="1" x14ac:dyDescent="0.15">
      <c r="B54" s="101"/>
      <c r="C54" s="73" t="s">
        <v>27</v>
      </c>
      <c r="D54" s="88"/>
      <c r="E54" s="43"/>
      <c r="F54" s="52">
        <v>740</v>
      </c>
      <c r="G54" s="52">
        <v>580</v>
      </c>
      <c r="H54" s="52">
        <v>144</v>
      </c>
      <c r="I54" s="52">
        <v>51</v>
      </c>
      <c r="J54" s="52">
        <v>22</v>
      </c>
      <c r="K54" s="52">
        <v>23</v>
      </c>
      <c r="L54" s="52">
        <v>13</v>
      </c>
      <c r="M54" s="53">
        <v>91</v>
      </c>
      <c r="N54" s="52">
        <f t="shared" si="3"/>
        <v>1664</v>
      </c>
      <c r="O54" s="57">
        <v>0.78566775244299669</v>
      </c>
      <c r="P54" s="57">
        <v>1</v>
      </c>
      <c r="Q54" s="57">
        <v>4</v>
      </c>
    </row>
    <row r="55" spans="1:17" ht="15" customHeight="1" x14ac:dyDescent="0.15">
      <c r="B55" s="103"/>
      <c r="C55" s="94" t="s">
        <v>20</v>
      </c>
      <c r="D55" s="71"/>
      <c r="E55" s="48"/>
      <c r="F55" s="54">
        <v>756</v>
      </c>
      <c r="G55" s="54">
        <v>457</v>
      </c>
      <c r="H55" s="54">
        <v>166</v>
      </c>
      <c r="I55" s="54">
        <v>83</v>
      </c>
      <c r="J55" s="54">
        <v>37</v>
      </c>
      <c r="K55" s="54">
        <v>61</v>
      </c>
      <c r="L55" s="54">
        <v>21</v>
      </c>
      <c r="M55" s="55">
        <v>83</v>
      </c>
      <c r="N55" s="54">
        <f t="shared" si="3"/>
        <v>1664</v>
      </c>
      <c r="O55" s="58">
        <v>1.0233311730395334</v>
      </c>
      <c r="P55" s="58">
        <v>1</v>
      </c>
      <c r="Q55" s="58">
        <v>6</v>
      </c>
    </row>
    <row r="56" spans="1:17" s="36" customFormat="1" ht="15" customHeight="1" x14ac:dyDescent="0.15">
      <c r="B56" s="100" t="s">
        <v>3</v>
      </c>
      <c r="C56" s="73" t="s">
        <v>25</v>
      </c>
      <c r="D56" s="47"/>
      <c r="E56" s="63">
        <f>$L$22</f>
        <v>1664</v>
      </c>
      <c r="F56" s="56">
        <f>F52/$E56*100</f>
        <v>21.875</v>
      </c>
      <c r="G56" s="56">
        <f t="shared" ref="G56:L56" si="4">G52/$E56*100</f>
        <v>22.956730769230766</v>
      </c>
      <c r="H56" s="56">
        <f t="shared" si="4"/>
        <v>20.612980769230766</v>
      </c>
      <c r="I56" s="56">
        <f t="shared" si="4"/>
        <v>11.778846153846153</v>
      </c>
      <c r="J56" s="56">
        <f t="shared" si="4"/>
        <v>6.4302884615384608</v>
      </c>
      <c r="K56" s="56">
        <f t="shared" si="4"/>
        <v>8.59375</v>
      </c>
      <c r="L56" s="56">
        <f t="shared" si="4"/>
        <v>2.7644230769230766</v>
      </c>
      <c r="M56" s="60">
        <f>M52/$E56*100</f>
        <v>4.9879807692307692</v>
      </c>
      <c r="N56" s="56">
        <f t="shared" si="3"/>
        <v>100</v>
      </c>
    </row>
    <row r="57" spans="1:17" s="36" customFormat="1" ht="15" customHeight="1" x14ac:dyDescent="0.15">
      <c r="B57" s="101"/>
      <c r="C57" s="73" t="s">
        <v>26</v>
      </c>
      <c r="D57" s="88"/>
      <c r="E57" s="64">
        <f>$L$22</f>
        <v>1664</v>
      </c>
      <c r="F57" s="57">
        <f>F53/$E57*100</f>
        <v>20.91346153846154</v>
      </c>
      <c r="G57" s="57">
        <f t="shared" ref="G57:L57" si="5">G53/$E57*100</f>
        <v>40.504807692307693</v>
      </c>
      <c r="H57" s="57">
        <f t="shared" si="5"/>
        <v>16.045673076923077</v>
      </c>
      <c r="I57" s="57">
        <f t="shared" si="5"/>
        <v>6.7307692307692308</v>
      </c>
      <c r="J57" s="57">
        <f t="shared" si="5"/>
        <v>4.447115384615385</v>
      </c>
      <c r="K57" s="57">
        <f t="shared" si="5"/>
        <v>4.5072115384615383</v>
      </c>
      <c r="L57" s="57">
        <f t="shared" si="5"/>
        <v>1.3221153846153846</v>
      </c>
      <c r="M57" s="61">
        <f>M53/$E57*100</f>
        <v>5.5288461538461533</v>
      </c>
      <c r="N57" s="57">
        <f t="shared" si="3"/>
        <v>100</v>
      </c>
    </row>
    <row r="58" spans="1:17" s="36" customFormat="1" ht="15" customHeight="1" x14ac:dyDescent="0.15">
      <c r="B58" s="101"/>
      <c r="C58" s="73" t="s">
        <v>27</v>
      </c>
      <c r="D58" s="88"/>
      <c r="E58" s="64">
        <f>$L$22</f>
        <v>1664</v>
      </c>
      <c r="F58" s="57">
        <f>F54/$E58*100</f>
        <v>44.471153846153847</v>
      </c>
      <c r="G58" s="57">
        <f t="shared" ref="G58:L58" si="6">G54/$E58*100</f>
        <v>34.855769230769226</v>
      </c>
      <c r="H58" s="57">
        <f t="shared" si="6"/>
        <v>8.6538461538461533</v>
      </c>
      <c r="I58" s="57">
        <f t="shared" si="6"/>
        <v>3.0649038461538458</v>
      </c>
      <c r="J58" s="57">
        <f t="shared" si="6"/>
        <v>1.3221153846153846</v>
      </c>
      <c r="K58" s="57">
        <f t="shared" si="6"/>
        <v>1.3822115384615383</v>
      </c>
      <c r="L58" s="57">
        <f t="shared" si="6"/>
        <v>0.78125</v>
      </c>
      <c r="M58" s="61">
        <f>M54/$E58*100</f>
        <v>5.46875</v>
      </c>
      <c r="N58" s="57">
        <f t="shared" si="3"/>
        <v>99.999999999999986</v>
      </c>
    </row>
    <row r="59" spans="1:17" ht="15" customHeight="1" x14ac:dyDescent="0.15">
      <c r="B59" s="103"/>
      <c r="C59" s="94" t="s">
        <v>20</v>
      </c>
      <c r="D59" s="71"/>
      <c r="E59" s="65">
        <f>$L$22</f>
        <v>1664</v>
      </c>
      <c r="F59" s="58">
        <f>F55/$E59*100</f>
        <v>45.432692307692307</v>
      </c>
      <c r="G59" s="58">
        <f t="shared" ref="G59:L59" si="7">G55/$E59*100</f>
        <v>27.463942307692307</v>
      </c>
      <c r="H59" s="58">
        <f t="shared" si="7"/>
        <v>9.9759615384615383</v>
      </c>
      <c r="I59" s="58">
        <f t="shared" si="7"/>
        <v>4.9879807692307692</v>
      </c>
      <c r="J59" s="58">
        <f t="shared" si="7"/>
        <v>2.2235576923076925</v>
      </c>
      <c r="K59" s="58">
        <f t="shared" si="7"/>
        <v>3.6658653846153846</v>
      </c>
      <c r="L59" s="58">
        <f t="shared" si="7"/>
        <v>1.2620192307692308</v>
      </c>
      <c r="M59" s="62">
        <f>M55/$E59*100</f>
        <v>4.9879807692307692</v>
      </c>
      <c r="N59" s="58">
        <f t="shared" si="3"/>
        <v>100</v>
      </c>
      <c r="O59" s="36"/>
    </row>
    <row r="60" spans="1:17" ht="15" customHeight="1" x14ac:dyDescent="0.15">
      <c r="B60" s="98"/>
      <c r="C60" s="90"/>
      <c r="D60" s="88"/>
      <c r="E60" s="88"/>
      <c r="F60" s="37"/>
      <c r="G60" s="38"/>
      <c r="H60" s="59"/>
      <c r="I60" s="59"/>
      <c r="J60" s="59"/>
      <c r="K60" s="66"/>
      <c r="L60" s="59"/>
      <c r="M60" s="36"/>
    </row>
    <row r="61" spans="1:17" ht="15" customHeight="1" x14ac:dyDescent="0.15">
      <c r="A61" s="1" t="s">
        <v>240</v>
      </c>
      <c r="B61" s="96"/>
      <c r="M61" s="1"/>
    </row>
    <row r="62" spans="1:17" ht="12" customHeight="1" x14ac:dyDescent="0.15">
      <c r="B62" s="97"/>
      <c r="C62" s="27"/>
      <c r="D62" s="27"/>
      <c r="E62" s="27"/>
      <c r="F62" s="27"/>
      <c r="G62" s="27"/>
      <c r="H62" s="27"/>
      <c r="I62" s="27"/>
      <c r="J62" s="27"/>
      <c r="K62" s="3"/>
      <c r="L62" s="7" t="s">
        <v>2</v>
      </c>
      <c r="M62" s="19" t="s">
        <v>3</v>
      </c>
    </row>
    <row r="63" spans="1:17" ht="12" customHeight="1" x14ac:dyDescent="0.15">
      <c r="B63" s="94"/>
      <c r="C63" s="28"/>
      <c r="D63" s="28"/>
      <c r="E63" s="28"/>
      <c r="F63" s="28"/>
      <c r="G63" s="28"/>
      <c r="H63" s="28"/>
      <c r="I63" s="28"/>
      <c r="J63" s="28"/>
      <c r="K63" s="6"/>
      <c r="L63" s="9"/>
      <c r="M63" s="21">
        <f>$L$22</f>
        <v>1664</v>
      </c>
    </row>
    <row r="64" spans="1:17" ht="15" customHeight="1" x14ac:dyDescent="0.15">
      <c r="B64" s="73" t="s">
        <v>219</v>
      </c>
      <c r="C64" s="26"/>
      <c r="D64" s="26"/>
      <c r="E64" s="26"/>
      <c r="L64" s="11">
        <v>197</v>
      </c>
      <c r="M64" s="23">
        <f t="shared" ref="M64:M77" si="8">$L64/M$63*100</f>
        <v>11.838942307692307</v>
      </c>
    </row>
    <row r="65" spans="2:13" ht="15" customHeight="1" x14ac:dyDescent="0.15">
      <c r="B65" s="73" t="s">
        <v>220</v>
      </c>
      <c r="C65" s="26"/>
      <c r="D65" s="26"/>
      <c r="E65" s="26"/>
      <c r="L65" s="11">
        <v>232</v>
      </c>
      <c r="M65" s="23">
        <f t="shared" si="8"/>
        <v>13.942307692307693</v>
      </c>
    </row>
    <row r="66" spans="2:13" ht="15" customHeight="1" x14ac:dyDescent="0.15">
      <c r="B66" s="73" t="s">
        <v>221</v>
      </c>
      <c r="C66" s="26"/>
      <c r="D66" s="26"/>
      <c r="E66" s="26"/>
      <c r="L66" s="11">
        <v>233</v>
      </c>
      <c r="M66" s="23">
        <f t="shared" si="8"/>
        <v>14.002403846153847</v>
      </c>
    </row>
    <row r="67" spans="2:13" ht="15" customHeight="1" x14ac:dyDescent="0.15">
      <c r="B67" s="73" t="s">
        <v>237</v>
      </c>
      <c r="C67" s="26"/>
      <c r="D67" s="26"/>
      <c r="E67" s="26"/>
      <c r="L67" s="11">
        <v>199</v>
      </c>
      <c r="M67" s="23">
        <f t="shared" si="8"/>
        <v>11.959134615384617</v>
      </c>
    </row>
    <row r="68" spans="2:13" ht="15" customHeight="1" x14ac:dyDescent="0.15">
      <c r="B68" s="73" t="s">
        <v>241</v>
      </c>
      <c r="C68" s="26"/>
      <c r="D68" s="26"/>
      <c r="E68" s="26"/>
      <c r="L68" s="11">
        <v>144</v>
      </c>
      <c r="M68" s="23">
        <f t="shared" si="8"/>
        <v>8.6538461538461533</v>
      </c>
    </row>
    <row r="69" spans="2:13" ht="15" customHeight="1" x14ac:dyDescent="0.15">
      <c r="B69" s="73" t="s">
        <v>242</v>
      </c>
      <c r="C69" s="26"/>
      <c r="D69" s="26"/>
      <c r="E69" s="26"/>
      <c r="L69" s="11">
        <v>135</v>
      </c>
      <c r="M69" s="23">
        <f t="shared" si="8"/>
        <v>8.1129807692307701</v>
      </c>
    </row>
    <row r="70" spans="2:13" ht="15" customHeight="1" x14ac:dyDescent="0.15">
      <c r="B70" s="73" t="s">
        <v>243</v>
      </c>
      <c r="C70" s="26"/>
      <c r="D70" s="26"/>
      <c r="E70" s="26"/>
      <c r="L70" s="11">
        <v>86</v>
      </c>
      <c r="M70" s="23">
        <f t="shared" si="8"/>
        <v>5.1682692307692308</v>
      </c>
    </row>
    <row r="71" spans="2:13" ht="15" customHeight="1" x14ac:dyDescent="0.15">
      <c r="B71" s="73" t="s">
        <v>244</v>
      </c>
      <c r="C71" s="26"/>
      <c r="D71" s="26"/>
      <c r="E71" s="26"/>
      <c r="L71" s="11">
        <v>55</v>
      </c>
      <c r="M71" s="23">
        <f t="shared" si="8"/>
        <v>3.3052884615384617</v>
      </c>
    </row>
    <row r="72" spans="2:13" ht="15" customHeight="1" x14ac:dyDescent="0.15">
      <c r="B72" s="73" t="s">
        <v>245</v>
      </c>
      <c r="C72" s="26"/>
      <c r="D72" s="26"/>
      <c r="E72" s="26"/>
      <c r="L72" s="11">
        <v>45</v>
      </c>
      <c r="M72" s="23">
        <f t="shared" si="8"/>
        <v>2.7043269230769234</v>
      </c>
    </row>
    <row r="73" spans="2:13" ht="15" customHeight="1" x14ac:dyDescent="0.15">
      <c r="B73" s="73" t="s">
        <v>247</v>
      </c>
      <c r="C73" s="26"/>
      <c r="D73" s="26"/>
      <c r="E73" s="26"/>
      <c r="L73" s="11">
        <v>175</v>
      </c>
      <c r="M73" s="23">
        <f t="shared" si="8"/>
        <v>10.516826923076923</v>
      </c>
    </row>
    <row r="74" spans="2:13" ht="15" customHeight="1" x14ac:dyDescent="0.15">
      <c r="B74" s="73" t="s">
        <v>248</v>
      </c>
      <c r="C74" s="26"/>
      <c r="D74" s="26"/>
      <c r="E74" s="26"/>
      <c r="L74" s="11">
        <v>35</v>
      </c>
      <c r="M74" s="23">
        <f t="shared" si="8"/>
        <v>2.1033653846153846</v>
      </c>
    </row>
    <row r="75" spans="2:13" ht="15" customHeight="1" x14ac:dyDescent="0.15">
      <c r="B75" s="73" t="s">
        <v>249</v>
      </c>
      <c r="C75" s="26"/>
      <c r="D75" s="26"/>
      <c r="E75" s="26"/>
      <c r="L75" s="11">
        <v>18</v>
      </c>
      <c r="M75" s="23">
        <f t="shared" si="8"/>
        <v>1.0817307692307692</v>
      </c>
    </row>
    <row r="76" spans="2:13" ht="15" customHeight="1" x14ac:dyDescent="0.15">
      <c r="B76" s="73" t="s">
        <v>250</v>
      </c>
      <c r="C76" s="26"/>
      <c r="D76" s="26"/>
      <c r="E76" s="26"/>
      <c r="L76" s="11">
        <v>10</v>
      </c>
      <c r="M76" s="23">
        <f t="shared" si="8"/>
        <v>0.60096153846153855</v>
      </c>
    </row>
    <row r="77" spans="2:13" ht="15" customHeight="1" x14ac:dyDescent="0.15">
      <c r="B77" s="94" t="s">
        <v>0</v>
      </c>
      <c r="C77" s="28"/>
      <c r="D77" s="28"/>
      <c r="E77" s="28"/>
      <c r="F77" s="28"/>
      <c r="G77" s="28"/>
      <c r="H77" s="28"/>
      <c r="I77" s="28"/>
      <c r="J77" s="28"/>
      <c r="K77" s="28"/>
      <c r="L77" s="12">
        <v>100</v>
      </c>
      <c r="M77" s="24">
        <f t="shared" si="8"/>
        <v>6.009615384615385</v>
      </c>
    </row>
    <row r="78" spans="2:13" ht="15" customHeight="1" x14ac:dyDescent="0.15">
      <c r="B78" s="95" t="s">
        <v>1</v>
      </c>
      <c r="C78" s="30"/>
      <c r="D78" s="30"/>
      <c r="E78" s="30"/>
      <c r="F78" s="30"/>
      <c r="G78" s="30"/>
      <c r="H78" s="30"/>
      <c r="I78" s="30"/>
      <c r="J78" s="30"/>
      <c r="K78" s="31"/>
      <c r="L78" s="13">
        <f>SUM(L64:L77)</f>
        <v>1664</v>
      </c>
      <c r="M78" s="25">
        <f>IF(SUM(M64:M77)&gt;100,"－",SUM(M64:M77))</f>
        <v>100</v>
      </c>
    </row>
    <row r="79" spans="2:13" ht="15" customHeight="1" x14ac:dyDescent="0.15">
      <c r="B79" s="95" t="s">
        <v>715</v>
      </c>
      <c r="C79" s="30"/>
      <c r="D79" s="30"/>
      <c r="E79" s="30"/>
      <c r="F79" s="30"/>
      <c r="G79" s="30"/>
      <c r="H79" s="30"/>
      <c r="I79" s="30"/>
      <c r="J79" s="30"/>
      <c r="K79" s="31"/>
      <c r="L79" s="126">
        <v>5.6264744429882043</v>
      </c>
      <c r="M79" s="1"/>
    </row>
    <row r="80" spans="2:13" ht="15" customHeight="1" x14ac:dyDescent="0.15">
      <c r="B80" s="95" t="s">
        <v>770</v>
      </c>
      <c r="C80" s="30"/>
      <c r="D80" s="30"/>
      <c r="E80" s="30"/>
      <c r="F80" s="30"/>
      <c r="G80" s="30"/>
      <c r="H80" s="30"/>
      <c r="I80" s="30"/>
      <c r="J80" s="30"/>
      <c r="K80" s="31"/>
      <c r="L80" s="126">
        <v>4</v>
      </c>
      <c r="M80" s="1"/>
    </row>
    <row r="81" spans="1:24" ht="15" customHeight="1" x14ac:dyDescent="0.15">
      <c r="B81" s="95" t="s">
        <v>716</v>
      </c>
      <c r="C81" s="30"/>
      <c r="D81" s="30"/>
      <c r="E81" s="30"/>
      <c r="F81" s="30"/>
      <c r="G81" s="30"/>
      <c r="H81" s="30"/>
      <c r="I81" s="30"/>
      <c r="J81" s="30"/>
      <c r="K81" s="31"/>
      <c r="L81" s="126">
        <v>25</v>
      </c>
      <c r="M81" s="1"/>
    </row>
    <row r="82" spans="1:24" ht="15" customHeight="1" x14ac:dyDescent="0.15">
      <c r="B82" s="98"/>
      <c r="C82" s="32"/>
      <c r="D82" s="32"/>
      <c r="E82" s="32"/>
      <c r="F82" s="32"/>
      <c r="G82" s="32"/>
      <c r="H82" s="32"/>
      <c r="I82" s="32"/>
      <c r="J82" s="32"/>
      <c r="K82" s="32"/>
      <c r="L82" s="33"/>
      <c r="M82" s="127"/>
    </row>
    <row r="83" spans="1:24" ht="15" customHeight="1" x14ac:dyDescent="0.15">
      <c r="A83" s="1" t="s">
        <v>29</v>
      </c>
      <c r="B83" s="96"/>
      <c r="F83" s="1"/>
    </row>
    <row r="84" spans="1:24" s="36" customFormat="1" ht="33.75" x14ac:dyDescent="0.15">
      <c r="B84" s="95"/>
      <c r="C84" s="30"/>
      <c r="D84" s="30"/>
      <c r="E84" s="31"/>
      <c r="F84" s="41" t="s">
        <v>222</v>
      </c>
      <c r="G84" s="72" t="s">
        <v>251</v>
      </c>
      <c r="H84" s="72" t="s">
        <v>252</v>
      </c>
      <c r="I84" s="72" t="s">
        <v>253</v>
      </c>
      <c r="J84" s="72" t="s">
        <v>254</v>
      </c>
      <c r="K84" s="72" t="s">
        <v>255</v>
      </c>
      <c r="L84" s="72" t="s">
        <v>256</v>
      </c>
      <c r="M84" s="72" t="s">
        <v>257</v>
      </c>
      <c r="N84" s="72" t="s">
        <v>258</v>
      </c>
      <c r="O84" s="72" t="s">
        <v>259</v>
      </c>
      <c r="P84" s="72" t="s">
        <v>260</v>
      </c>
      <c r="Q84" s="72" t="s">
        <v>261</v>
      </c>
      <c r="R84" s="72" t="s">
        <v>223</v>
      </c>
      <c r="S84" s="89" t="s">
        <v>190</v>
      </c>
      <c r="T84" s="40" t="s">
        <v>4</v>
      </c>
      <c r="U84" s="192" t="s">
        <v>732</v>
      </c>
      <c r="V84" s="192" t="s">
        <v>262</v>
      </c>
      <c r="W84" s="192" t="s">
        <v>733</v>
      </c>
      <c r="X84" s="192" t="s">
        <v>749</v>
      </c>
    </row>
    <row r="85" spans="1:24" s="36" customFormat="1" ht="15" customHeight="1" x14ac:dyDescent="0.15">
      <c r="B85" s="100" t="s">
        <v>2</v>
      </c>
      <c r="C85" s="124" t="s">
        <v>30</v>
      </c>
      <c r="D85" s="47"/>
      <c r="E85" s="42"/>
      <c r="F85" s="50">
        <v>55</v>
      </c>
      <c r="G85" s="50">
        <v>103</v>
      </c>
      <c r="H85" s="50">
        <v>149</v>
      </c>
      <c r="I85" s="50">
        <v>169</v>
      </c>
      <c r="J85" s="50">
        <v>137</v>
      </c>
      <c r="K85" s="50">
        <v>148</v>
      </c>
      <c r="L85" s="50">
        <v>98</v>
      </c>
      <c r="M85" s="50">
        <v>104</v>
      </c>
      <c r="N85" s="50">
        <v>95</v>
      </c>
      <c r="O85" s="50">
        <v>60</v>
      </c>
      <c r="P85" s="50">
        <v>230</v>
      </c>
      <c r="Q85" s="50">
        <v>116</v>
      </c>
      <c r="R85" s="50">
        <v>192</v>
      </c>
      <c r="S85" s="51">
        <v>8</v>
      </c>
      <c r="T85" s="50">
        <f t="shared" ref="T85:T90" si="9">SUM(F85:S85)</f>
        <v>1664</v>
      </c>
      <c r="U85" s="67">
        <v>96.737737083060821</v>
      </c>
      <c r="V85" s="67">
        <v>65</v>
      </c>
      <c r="W85" s="67">
        <v>472</v>
      </c>
      <c r="X85" s="67">
        <v>7</v>
      </c>
    </row>
    <row r="86" spans="1:24" s="36" customFormat="1" ht="15" customHeight="1" x14ac:dyDescent="0.15">
      <c r="B86" s="101"/>
      <c r="C86" s="124" t="s">
        <v>656</v>
      </c>
      <c r="D86" s="88"/>
      <c r="E86" s="43"/>
      <c r="F86" s="52">
        <v>219</v>
      </c>
      <c r="G86" s="52">
        <v>287</v>
      </c>
      <c r="H86" s="52">
        <v>278</v>
      </c>
      <c r="I86" s="52">
        <v>187</v>
      </c>
      <c r="J86" s="52">
        <v>121</v>
      </c>
      <c r="K86" s="52">
        <v>107</v>
      </c>
      <c r="L86" s="52">
        <v>66</v>
      </c>
      <c r="M86" s="52">
        <v>63</v>
      </c>
      <c r="N86" s="52">
        <v>49</v>
      </c>
      <c r="O86" s="52">
        <v>40</v>
      </c>
      <c r="P86" s="52">
        <v>88</v>
      </c>
      <c r="Q86" s="52">
        <v>46</v>
      </c>
      <c r="R86" s="52">
        <v>95</v>
      </c>
      <c r="S86" s="53">
        <v>18</v>
      </c>
      <c r="T86" s="52">
        <f t="shared" si="9"/>
        <v>1664</v>
      </c>
      <c r="U86" s="68">
        <v>54.061048440610485</v>
      </c>
      <c r="V86" s="68">
        <v>32</v>
      </c>
      <c r="W86" s="68">
        <v>300</v>
      </c>
      <c r="X86" s="68">
        <v>3</v>
      </c>
    </row>
    <row r="87" spans="1:24" ht="15" customHeight="1" x14ac:dyDescent="0.15">
      <c r="B87" s="103"/>
      <c r="C87" s="125" t="s">
        <v>31</v>
      </c>
      <c r="D87" s="71"/>
      <c r="E87" s="48"/>
      <c r="F87" s="54">
        <v>525</v>
      </c>
      <c r="G87" s="54">
        <v>375</v>
      </c>
      <c r="H87" s="54">
        <v>180</v>
      </c>
      <c r="I87" s="54">
        <v>125</v>
      </c>
      <c r="J87" s="54">
        <v>65</v>
      </c>
      <c r="K87" s="54">
        <v>42</v>
      </c>
      <c r="L87" s="54">
        <v>39</v>
      </c>
      <c r="M87" s="54">
        <v>28</v>
      </c>
      <c r="N87" s="54">
        <v>12</v>
      </c>
      <c r="O87" s="54">
        <v>18</v>
      </c>
      <c r="P87" s="54">
        <v>39</v>
      </c>
      <c r="Q87" s="54">
        <v>29</v>
      </c>
      <c r="R87" s="54">
        <v>24</v>
      </c>
      <c r="S87" s="55">
        <v>163</v>
      </c>
      <c r="T87" s="54">
        <f t="shared" si="9"/>
        <v>1664</v>
      </c>
      <c r="U87" s="69">
        <v>28.16266816143499</v>
      </c>
      <c r="V87" s="69">
        <v>15.5</v>
      </c>
      <c r="W87" s="69">
        <v>171</v>
      </c>
      <c r="X87" s="69">
        <v>0.6</v>
      </c>
    </row>
    <row r="88" spans="1:24" s="36" customFormat="1" ht="15" customHeight="1" x14ac:dyDescent="0.15">
      <c r="B88" s="100" t="s">
        <v>3</v>
      </c>
      <c r="C88" s="124" t="s">
        <v>30</v>
      </c>
      <c r="D88" s="47"/>
      <c r="E88" s="63">
        <f>$L$22</f>
        <v>1664</v>
      </c>
      <c r="F88" s="56">
        <f t="shared" ref="F88:S88" si="10">F85/$E88*100</f>
        <v>3.3052884615384617</v>
      </c>
      <c r="G88" s="56">
        <f t="shared" si="10"/>
        <v>6.1899038461538467</v>
      </c>
      <c r="H88" s="56">
        <f t="shared" si="10"/>
        <v>8.9543269230769234</v>
      </c>
      <c r="I88" s="56">
        <f t="shared" si="10"/>
        <v>10.15625</v>
      </c>
      <c r="J88" s="56">
        <f t="shared" si="10"/>
        <v>8.2331730769230766</v>
      </c>
      <c r="K88" s="56">
        <f t="shared" si="10"/>
        <v>8.8942307692307701</v>
      </c>
      <c r="L88" s="56">
        <f t="shared" si="10"/>
        <v>5.8894230769230766</v>
      </c>
      <c r="M88" s="56">
        <f t="shared" si="10"/>
        <v>6.25</v>
      </c>
      <c r="N88" s="56">
        <f t="shared" si="10"/>
        <v>5.709134615384615</v>
      </c>
      <c r="O88" s="56">
        <f t="shared" si="10"/>
        <v>3.6057692307692304</v>
      </c>
      <c r="P88" s="56">
        <f t="shared" si="10"/>
        <v>13.822115384615385</v>
      </c>
      <c r="Q88" s="56">
        <f t="shared" si="10"/>
        <v>6.9711538461538467</v>
      </c>
      <c r="R88" s="56">
        <f t="shared" si="10"/>
        <v>11.538461538461538</v>
      </c>
      <c r="S88" s="60">
        <f t="shared" si="10"/>
        <v>0.48076923076923078</v>
      </c>
      <c r="T88" s="56">
        <f t="shared" si="9"/>
        <v>99.999999999999986</v>
      </c>
      <c r="W88" s="1"/>
    </row>
    <row r="89" spans="1:24" s="36" customFormat="1" ht="15" customHeight="1" x14ac:dyDescent="0.15">
      <c r="B89" s="101"/>
      <c r="C89" s="124" t="s">
        <v>656</v>
      </c>
      <c r="D89" s="88"/>
      <c r="E89" s="64">
        <f>$L$22</f>
        <v>1664</v>
      </c>
      <c r="F89" s="57">
        <f t="shared" ref="F89:S89" si="11">F86/$E89*100</f>
        <v>13.161057692307693</v>
      </c>
      <c r="G89" s="57">
        <f t="shared" si="11"/>
        <v>17.247596153846153</v>
      </c>
      <c r="H89" s="57">
        <f t="shared" si="11"/>
        <v>16.706730769230766</v>
      </c>
      <c r="I89" s="57">
        <f t="shared" si="11"/>
        <v>11.23798076923077</v>
      </c>
      <c r="J89" s="57">
        <f t="shared" si="11"/>
        <v>7.2716346153846159</v>
      </c>
      <c r="K89" s="57">
        <f t="shared" si="11"/>
        <v>6.4302884615384608</v>
      </c>
      <c r="L89" s="57">
        <f t="shared" si="11"/>
        <v>3.9663461538461537</v>
      </c>
      <c r="M89" s="57">
        <f t="shared" si="11"/>
        <v>3.7860576923076921</v>
      </c>
      <c r="N89" s="57">
        <f t="shared" si="11"/>
        <v>2.9447115384615383</v>
      </c>
      <c r="O89" s="57">
        <f t="shared" si="11"/>
        <v>2.4038461538461542</v>
      </c>
      <c r="P89" s="57">
        <f t="shared" si="11"/>
        <v>5.2884615384615383</v>
      </c>
      <c r="Q89" s="57">
        <f t="shared" si="11"/>
        <v>2.7644230769230766</v>
      </c>
      <c r="R89" s="57">
        <f t="shared" si="11"/>
        <v>5.709134615384615</v>
      </c>
      <c r="S89" s="61">
        <f t="shared" si="11"/>
        <v>1.0817307692307692</v>
      </c>
      <c r="T89" s="57">
        <f t="shared" si="9"/>
        <v>100.00000000000001</v>
      </c>
    </row>
    <row r="90" spans="1:24" ht="15" customHeight="1" x14ac:dyDescent="0.15">
      <c r="B90" s="103"/>
      <c r="C90" s="125" t="s">
        <v>31</v>
      </c>
      <c r="D90" s="71"/>
      <c r="E90" s="65">
        <f>$L$22</f>
        <v>1664</v>
      </c>
      <c r="F90" s="58">
        <f t="shared" ref="F90:S90" si="12">F87/$E90*100</f>
        <v>31.55048076923077</v>
      </c>
      <c r="G90" s="58">
        <f t="shared" si="12"/>
        <v>22.536057692307693</v>
      </c>
      <c r="H90" s="58">
        <f t="shared" si="12"/>
        <v>10.817307692307693</v>
      </c>
      <c r="I90" s="58">
        <f t="shared" si="12"/>
        <v>7.5120192307692308</v>
      </c>
      <c r="J90" s="58">
        <f t="shared" si="12"/>
        <v>3.90625</v>
      </c>
      <c r="K90" s="58">
        <f t="shared" si="12"/>
        <v>2.5240384615384617</v>
      </c>
      <c r="L90" s="58">
        <f t="shared" si="12"/>
        <v>2.34375</v>
      </c>
      <c r="M90" s="58">
        <f t="shared" si="12"/>
        <v>1.6826923076923077</v>
      </c>
      <c r="N90" s="58">
        <f t="shared" si="12"/>
        <v>0.72115384615384615</v>
      </c>
      <c r="O90" s="58">
        <f t="shared" si="12"/>
        <v>1.0817307692307692</v>
      </c>
      <c r="P90" s="58">
        <f t="shared" si="12"/>
        <v>2.34375</v>
      </c>
      <c r="Q90" s="58">
        <f t="shared" si="12"/>
        <v>1.7427884615384617</v>
      </c>
      <c r="R90" s="58">
        <f t="shared" si="12"/>
        <v>1.4423076923076923</v>
      </c>
      <c r="S90" s="62">
        <f t="shared" si="12"/>
        <v>9.7956730769230766</v>
      </c>
      <c r="T90" s="58">
        <f t="shared" si="9"/>
        <v>100.00000000000001</v>
      </c>
      <c r="U90" s="36"/>
    </row>
    <row r="91" spans="1:24" ht="10.9" customHeight="1" x14ac:dyDescent="0.15">
      <c r="B91" s="98"/>
      <c r="C91" s="90"/>
      <c r="D91" s="88"/>
      <c r="E91" s="88"/>
      <c r="F91" s="37"/>
      <c r="G91" s="38"/>
      <c r="H91" s="59"/>
      <c r="I91" s="59"/>
      <c r="J91" s="59"/>
      <c r="K91" s="66"/>
      <c r="L91" s="59"/>
      <c r="M91" s="36"/>
    </row>
    <row r="92" spans="1:24" ht="15" customHeight="1" x14ac:dyDescent="0.15">
      <c r="A92" s="1" t="s">
        <v>771</v>
      </c>
      <c r="B92" s="96"/>
      <c r="M92" s="1"/>
    </row>
    <row r="93" spans="1:24" ht="12" customHeight="1" x14ac:dyDescent="0.15">
      <c r="B93" s="97"/>
      <c r="C93" s="27"/>
      <c r="D93" s="27"/>
      <c r="E93" s="27"/>
      <c r="F93" s="27"/>
      <c r="G93" s="27"/>
      <c r="H93" s="27"/>
      <c r="I93" s="27"/>
      <c r="J93" s="27"/>
      <c r="K93" s="3"/>
      <c r="L93" s="7" t="s">
        <v>2</v>
      </c>
      <c r="M93" s="19" t="s">
        <v>3</v>
      </c>
    </row>
    <row r="94" spans="1:24" ht="12" customHeight="1" x14ac:dyDescent="0.15">
      <c r="B94" s="94"/>
      <c r="C94" s="28"/>
      <c r="D94" s="28"/>
      <c r="E94" s="28"/>
      <c r="F94" s="28"/>
      <c r="G94" s="28"/>
      <c r="H94" s="28"/>
      <c r="I94" s="28"/>
      <c r="J94" s="28"/>
      <c r="K94" s="6"/>
      <c r="L94" s="9"/>
      <c r="M94" s="21">
        <f>$L$22</f>
        <v>1664</v>
      </c>
    </row>
    <row r="95" spans="1:24" ht="15" customHeight="1" x14ac:dyDescent="0.15">
      <c r="B95" s="73" t="s">
        <v>222</v>
      </c>
      <c r="C95" s="26"/>
      <c r="D95" s="26"/>
      <c r="E95" s="26"/>
      <c r="L95" s="10">
        <v>26</v>
      </c>
      <c r="M95" s="22">
        <f>$L95/M$94*100</f>
        <v>1.5625</v>
      </c>
    </row>
    <row r="96" spans="1:24" ht="15" customHeight="1" x14ac:dyDescent="0.15">
      <c r="B96" s="73" t="s">
        <v>657</v>
      </c>
      <c r="C96" s="26"/>
      <c r="D96" s="26"/>
      <c r="E96" s="26"/>
      <c r="L96" s="11">
        <v>66</v>
      </c>
      <c r="M96" s="23">
        <f t="shared" ref="M96:M108" si="13">$L96/M$94*100</f>
        <v>3.9663461538461537</v>
      </c>
    </row>
    <row r="97" spans="2:13" ht="15" customHeight="1" x14ac:dyDescent="0.15">
      <c r="B97" s="73" t="s">
        <v>658</v>
      </c>
      <c r="C97" s="26"/>
      <c r="D97" s="26"/>
      <c r="E97" s="26"/>
      <c r="L97" s="11">
        <v>88</v>
      </c>
      <c r="M97" s="23">
        <f t="shared" si="13"/>
        <v>5.2884615384615383</v>
      </c>
    </row>
    <row r="98" spans="2:13" ht="15" customHeight="1" x14ac:dyDescent="0.15">
      <c r="B98" s="73" t="s">
        <v>659</v>
      </c>
      <c r="C98" s="26"/>
      <c r="D98" s="26"/>
      <c r="E98" s="26"/>
      <c r="L98" s="11">
        <v>124</v>
      </c>
      <c r="M98" s="23">
        <f t="shared" si="13"/>
        <v>7.4519230769230766</v>
      </c>
    </row>
    <row r="99" spans="2:13" ht="15" customHeight="1" x14ac:dyDescent="0.15">
      <c r="B99" s="73" t="s">
        <v>660</v>
      </c>
      <c r="C99" s="26"/>
      <c r="D99" s="26"/>
      <c r="E99" s="26"/>
      <c r="L99" s="11">
        <v>104</v>
      </c>
      <c r="M99" s="23">
        <f t="shared" si="13"/>
        <v>6.25</v>
      </c>
    </row>
    <row r="100" spans="2:13" ht="15" customHeight="1" x14ac:dyDescent="0.15">
      <c r="B100" s="73" t="s">
        <v>661</v>
      </c>
      <c r="C100" s="26"/>
      <c r="D100" s="26"/>
      <c r="E100" s="26"/>
      <c r="L100" s="11">
        <v>111</v>
      </c>
      <c r="M100" s="23">
        <f t="shared" si="13"/>
        <v>6.6706730769230766</v>
      </c>
    </row>
    <row r="101" spans="2:13" ht="15" customHeight="1" x14ac:dyDescent="0.15">
      <c r="B101" s="73" t="s">
        <v>662</v>
      </c>
      <c r="C101" s="26"/>
      <c r="D101" s="26"/>
      <c r="E101" s="26"/>
      <c r="L101" s="11">
        <v>92</v>
      </c>
      <c r="M101" s="23">
        <f t="shared" si="13"/>
        <v>5.5288461538461533</v>
      </c>
    </row>
    <row r="102" spans="2:13" ht="15" customHeight="1" x14ac:dyDescent="0.15">
      <c r="B102" s="73" t="s">
        <v>663</v>
      </c>
      <c r="C102" s="26"/>
      <c r="D102" s="26"/>
      <c r="E102" s="26"/>
      <c r="L102" s="11">
        <v>103</v>
      </c>
      <c r="M102" s="23">
        <f t="shared" si="13"/>
        <v>6.1899038461538467</v>
      </c>
    </row>
    <row r="103" spans="2:13" ht="15" customHeight="1" x14ac:dyDescent="0.15">
      <c r="B103" s="73" t="s">
        <v>664</v>
      </c>
      <c r="C103" s="26"/>
      <c r="D103" s="26"/>
      <c r="E103" s="26"/>
      <c r="L103" s="11">
        <v>84</v>
      </c>
      <c r="M103" s="23">
        <f t="shared" si="13"/>
        <v>5.0480769230769234</v>
      </c>
    </row>
    <row r="104" spans="2:13" ht="15" customHeight="1" x14ac:dyDescent="0.15">
      <c r="B104" s="73" t="s">
        <v>665</v>
      </c>
      <c r="C104" s="26"/>
      <c r="D104" s="26"/>
      <c r="E104" s="26"/>
      <c r="L104" s="11">
        <v>66</v>
      </c>
      <c r="M104" s="23">
        <f t="shared" si="13"/>
        <v>3.9663461538461537</v>
      </c>
    </row>
    <row r="105" spans="2:13" ht="15" customHeight="1" x14ac:dyDescent="0.15">
      <c r="B105" s="73" t="s">
        <v>666</v>
      </c>
      <c r="C105" s="26"/>
      <c r="D105" s="26"/>
      <c r="E105" s="26"/>
      <c r="L105" s="11">
        <v>239</v>
      </c>
      <c r="M105" s="23">
        <f t="shared" si="13"/>
        <v>14.362980769230768</v>
      </c>
    </row>
    <row r="106" spans="2:13" ht="15" customHeight="1" x14ac:dyDescent="0.15">
      <c r="B106" s="73" t="s">
        <v>667</v>
      </c>
      <c r="C106" s="26"/>
      <c r="D106" s="26"/>
      <c r="E106" s="26"/>
      <c r="L106" s="11">
        <v>152</v>
      </c>
      <c r="M106" s="23">
        <f t="shared" si="13"/>
        <v>9.1346153846153832</v>
      </c>
    </row>
    <row r="107" spans="2:13" ht="15" customHeight="1" x14ac:dyDescent="0.15">
      <c r="B107" s="73" t="s">
        <v>223</v>
      </c>
      <c r="C107" s="26"/>
      <c r="D107" s="26"/>
      <c r="E107" s="26"/>
      <c r="L107" s="11">
        <v>245</v>
      </c>
      <c r="M107" s="23">
        <f t="shared" si="13"/>
        <v>14.723557692307693</v>
      </c>
    </row>
    <row r="108" spans="2:13" ht="15" customHeight="1" x14ac:dyDescent="0.15">
      <c r="B108" s="94" t="s">
        <v>190</v>
      </c>
      <c r="C108" s="28"/>
      <c r="D108" s="28"/>
      <c r="E108" s="28"/>
      <c r="F108" s="28"/>
      <c r="G108" s="28"/>
      <c r="H108" s="28"/>
      <c r="I108" s="28"/>
      <c r="J108" s="28"/>
      <c r="K108" s="28"/>
      <c r="L108" s="12">
        <v>164</v>
      </c>
      <c r="M108" s="24">
        <f t="shared" si="13"/>
        <v>9.8557692307692299</v>
      </c>
    </row>
    <row r="109" spans="2:13" ht="15" customHeight="1" x14ac:dyDescent="0.15">
      <c r="B109" s="95" t="s">
        <v>1</v>
      </c>
      <c r="C109" s="30"/>
      <c r="D109" s="30"/>
      <c r="E109" s="30"/>
      <c r="F109" s="30"/>
      <c r="G109" s="30"/>
      <c r="H109" s="30"/>
      <c r="I109" s="30"/>
      <c r="J109" s="30"/>
      <c r="K109" s="31"/>
      <c r="L109" s="13">
        <f>SUM(L95:L108)</f>
        <v>1664</v>
      </c>
      <c r="M109" s="25">
        <f>IF(SUM(M95:M108)&gt;100,"－",SUM(M95:M108))</f>
        <v>100</v>
      </c>
    </row>
    <row r="110" spans="2:13" ht="15" customHeight="1" x14ac:dyDescent="0.15">
      <c r="B110" s="95" t="s">
        <v>712</v>
      </c>
      <c r="C110" s="30"/>
      <c r="D110" s="30"/>
      <c r="E110" s="30"/>
      <c r="F110" s="30"/>
      <c r="G110" s="30"/>
      <c r="H110" s="30"/>
      <c r="I110" s="30"/>
      <c r="J110" s="30"/>
      <c r="K110" s="31"/>
      <c r="L110" s="25">
        <v>126.18772727272732</v>
      </c>
      <c r="M110" s="1"/>
    </row>
    <row r="111" spans="2:13" ht="15" customHeight="1" x14ac:dyDescent="0.15">
      <c r="B111" s="95" t="s">
        <v>264</v>
      </c>
      <c r="C111" s="30"/>
      <c r="D111" s="30"/>
      <c r="E111" s="30"/>
      <c r="F111" s="30"/>
      <c r="G111" s="30"/>
      <c r="H111" s="30"/>
      <c r="I111" s="30"/>
      <c r="J111" s="30"/>
      <c r="K111" s="31"/>
      <c r="L111" s="25">
        <v>84.5</v>
      </c>
      <c r="M111" s="1"/>
    </row>
    <row r="112" spans="2:13" ht="15" customHeight="1" x14ac:dyDescent="0.15">
      <c r="B112" s="95" t="s">
        <v>713</v>
      </c>
      <c r="C112" s="30"/>
      <c r="D112" s="30"/>
      <c r="E112" s="30"/>
      <c r="F112" s="30"/>
      <c r="G112" s="30"/>
      <c r="H112" s="30"/>
      <c r="I112" s="30"/>
      <c r="J112" s="30"/>
      <c r="K112" s="31"/>
      <c r="L112" s="25">
        <v>645</v>
      </c>
      <c r="M112" s="1"/>
    </row>
    <row r="113" spans="1:13" ht="15" customHeight="1" x14ac:dyDescent="0.15">
      <c r="B113" s="95" t="s">
        <v>714</v>
      </c>
      <c r="C113" s="30"/>
      <c r="D113" s="30"/>
      <c r="E113" s="30"/>
      <c r="F113" s="30"/>
      <c r="G113" s="30"/>
      <c r="H113" s="30"/>
      <c r="I113" s="30"/>
      <c r="J113" s="30"/>
      <c r="K113" s="31"/>
      <c r="L113" s="25">
        <v>11.6</v>
      </c>
      <c r="M113" s="1"/>
    </row>
    <row r="114" spans="1:13" ht="13.15" customHeight="1" x14ac:dyDescent="0.15">
      <c r="B114" s="98"/>
      <c r="C114" s="32"/>
      <c r="D114" s="32"/>
      <c r="E114" s="32"/>
      <c r="F114" s="32"/>
      <c r="G114" s="32"/>
      <c r="H114" s="32"/>
      <c r="I114" s="32"/>
      <c r="J114" s="32"/>
      <c r="K114" s="32"/>
      <c r="L114" s="33"/>
      <c r="M114" s="127"/>
    </row>
    <row r="115" spans="1:13" ht="15" customHeight="1" x14ac:dyDescent="0.15">
      <c r="A115" s="1" t="s">
        <v>772</v>
      </c>
      <c r="B115" s="96"/>
      <c r="M115" s="1"/>
    </row>
    <row r="116" spans="1:13" ht="12" customHeight="1" x14ac:dyDescent="0.15">
      <c r="B116" s="97"/>
      <c r="C116" s="27"/>
      <c r="D116" s="27"/>
      <c r="E116" s="27"/>
      <c r="F116" s="27"/>
      <c r="G116" s="27"/>
      <c r="H116" s="27"/>
      <c r="I116" s="27"/>
      <c r="J116" s="27"/>
      <c r="K116" s="3"/>
      <c r="L116" s="7" t="s">
        <v>2</v>
      </c>
      <c r="M116" s="19" t="s">
        <v>3</v>
      </c>
    </row>
    <row r="117" spans="1:13" ht="12" customHeight="1" x14ac:dyDescent="0.15">
      <c r="B117" s="94"/>
      <c r="C117" s="28"/>
      <c r="D117" s="28"/>
      <c r="E117" s="28"/>
      <c r="F117" s="28"/>
      <c r="G117" s="28"/>
      <c r="H117" s="28"/>
      <c r="I117" s="28"/>
      <c r="J117" s="28"/>
      <c r="K117" s="6"/>
      <c r="L117" s="9"/>
      <c r="M117" s="21">
        <f>$L$22</f>
        <v>1664</v>
      </c>
    </row>
    <row r="118" spans="1:13" ht="15" customHeight="1" x14ac:dyDescent="0.15">
      <c r="B118" s="73" t="s">
        <v>265</v>
      </c>
      <c r="C118" s="26"/>
      <c r="D118" s="26"/>
      <c r="E118" s="26"/>
      <c r="L118" s="10">
        <v>322</v>
      </c>
      <c r="M118" s="22">
        <f>$L118/M$117*100</f>
        <v>19.35096153846154</v>
      </c>
    </row>
    <row r="119" spans="1:13" ht="15" customHeight="1" x14ac:dyDescent="0.15">
      <c r="B119" s="73" t="s">
        <v>266</v>
      </c>
      <c r="C119" s="26"/>
      <c r="D119" s="26"/>
      <c r="E119" s="26"/>
      <c r="L119" s="11">
        <v>448</v>
      </c>
      <c r="M119" s="23">
        <f t="shared" ref="M119:M127" si="14">$L119/M$117*100</f>
        <v>26.923076923076923</v>
      </c>
    </row>
    <row r="120" spans="1:13" ht="15" customHeight="1" x14ac:dyDescent="0.15">
      <c r="B120" s="73" t="s">
        <v>267</v>
      </c>
      <c r="C120" s="26"/>
      <c r="D120" s="26"/>
      <c r="E120" s="26"/>
      <c r="L120" s="11">
        <v>360</v>
      </c>
      <c r="M120" s="23">
        <f t="shared" si="14"/>
        <v>21.634615384615387</v>
      </c>
    </row>
    <row r="121" spans="1:13" ht="15" customHeight="1" x14ac:dyDescent="0.15">
      <c r="B121" s="73" t="s">
        <v>268</v>
      </c>
      <c r="C121" s="26"/>
      <c r="D121" s="26"/>
      <c r="E121" s="26"/>
      <c r="L121" s="11">
        <v>195</v>
      </c>
      <c r="M121" s="23">
        <f t="shared" si="14"/>
        <v>11.71875</v>
      </c>
    </row>
    <row r="122" spans="1:13" ht="15" customHeight="1" x14ac:dyDescent="0.15">
      <c r="B122" s="73" t="s">
        <v>269</v>
      </c>
      <c r="C122" s="26"/>
      <c r="D122" s="26"/>
      <c r="E122" s="26"/>
      <c r="L122" s="11">
        <v>107</v>
      </c>
      <c r="M122" s="23">
        <f t="shared" si="14"/>
        <v>6.4302884615384608</v>
      </c>
    </row>
    <row r="123" spans="1:13" ht="15" customHeight="1" x14ac:dyDescent="0.15">
      <c r="B123" s="73" t="s">
        <v>270</v>
      </c>
      <c r="C123" s="26"/>
      <c r="D123" s="26"/>
      <c r="E123" s="26"/>
      <c r="L123" s="11">
        <v>31</v>
      </c>
      <c r="M123" s="23">
        <f t="shared" si="14"/>
        <v>1.8629807692307692</v>
      </c>
    </row>
    <row r="124" spans="1:13" ht="15" customHeight="1" x14ac:dyDescent="0.15">
      <c r="B124" s="73" t="s">
        <v>271</v>
      </c>
      <c r="C124" s="26"/>
      <c r="D124" s="26"/>
      <c r="E124" s="26"/>
      <c r="L124" s="11">
        <v>28</v>
      </c>
      <c r="M124" s="23">
        <f t="shared" si="14"/>
        <v>1.6826923076923077</v>
      </c>
    </row>
    <row r="125" spans="1:13" ht="15" customHeight="1" x14ac:dyDescent="0.15">
      <c r="B125" s="73" t="s">
        <v>272</v>
      </c>
      <c r="C125" s="26"/>
      <c r="D125" s="26"/>
      <c r="E125" s="26"/>
      <c r="L125" s="11">
        <v>7</v>
      </c>
      <c r="M125" s="23">
        <f t="shared" si="14"/>
        <v>0.42067307692307693</v>
      </c>
    </row>
    <row r="126" spans="1:13" ht="15" customHeight="1" x14ac:dyDescent="0.15">
      <c r="B126" s="73" t="s">
        <v>655</v>
      </c>
      <c r="C126" s="26"/>
      <c r="D126" s="26"/>
      <c r="E126" s="26"/>
      <c r="L126" s="11">
        <v>2</v>
      </c>
      <c r="M126" s="23">
        <f t="shared" si="14"/>
        <v>0.1201923076923077</v>
      </c>
    </row>
    <row r="127" spans="1:13" ht="15" customHeight="1" x14ac:dyDescent="0.15">
      <c r="B127" s="94" t="s">
        <v>190</v>
      </c>
      <c r="C127" s="28"/>
      <c r="D127" s="28"/>
      <c r="E127" s="28"/>
      <c r="F127" s="28"/>
      <c r="G127" s="28"/>
      <c r="H127" s="28"/>
      <c r="I127" s="28"/>
      <c r="J127" s="28"/>
      <c r="K127" s="28"/>
      <c r="L127" s="12">
        <v>164</v>
      </c>
      <c r="M127" s="24">
        <f t="shared" si="14"/>
        <v>9.8557692307692299</v>
      </c>
    </row>
    <row r="128" spans="1:13" ht="15" customHeight="1" x14ac:dyDescent="0.15">
      <c r="B128" s="95" t="s">
        <v>1</v>
      </c>
      <c r="C128" s="30"/>
      <c r="D128" s="30"/>
      <c r="E128" s="30"/>
      <c r="F128" s="30"/>
      <c r="G128" s="30"/>
      <c r="H128" s="30"/>
      <c r="I128" s="30"/>
      <c r="J128" s="30"/>
      <c r="K128" s="31"/>
      <c r="L128" s="13">
        <f>SUM(L118:L127)</f>
        <v>1664</v>
      </c>
      <c r="M128" s="25">
        <f>IF(SUM(M118:M127)&gt;100,"－",SUM(M118:M127))</f>
        <v>100.00000000000001</v>
      </c>
    </row>
    <row r="129" spans="1:13" ht="15" customHeight="1" x14ac:dyDescent="0.15">
      <c r="B129" s="95" t="s">
        <v>399</v>
      </c>
      <c r="C129" s="30"/>
      <c r="D129" s="30"/>
      <c r="E129" s="30"/>
      <c r="F129" s="30"/>
      <c r="G129" s="30"/>
      <c r="H129" s="30"/>
      <c r="I129" s="30"/>
      <c r="J129" s="30"/>
      <c r="K129" s="31"/>
      <c r="L129" s="25">
        <v>22.032956867307355</v>
      </c>
      <c r="M129" s="1"/>
    </row>
    <row r="130" spans="1:13" ht="15" customHeight="1" x14ac:dyDescent="0.15">
      <c r="B130" s="95" t="s">
        <v>274</v>
      </c>
      <c r="C130" s="30"/>
      <c r="D130" s="30"/>
      <c r="E130" s="30"/>
      <c r="F130" s="30"/>
      <c r="G130" s="30"/>
      <c r="H130" s="30"/>
      <c r="I130" s="30"/>
      <c r="J130" s="30"/>
      <c r="K130" s="31"/>
      <c r="L130" s="25">
        <v>19.54825123489816</v>
      </c>
      <c r="M130" s="1"/>
    </row>
    <row r="131" spans="1:13" ht="15" customHeight="1" x14ac:dyDescent="0.15">
      <c r="B131" s="95" t="s">
        <v>717</v>
      </c>
      <c r="C131" s="30"/>
      <c r="D131" s="30"/>
      <c r="E131" s="30"/>
      <c r="F131" s="30"/>
      <c r="G131" s="30"/>
      <c r="H131" s="30"/>
      <c r="I131" s="30"/>
      <c r="J131" s="30"/>
      <c r="K131" s="31"/>
      <c r="L131" s="25">
        <v>58.015267175572518</v>
      </c>
      <c r="M131" s="1"/>
    </row>
    <row r="132" spans="1:13" ht="15" customHeight="1" x14ac:dyDescent="0.15">
      <c r="B132" s="95" t="s">
        <v>718</v>
      </c>
      <c r="C132" s="30"/>
      <c r="D132" s="30"/>
      <c r="E132" s="30"/>
      <c r="F132" s="30"/>
      <c r="G132" s="30"/>
      <c r="H132" s="30"/>
      <c r="I132" s="30"/>
      <c r="J132" s="30"/>
      <c r="K132" s="31"/>
      <c r="L132" s="25">
        <v>1.408450704225352</v>
      </c>
      <c r="M132" s="1"/>
    </row>
    <row r="133" spans="1:13" ht="13.5" customHeight="1" x14ac:dyDescent="0.15">
      <c r="B133" s="98"/>
      <c r="C133" s="32"/>
      <c r="D133" s="32"/>
      <c r="E133" s="32"/>
      <c r="F133" s="32"/>
      <c r="G133" s="32"/>
      <c r="H133" s="32"/>
      <c r="I133" s="32"/>
      <c r="J133" s="32"/>
      <c r="K133" s="32"/>
      <c r="L133" s="33"/>
      <c r="M133" s="127"/>
    </row>
    <row r="134" spans="1:13" ht="15" customHeight="1" x14ac:dyDescent="0.15">
      <c r="A134" s="1" t="s">
        <v>32</v>
      </c>
      <c r="B134" s="96"/>
      <c r="M134" s="1"/>
    </row>
    <row r="135" spans="1:13" ht="12" customHeight="1" x14ac:dyDescent="0.15">
      <c r="B135" s="97"/>
      <c r="C135" s="27"/>
      <c r="D135" s="27"/>
      <c r="E135" s="27"/>
      <c r="F135" s="27"/>
      <c r="G135" s="27"/>
      <c r="H135" s="27"/>
      <c r="I135" s="27"/>
      <c r="J135" s="27"/>
      <c r="K135" s="3"/>
      <c r="L135" s="7" t="s">
        <v>2</v>
      </c>
      <c r="M135" s="19" t="s">
        <v>3</v>
      </c>
    </row>
    <row r="136" spans="1:13" ht="12" customHeight="1" x14ac:dyDescent="0.15">
      <c r="B136" s="94"/>
      <c r="C136" s="28"/>
      <c r="D136" s="28"/>
      <c r="E136" s="28"/>
      <c r="F136" s="28"/>
      <c r="G136" s="28"/>
      <c r="H136" s="28"/>
      <c r="I136" s="28"/>
      <c r="J136" s="28"/>
      <c r="K136" s="6"/>
      <c r="L136" s="9"/>
      <c r="M136" s="21">
        <f>$L$22</f>
        <v>1664</v>
      </c>
    </row>
    <row r="137" spans="1:13" ht="15" customHeight="1" x14ac:dyDescent="0.15">
      <c r="B137" s="73" t="s">
        <v>275</v>
      </c>
      <c r="C137" s="26"/>
      <c r="D137" s="26"/>
      <c r="E137" s="26"/>
      <c r="L137" s="10">
        <v>101</v>
      </c>
      <c r="M137" s="22">
        <f t="shared" ref="M137:M148" si="15">$L137/M$136*100</f>
        <v>6.0697115384615383</v>
      </c>
    </row>
    <row r="138" spans="1:13" ht="15" customHeight="1" x14ac:dyDescent="0.15">
      <c r="B138" s="73" t="s">
        <v>276</v>
      </c>
      <c r="C138" s="26"/>
      <c r="D138" s="26"/>
      <c r="E138" s="26"/>
      <c r="L138" s="11">
        <v>212</v>
      </c>
      <c r="M138" s="23">
        <f t="shared" si="15"/>
        <v>12.740384615384615</v>
      </c>
    </row>
    <row r="139" spans="1:13" ht="15" customHeight="1" x14ac:dyDescent="0.15">
      <c r="B139" s="73" t="s">
        <v>277</v>
      </c>
      <c r="C139" s="26"/>
      <c r="D139" s="26"/>
      <c r="E139" s="26"/>
      <c r="L139" s="11">
        <v>182</v>
      </c>
      <c r="M139" s="23">
        <f t="shared" si="15"/>
        <v>10.9375</v>
      </c>
    </row>
    <row r="140" spans="1:13" ht="15" customHeight="1" x14ac:dyDescent="0.15">
      <c r="B140" s="73" t="s">
        <v>278</v>
      </c>
      <c r="C140" s="26"/>
      <c r="D140" s="26"/>
      <c r="E140" s="26"/>
      <c r="L140" s="11">
        <v>218</v>
      </c>
      <c r="M140" s="23">
        <f t="shared" si="15"/>
        <v>13.100961538461538</v>
      </c>
    </row>
    <row r="141" spans="1:13" ht="15" customHeight="1" x14ac:dyDescent="0.15">
      <c r="B141" s="73" t="s">
        <v>279</v>
      </c>
      <c r="C141" s="26"/>
      <c r="D141" s="26"/>
      <c r="E141" s="26"/>
      <c r="L141" s="11">
        <v>140</v>
      </c>
      <c r="M141" s="23">
        <f t="shared" si="15"/>
        <v>8.4134615384615383</v>
      </c>
    </row>
    <row r="142" spans="1:13" ht="15" customHeight="1" x14ac:dyDescent="0.15">
      <c r="B142" s="73" t="s">
        <v>280</v>
      </c>
      <c r="C142" s="26"/>
      <c r="D142" s="26"/>
      <c r="E142" s="26"/>
      <c r="L142" s="11">
        <v>126</v>
      </c>
      <c r="M142" s="23">
        <f t="shared" si="15"/>
        <v>7.5721153846153841</v>
      </c>
    </row>
    <row r="143" spans="1:13" ht="15" customHeight="1" x14ac:dyDescent="0.15">
      <c r="B143" s="73" t="s">
        <v>281</v>
      </c>
      <c r="C143" s="26"/>
      <c r="D143" s="26"/>
      <c r="E143" s="26"/>
      <c r="L143" s="11">
        <v>167</v>
      </c>
      <c r="M143" s="23">
        <f t="shared" si="15"/>
        <v>10.036057692307693</v>
      </c>
    </row>
    <row r="144" spans="1:13" ht="15" customHeight="1" x14ac:dyDescent="0.15">
      <c r="B144" s="73" t="s">
        <v>282</v>
      </c>
      <c r="C144" s="26"/>
      <c r="D144" s="26"/>
      <c r="E144" s="26"/>
      <c r="L144" s="11">
        <v>144</v>
      </c>
      <c r="M144" s="23">
        <f t="shared" si="15"/>
        <v>8.6538461538461533</v>
      </c>
    </row>
    <row r="145" spans="1:13" ht="15" customHeight="1" x14ac:dyDescent="0.15">
      <c r="B145" s="73" t="s">
        <v>283</v>
      </c>
      <c r="C145" s="26"/>
      <c r="D145" s="26"/>
      <c r="E145" s="26"/>
      <c r="L145" s="11">
        <v>140</v>
      </c>
      <c r="M145" s="23">
        <f t="shared" si="15"/>
        <v>8.4134615384615383</v>
      </c>
    </row>
    <row r="146" spans="1:13" ht="15" customHeight="1" x14ac:dyDescent="0.15">
      <c r="B146" s="73" t="s">
        <v>284</v>
      </c>
      <c r="C146" s="26"/>
      <c r="D146" s="26"/>
      <c r="E146" s="26"/>
      <c r="L146" s="11">
        <v>70</v>
      </c>
      <c r="M146" s="23">
        <f t="shared" si="15"/>
        <v>4.2067307692307692</v>
      </c>
    </row>
    <row r="147" spans="1:13" ht="15" customHeight="1" x14ac:dyDescent="0.15">
      <c r="B147" s="73" t="s">
        <v>285</v>
      </c>
      <c r="C147" s="26"/>
      <c r="D147" s="26"/>
      <c r="E147" s="26"/>
      <c r="L147" s="11">
        <v>121</v>
      </c>
      <c r="M147" s="23">
        <f t="shared" si="15"/>
        <v>7.2716346153846159</v>
      </c>
    </row>
    <row r="148" spans="1:13" ht="15" customHeight="1" x14ac:dyDescent="0.15">
      <c r="B148" s="94" t="s">
        <v>0</v>
      </c>
      <c r="C148" s="28"/>
      <c r="D148" s="28"/>
      <c r="E148" s="28"/>
      <c r="F148" s="28"/>
      <c r="G148" s="28"/>
      <c r="H148" s="28"/>
      <c r="I148" s="28"/>
      <c r="J148" s="28"/>
      <c r="K148" s="28"/>
      <c r="L148" s="12">
        <v>43</v>
      </c>
      <c r="M148" s="24">
        <f t="shared" si="15"/>
        <v>2.5841346153846154</v>
      </c>
    </row>
    <row r="149" spans="1:13" ht="15" customHeight="1" x14ac:dyDescent="0.15">
      <c r="B149" s="95" t="s">
        <v>1</v>
      </c>
      <c r="C149" s="30"/>
      <c r="D149" s="30"/>
      <c r="E149" s="30"/>
      <c r="F149" s="30"/>
      <c r="G149" s="30"/>
      <c r="H149" s="30"/>
      <c r="I149" s="30"/>
      <c r="J149" s="30"/>
      <c r="K149" s="31"/>
      <c r="L149" s="13">
        <f>SUM(L137:L148)</f>
        <v>1664</v>
      </c>
      <c r="M149" s="25">
        <f>IF(SUM(M137:M148)&gt;100,"－",SUM(M137:M148))</f>
        <v>100.00000000000001</v>
      </c>
    </row>
    <row r="150" spans="1:13" ht="15" customHeight="1" x14ac:dyDescent="0.15">
      <c r="B150" s="95" t="s">
        <v>312</v>
      </c>
      <c r="C150" s="30"/>
      <c r="D150" s="30"/>
      <c r="E150" s="30"/>
      <c r="F150" s="30"/>
      <c r="G150" s="30"/>
      <c r="H150" s="30"/>
      <c r="I150" s="30"/>
      <c r="J150" s="30"/>
      <c r="K150" s="31"/>
      <c r="L150" s="138">
        <v>3605.0999385462787</v>
      </c>
      <c r="M150" s="1"/>
    </row>
    <row r="151" spans="1:13" ht="15" customHeight="1" x14ac:dyDescent="0.15">
      <c r="B151" s="95" t="s">
        <v>263</v>
      </c>
      <c r="C151" s="30"/>
      <c r="D151" s="30"/>
      <c r="E151" s="30"/>
      <c r="F151" s="30"/>
      <c r="G151" s="30"/>
      <c r="H151" s="30"/>
      <c r="I151" s="30"/>
      <c r="J151" s="30"/>
      <c r="K151" s="31"/>
      <c r="L151" s="138">
        <v>2318.7976583333334</v>
      </c>
      <c r="M151" s="1"/>
    </row>
    <row r="152" spans="1:13" ht="15" customHeight="1" x14ac:dyDescent="0.15">
      <c r="B152" s="95" t="s">
        <v>357</v>
      </c>
      <c r="C152" s="30"/>
      <c r="D152" s="30"/>
      <c r="E152" s="30"/>
      <c r="F152" s="30"/>
      <c r="G152" s="30"/>
      <c r="H152" s="30"/>
      <c r="I152" s="30"/>
      <c r="J152" s="30"/>
      <c r="K152" s="31"/>
      <c r="L152" s="138">
        <v>19874</v>
      </c>
      <c r="M152" s="1"/>
    </row>
    <row r="153" spans="1:13" ht="15" customHeight="1" x14ac:dyDescent="0.15">
      <c r="B153" s="95" t="s">
        <v>358</v>
      </c>
      <c r="C153" s="30"/>
      <c r="D153" s="30"/>
      <c r="E153" s="30"/>
      <c r="F153" s="30"/>
      <c r="G153" s="30"/>
      <c r="H153" s="30"/>
      <c r="I153" s="30"/>
      <c r="J153" s="30"/>
      <c r="K153" s="31"/>
      <c r="L153" s="138">
        <v>260</v>
      </c>
      <c r="M153" s="1"/>
    </row>
    <row r="154" spans="1:13" ht="15" customHeight="1" x14ac:dyDescent="0.15">
      <c r="B154" s="98"/>
      <c r="C154" s="32"/>
      <c r="D154" s="32"/>
      <c r="E154" s="32"/>
      <c r="F154" s="32"/>
      <c r="G154" s="32"/>
      <c r="H154" s="32"/>
      <c r="I154" s="32"/>
      <c r="J154" s="32"/>
      <c r="K154" s="32"/>
      <c r="L154" s="32"/>
      <c r="M154" s="1"/>
    </row>
    <row r="155" spans="1:13" ht="15" customHeight="1" x14ac:dyDescent="0.15">
      <c r="A155" s="1" t="s">
        <v>773</v>
      </c>
      <c r="B155" s="96"/>
      <c r="M155" s="1"/>
    </row>
    <row r="156" spans="1:13" ht="12" customHeight="1" x14ac:dyDescent="0.15">
      <c r="B156" s="97"/>
      <c r="C156" s="27"/>
      <c r="D156" s="27"/>
      <c r="E156" s="27"/>
      <c r="F156" s="27"/>
      <c r="G156" s="27"/>
      <c r="H156" s="27"/>
      <c r="I156" s="27"/>
      <c r="J156" s="27"/>
      <c r="K156" s="3"/>
      <c r="L156" s="7" t="s">
        <v>2</v>
      </c>
      <c r="M156" s="19" t="s">
        <v>3</v>
      </c>
    </row>
    <row r="157" spans="1:13" ht="12" customHeight="1" x14ac:dyDescent="0.15">
      <c r="B157" s="94"/>
      <c r="C157" s="28"/>
      <c r="D157" s="28"/>
      <c r="E157" s="28"/>
      <c r="F157" s="28"/>
      <c r="G157" s="28"/>
      <c r="H157" s="28"/>
      <c r="I157" s="28"/>
      <c r="J157" s="28"/>
      <c r="K157" s="6"/>
      <c r="L157" s="9"/>
      <c r="M157" s="21">
        <f>$L$22</f>
        <v>1664</v>
      </c>
    </row>
    <row r="158" spans="1:13" ht="15" customHeight="1" x14ac:dyDescent="0.15">
      <c r="B158" s="73" t="s">
        <v>286</v>
      </c>
      <c r="C158" s="26"/>
      <c r="D158" s="26"/>
      <c r="E158" s="26"/>
      <c r="L158" s="10">
        <v>77</v>
      </c>
      <c r="M158" s="22">
        <f t="shared" ref="M158:M165" si="16">$L158/M$136*100</f>
        <v>4.6274038461538467</v>
      </c>
    </row>
    <row r="159" spans="1:13" ht="15" customHeight="1" x14ac:dyDescent="0.15">
      <c r="B159" s="73" t="s">
        <v>287</v>
      </c>
      <c r="C159" s="26"/>
      <c r="D159" s="26"/>
      <c r="E159" s="26"/>
      <c r="L159" s="11">
        <v>119</v>
      </c>
      <c r="M159" s="23">
        <f t="shared" si="16"/>
        <v>7.1514423076923075</v>
      </c>
    </row>
    <row r="160" spans="1:13" ht="15" customHeight="1" x14ac:dyDescent="0.15">
      <c r="B160" s="73" t="s">
        <v>288</v>
      </c>
      <c r="C160" s="26"/>
      <c r="D160" s="26"/>
      <c r="E160" s="26"/>
      <c r="L160" s="11">
        <v>352</v>
      </c>
      <c r="M160" s="23">
        <f t="shared" si="16"/>
        <v>21.153846153846153</v>
      </c>
    </row>
    <row r="161" spans="1:22" ht="15" customHeight="1" x14ac:dyDescent="0.15">
      <c r="B161" s="73" t="s">
        <v>289</v>
      </c>
      <c r="C161" s="26"/>
      <c r="D161" s="26"/>
      <c r="E161" s="26"/>
      <c r="L161" s="11">
        <v>455</v>
      </c>
      <c r="M161" s="23">
        <f t="shared" si="16"/>
        <v>27.34375</v>
      </c>
    </row>
    <row r="162" spans="1:22" ht="15" customHeight="1" x14ac:dyDescent="0.15">
      <c r="B162" s="73" t="s">
        <v>290</v>
      </c>
      <c r="C162" s="26"/>
      <c r="D162" s="26"/>
      <c r="E162" s="26"/>
      <c r="L162" s="11">
        <v>213</v>
      </c>
      <c r="M162" s="23">
        <f t="shared" si="16"/>
        <v>12.800480769230768</v>
      </c>
    </row>
    <row r="163" spans="1:22" ht="15" customHeight="1" x14ac:dyDescent="0.15">
      <c r="B163" s="73" t="s">
        <v>291</v>
      </c>
      <c r="C163" s="26"/>
      <c r="D163" s="26"/>
      <c r="E163" s="26"/>
      <c r="L163" s="11">
        <v>70</v>
      </c>
      <c r="M163" s="23">
        <f t="shared" si="16"/>
        <v>4.2067307692307692</v>
      </c>
    </row>
    <row r="164" spans="1:22" ht="15" customHeight="1" x14ac:dyDescent="0.15">
      <c r="B164" s="73" t="s">
        <v>292</v>
      </c>
      <c r="C164" s="26"/>
      <c r="D164" s="26"/>
      <c r="E164" s="26"/>
      <c r="L164" s="11">
        <v>181</v>
      </c>
      <c r="M164" s="23">
        <f t="shared" si="16"/>
        <v>10.877403846153847</v>
      </c>
    </row>
    <row r="165" spans="1:22" ht="15" customHeight="1" x14ac:dyDescent="0.15">
      <c r="B165" s="94" t="s">
        <v>0</v>
      </c>
      <c r="C165" s="28"/>
      <c r="D165" s="28"/>
      <c r="E165" s="28"/>
      <c r="F165" s="28"/>
      <c r="G165" s="28"/>
      <c r="H165" s="28"/>
      <c r="I165" s="28"/>
      <c r="J165" s="28"/>
      <c r="K165" s="28"/>
      <c r="L165" s="12">
        <v>197</v>
      </c>
      <c r="M165" s="24">
        <f t="shared" si="16"/>
        <v>11.838942307692307</v>
      </c>
    </row>
    <row r="166" spans="1:22" ht="15" customHeight="1" x14ac:dyDescent="0.15">
      <c r="B166" s="95" t="s">
        <v>1</v>
      </c>
      <c r="C166" s="30"/>
      <c r="D166" s="30"/>
      <c r="E166" s="30"/>
      <c r="F166" s="30"/>
      <c r="G166" s="30"/>
      <c r="H166" s="30"/>
      <c r="I166" s="30"/>
      <c r="J166" s="30"/>
      <c r="K166" s="31"/>
      <c r="L166" s="13">
        <f>SUM(L158:L165)</f>
        <v>1664</v>
      </c>
      <c r="M166" s="25">
        <f>IF(SUM(M158:M165)&gt;100,"－",SUM(M158:M165))</f>
        <v>100.00000000000001</v>
      </c>
    </row>
    <row r="167" spans="1:22" ht="15" customHeight="1" x14ac:dyDescent="0.15">
      <c r="B167" s="95" t="s">
        <v>312</v>
      </c>
      <c r="C167" s="30"/>
      <c r="D167" s="30"/>
      <c r="E167" s="30"/>
      <c r="F167" s="30"/>
      <c r="G167" s="30"/>
      <c r="H167" s="30"/>
      <c r="I167" s="30"/>
      <c r="J167" s="30"/>
      <c r="K167" s="31"/>
      <c r="L167" s="138">
        <v>28.505904410353931</v>
      </c>
      <c r="M167" s="1"/>
    </row>
    <row r="168" spans="1:22" ht="15" customHeight="1" x14ac:dyDescent="0.15">
      <c r="B168" s="95" t="s">
        <v>263</v>
      </c>
      <c r="C168" s="30"/>
      <c r="D168" s="30"/>
      <c r="E168" s="30"/>
      <c r="F168" s="30"/>
      <c r="G168" s="30"/>
      <c r="H168" s="30"/>
      <c r="I168" s="30"/>
      <c r="J168" s="30"/>
      <c r="K168" s="31"/>
      <c r="L168" s="138">
        <v>26.786115248226952</v>
      </c>
      <c r="M168" s="134"/>
    </row>
    <row r="169" spans="1:22" ht="15" customHeight="1" x14ac:dyDescent="0.15">
      <c r="B169" s="95" t="s">
        <v>357</v>
      </c>
      <c r="C169" s="30"/>
      <c r="D169" s="30"/>
      <c r="E169" s="30"/>
      <c r="F169" s="30"/>
      <c r="G169" s="30"/>
      <c r="H169" s="30"/>
      <c r="I169" s="30"/>
      <c r="J169" s="30"/>
      <c r="K169" s="31"/>
      <c r="L169" s="138">
        <v>56.821705426356587</v>
      </c>
      <c r="M169" s="133"/>
    </row>
    <row r="170" spans="1:22" ht="15" customHeight="1" x14ac:dyDescent="0.15">
      <c r="B170" s="95" t="s">
        <v>358</v>
      </c>
      <c r="C170" s="30"/>
      <c r="D170" s="30"/>
      <c r="E170" s="30"/>
      <c r="F170" s="30"/>
      <c r="G170" s="30"/>
      <c r="H170" s="30"/>
      <c r="I170" s="30"/>
      <c r="J170" s="30"/>
      <c r="K170" s="31"/>
      <c r="L170" s="138">
        <v>11.877116594097727</v>
      </c>
      <c r="M170" s="133"/>
    </row>
    <row r="171" spans="1:22" ht="15" customHeight="1" x14ac:dyDescent="0.15">
      <c r="B171" s="98"/>
      <c r="C171" s="32"/>
      <c r="D171" s="32"/>
      <c r="E171" s="32"/>
      <c r="F171" s="32"/>
      <c r="G171" s="32"/>
      <c r="H171" s="32"/>
      <c r="I171" s="32"/>
      <c r="J171" s="32"/>
      <c r="K171" s="32"/>
      <c r="L171" s="32"/>
      <c r="M171" s="1"/>
    </row>
    <row r="172" spans="1:22" ht="15" customHeight="1" x14ac:dyDescent="0.15">
      <c r="A172" s="1" t="s">
        <v>33</v>
      </c>
      <c r="B172" s="96"/>
      <c r="F172" s="1"/>
    </row>
    <row r="173" spans="1:22" s="36" customFormat="1" ht="33.75" x14ac:dyDescent="0.15">
      <c r="B173" s="95"/>
      <c r="C173" s="30"/>
      <c r="D173" s="30"/>
      <c r="E173" s="31"/>
      <c r="F173" s="135" t="s">
        <v>359</v>
      </c>
      <c r="G173" s="135" t="s">
        <v>360</v>
      </c>
      <c r="H173" s="135" t="s">
        <v>361</v>
      </c>
      <c r="I173" s="135" t="s">
        <v>362</v>
      </c>
      <c r="J173" s="135" t="s">
        <v>363</v>
      </c>
      <c r="K173" s="135" t="s">
        <v>364</v>
      </c>
      <c r="L173" s="135" t="s">
        <v>365</v>
      </c>
      <c r="M173" s="135" t="s">
        <v>366</v>
      </c>
      <c r="N173" s="135" t="s">
        <v>367</v>
      </c>
      <c r="O173" s="135" t="s">
        <v>368</v>
      </c>
      <c r="P173" s="135" t="s">
        <v>369</v>
      </c>
      <c r="Q173" s="39" t="s">
        <v>0</v>
      </c>
      <c r="R173" s="40" t="s">
        <v>4</v>
      </c>
      <c r="S173" s="41" t="s">
        <v>396</v>
      </c>
      <c r="T173" s="41" t="s">
        <v>293</v>
      </c>
      <c r="U173" s="41" t="s">
        <v>397</v>
      </c>
      <c r="V173" s="41" t="s">
        <v>398</v>
      </c>
    </row>
    <row r="174" spans="1:22" s="36" customFormat="1" ht="15" customHeight="1" x14ac:dyDescent="0.15">
      <c r="B174" s="100" t="s">
        <v>2</v>
      </c>
      <c r="C174" s="73" t="s">
        <v>34</v>
      </c>
      <c r="D174" s="47"/>
      <c r="E174" s="42"/>
      <c r="F174" s="50">
        <v>112</v>
      </c>
      <c r="G174" s="50">
        <v>118</v>
      </c>
      <c r="H174" s="50">
        <v>237</v>
      </c>
      <c r="I174" s="50">
        <v>166</v>
      </c>
      <c r="J174" s="50">
        <v>169</v>
      </c>
      <c r="K174" s="50">
        <v>184</v>
      </c>
      <c r="L174" s="50">
        <v>112</v>
      </c>
      <c r="M174" s="50">
        <v>177</v>
      </c>
      <c r="N174" s="50">
        <v>94</v>
      </c>
      <c r="O174" s="50">
        <v>162</v>
      </c>
      <c r="P174" s="50">
        <v>84</v>
      </c>
      <c r="Q174" s="51">
        <v>49</v>
      </c>
      <c r="R174" s="50">
        <f>SUM(F174:Q174)</f>
        <v>1664</v>
      </c>
      <c r="S174" s="50">
        <v>57167.069515193652</v>
      </c>
      <c r="T174" s="50">
        <v>40276</v>
      </c>
      <c r="U174" s="50">
        <v>308982</v>
      </c>
      <c r="V174" s="50">
        <v>1980</v>
      </c>
    </row>
    <row r="175" spans="1:22" ht="15" customHeight="1" x14ac:dyDescent="0.15">
      <c r="B175" s="103"/>
      <c r="C175" s="94" t="s">
        <v>35</v>
      </c>
      <c r="D175" s="71"/>
      <c r="E175" s="48"/>
      <c r="F175" s="54">
        <v>102</v>
      </c>
      <c r="G175" s="54">
        <v>106</v>
      </c>
      <c r="H175" s="54">
        <v>205</v>
      </c>
      <c r="I175" s="54">
        <v>149</v>
      </c>
      <c r="J175" s="54">
        <v>171</v>
      </c>
      <c r="K175" s="54">
        <v>149</v>
      </c>
      <c r="L175" s="54">
        <v>101</v>
      </c>
      <c r="M175" s="54">
        <v>158</v>
      </c>
      <c r="N175" s="54">
        <v>83</v>
      </c>
      <c r="O175" s="54">
        <v>140</v>
      </c>
      <c r="P175" s="54">
        <v>70</v>
      </c>
      <c r="Q175" s="55">
        <v>230</v>
      </c>
      <c r="R175" s="54">
        <f>SUM(F175:Q175)</f>
        <v>1664</v>
      </c>
      <c r="S175" s="54">
        <v>55677.700445871415</v>
      </c>
      <c r="T175" s="54">
        <v>39054.5</v>
      </c>
      <c r="U175" s="54">
        <v>276440</v>
      </c>
      <c r="V175" s="54">
        <v>1901</v>
      </c>
    </row>
    <row r="176" spans="1:22" s="36" customFormat="1" ht="15" customHeight="1" x14ac:dyDescent="0.15">
      <c r="B176" s="100" t="s">
        <v>3</v>
      </c>
      <c r="C176" s="73" t="s">
        <v>34</v>
      </c>
      <c r="D176" s="47"/>
      <c r="E176" s="63">
        <f>$L$22</f>
        <v>1664</v>
      </c>
      <c r="F176" s="56">
        <f t="shared" ref="F176:Q177" si="17">F174/$E176*100</f>
        <v>6.7307692307692308</v>
      </c>
      <c r="G176" s="56">
        <f t="shared" si="17"/>
        <v>7.0913461538461533</v>
      </c>
      <c r="H176" s="56">
        <f t="shared" si="17"/>
        <v>14.242788461538462</v>
      </c>
      <c r="I176" s="56">
        <f t="shared" ref="I176:L177" si="18">I174/$E176*100</f>
        <v>9.9759615384615383</v>
      </c>
      <c r="J176" s="56">
        <f t="shared" si="18"/>
        <v>10.15625</v>
      </c>
      <c r="K176" s="56">
        <f t="shared" si="18"/>
        <v>11.057692307692307</v>
      </c>
      <c r="L176" s="56">
        <f t="shared" si="18"/>
        <v>6.7307692307692308</v>
      </c>
      <c r="M176" s="56">
        <f t="shared" si="17"/>
        <v>10.63701923076923</v>
      </c>
      <c r="N176" s="56">
        <f t="shared" si="17"/>
        <v>5.6490384615384617</v>
      </c>
      <c r="O176" s="56">
        <f t="shared" si="17"/>
        <v>9.7355769230769234</v>
      </c>
      <c r="P176" s="56">
        <f t="shared" si="17"/>
        <v>5.0480769230769234</v>
      </c>
      <c r="Q176" s="60">
        <f t="shared" si="17"/>
        <v>2.9447115384615383</v>
      </c>
      <c r="R176" s="56">
        <f>SUM(F176:Q176)</f>
        <v>99.999999999999986</v>
      </c>
    </row>
    <row r="177" spans="1:18" ht="15" customHeight="1" x14ac:dyDescent="0.15">
      <c r="B177" s="103"/>
      <c r="C177" s="94" t="s">
        <v>35</v>
      </c>
      <c r="D177" s="71"/>
      <c r="E177" s="65">
        <f>$L$22</f>
        <v>1664</v>
      </c>
      <c r="F177" s="58">
        <f t="shared" si="17"/>
        <v>6.1298076923076916</v>
      </c>
      <c r="G177" s="58">
        <f t="shared" si="17"/>
        <v>6.3701923076923075</v>
      </c>
      <c r="H177" s="58">
        <f t="shared" si="17"/>
        <v>12.319711538461538</v>
      </c>
      <c r="I177" s="58">
        <f t="shared" si="18"/>
        <v>8.9543269230769234</v>
      </c>
      <c r="J177" s="58">
        <f t="shared" si="18"/>
        <v>10.276442307692307</v>
      </c>
      <c r="K177" s="58">
        <f t="shared" si="18"/>
        <v>8.9543269230769234</v>
      </c>
      <c r="L177" s="58">
        <f t="shared" si="18"/>
        <v>6.0697115384615383</v>
      </c>
      <c r="M177" s="58">
        <f t="shared" si="17"/>
        <v>9.4951923076923066</v>
      </c>
      <c r="N177" s="58">
        <f t="shared" si="17"/>
        <v>4.9879807692307692</v>
      </c>
      <c r="O177" s="58">
        <f t="shared" si="17"/>
        <v>8.4134615384615383</v>
      </c>
      <c r="P177" s="58">
        <f t="shared" si="17"/>
        <v>4.2067307692307692</v>
      </c>
      <c r="Q177" s="62">
        <f t="shared" si="17"/>
        <v>13.822115384615385</v>
      </c>
      <c r="R177" s="58">
        <f>SUM(F177:Q177)</f>
        <v>100.00000000000001</v>
      </c>
    </row>
    <row r="178" spans="1:18" ht="15" customHeight="1" x14ac:dyDescent="0.15">
      <c r="B178" s="98"/>
      <c r="C178" s="90"/>
      <c r="D178" s="88"/>
      <c r="E178" s="88"/>
      <c r="F178" s="37"/>
      <c r="G178" s="38"/>
      <c r="H178" s="59"/>
      <c r="I178" s="59"/>
      <c r="J178" s="59"/>
      <c r="K178" s="66"/>
      <c r="L178" s="59"/>
      <c r="M178" s="36"/>
    </row>
    <row r="179" spans="1:18" ht="15" customHeight="1" x14ac:dyDescent="0.15">
      <c r="A179" s="17" t="s">
        <v>392</v>
      </c>
      <c r="B179" s="98"/>
      <c r="C179" s="90"/>
      <c r="D179" s="88"/>
      <c r="E179" s="88"/>
      <c r="F179" s="37"/>
      <c r="G179" s="38"/>
      <c r="H179" s="59"/>
      <c r="I179" s="59"/>
      <c r="J179" s="59"/>
      <c r="K179" s="66"/>
      <c r="L179" s="59"/>
      <c r="M179" s="36"/>
    </row>
    <row r="180" spans="1:18" ht="15" customHeight="1" x14ac:dyDescent="0.15">
      <c r="A180" s="1" t="s">
        <v>774</v>
      </c>
      <c r="B180" s="96"/>
      <c r="M180" s="1"/>
    </row>
    <row r="181" spans="1:18" ht="12" customHeight="1" x14ac:dyDescent="0.15">
      <c r="B181" s="97"/>
      <c r="C181" s="27"/>
      <c r="D181" s="27"/>
      <c r="E181" s="27"/>
      <c r="F181" s="27"/>
      <c r="G181" s="27"/>
      <c r="H181" s="27"/>
      <c r="I181" s="27"/>
      <c r="J181" s="27"/>
      <c r="K181" s="3"/>
      <c r="L181" s="7" t="s">
        <v>2</v>
      </c>
      <c r="M181" s="19" t="s">
        <v>3</v>
      </c>
    </row>
    <row r="182" spans="1:18" ht="12" customHeight="1" x14ac:dyDescent="0.15">
      <c r="B182" s="94"/>
      <c r="C182" s="28"/>
      <c r="D182" s="28"/>
      <c r="E182" s="28"/>
      <c r="F182" s="28"/>
      <c r="G182" s="28"/>
      <c r="H182" s="28"/>
      <c r="I182" s="28"/>
      <c r="J182" s="28"/>
      <c r="K182" s="6"/>
      <c r="L182" s="9"/>
      <c r="M182" s="21">
        <v>1658</v>
      </c>
    </row>
    <row r="183" spans="1:18" ht="15" customHeight="1" x14ac:dyDescent="0.15">
      <c r="B183" s="73" t="s">
        <v>370</v>
      </c>
      <c r="C183" s="26"/>
      <c r="D183" s="26"/>
      <c r="E183" s="26"/>
      <c r="L183" s="10">
        <v>101</v>
      </c>
      <c r="M183" s="22">
        <f>$L183/M$182*100</f>
        <v>6.09167671893848</v>
      </c>
    </row>
    <row r="184" spans="1:18" ht="15" customHeight="1" x14ac:dyDescent="0.15">
      <c r="B184" s="73" t="s">
        <v>371</v>
      </c>
      <c r="C184" s="26"/>
      <c r="D184" s="26"/>
      <c r="E184" s="26"/>
      <c r="L184" s="11">
        <v>14</v>
      </c>
      <c r="M184" s="23">
        <f t="shared" ref="M184:M205" si="19">$L184/M$182*100</f>
        <v>0.84439083232810619</v>
      </c>
    </row>
    <row r="185" spans="1:18" ht="15" customHeight="1" x14ac:dyDescent="0.15">
      <c r="B185" s="73" t="s">
        <v>372</v>
      </c>
      <c r="C185" s="26"/>
      <c r="D185" s="26"/>
      <c r="E185" s="26"/>
      <c r="L185" s="11">
        <v>10</v>
      </c>
      <c r="M185" s="23">
        <f t="shared" si="19"/>
        <v>0.60313630880579006</v>
      </c>
    </row>
    <row r="186" spans="1:18" ht="15" customHeight="1" x14ac:dyDescent="0.15">
      <c r="B186" s="73" t="s">
        <v>373</v>
      </c>
      <c r="C186" s="26"/>
      <c r="D186" s="26"/>
      <c r="E186" s="26"/>
      <c r="L186" s="11">
        <v>23</v>
      </c>
      <c r="M186" s="23">
        <f t="shared" si="19"/>
        <v>1.3872135102533172</v>
      </c>
    </row>
    <row r="187" spans="1:18" ht="15" customHeight="1" x14ac:dyDescent="0.15">
      <c r="B187" s="73" t="s">
        <v>374</v>
      </c>
      <c r="C187" s="26"/>
      <c r="D187" s="26"/>
      <c r="E187" s="26"/>
      <c r="L187" s="11">
        <v>29</v>
      </c>
      <c r="M187" s="23">
        <f t="shared" si="19"/>
        <v>1.7490952955367913</v>
      </c>
    </row>
    <row r="188" spans="1:18" ht="15" customHeight="1" x14ac:dyDescent="0.15">
      <c r="B188" s="73" t="s">
        <v>375</v>
      </c>
      <c r="C188" s="26"/>
      <c r="D188" s="26"/>
      <c r="E188" s="26"/>
      <c r="L188" s="11">
        <v>36</v>
      </c>
      <c r="M188" s="23">
        <f t="shared" si="19"/>
        <v>2.1712907117008444</v>
      </c>
    </row>
    <row r="189" spans="1:18" ht="15" customHeight="1" x14ac:dyDescent="0.15">
      <c r="B189" s="73" t="s">
        <v>376</v>
      </c>
      <c r="C189" s="26"/>
      <c r="D189" s="26"/>
      <c r="E189" s="26"/>
      <c r="L189" s="11">
        <v>38</v>
      </c>
      <c r="M189" s="23">
        <f t="shared" si="19"/>
        <v>2.2919179734620023</v>
      </c>
    </row>
    <row r="190" spans="1:18" ht="15" customHeight="1" x14ac:dyDescent="0.15">
      <c r="B190" s="73" t="s">
        <v>377</v>
      </c>
      <c r="C190" s="26"/>
      <c r="D190" s="26"/>
      <c r="E190" s="26"/>
      <c r="L190" s="11">
        <v>58</v>
      </c>
      <c r="M190" s="23">
        <f t="shared" si="19"/>
        <v>3.4981905910735827</v>
      </c>
    </row>
    <row r="191" spans="1:18" ht="15" customHeight="1" x14ac:dyDescent="0.15">
      <c r="B191" s="73" t="s">
        <v>378</v>
      </c>
      <c r="C191" s="26"/>
      <c r="D191" s="26"/>
      <c r="E191" s="26"/>
      <c r="L191" s="11">
        <v>42</v>
      </c>
      <c r="M191" s="23">
        <f t="shared" si="19"/>
        <v>2.5331724969843186</v>
      </c>
    </row>
    <row r="192" spans="1:18" ht="15" customHeight="1" x14ac:dyDescent="0.15">
      <c r="B192" s="73" t="s">
        <v>379</v>
      </c>
      <c r="C192" s="26"/>
      <c r="D192" s="26"/>
      <c r="E192" s="26"/>
      <c r="L192" s="11">
        <v>62</v>
      </c>
      <c r="M192" s="23">
        <f t="shared" si="19"/>
        <v>3.7394451145958989</v>
      </c>
    </row>
    <row r="193" spans="2:13" ht="15" customHeight="1" x14ac:dyDescent="0.15">
      <c r="B193" s="73" t="s">
        <v>380</v>
      </c>
      <c r="C193" s="26"/>
      <c r="D193" s="26"/>
      <c r="E193" s="26"/>
      <c r="L193" s="11">
        <v>58</v>
      </c>
      <c r="M193" s="23">
        <f t="shared" si="19"/>
        <v>3.4981905910735827</v>
      </c>
    </row>
    <row r="194" spans="2:13" ht="15" customHeight="1" x14ac:dyDescent="0.15">
      <c r="B194" s="73" t="s">
        <v>381</v>
      </c>
      <c r="C194" s="26"/>
      <c r="D194" s="26"/>
      <c r="E194" s="26"/>
      <c r="L194" s="11">
        <v>94</v>
      </c>
      <c r="M194" s="23">
        <f t="shared" si="19"/>
        <v>5.6694813027744271</v>
      </c>
    </row>
    <row r="195" spans="2:13" ht="15" customHeight="1" x14ac:dyDescent="0.15">
      <c r="B195" s="73" t="s">
        <v>382</v>
      </c>
      <c r="C195" s="26"/>
      <c r="D195" s="26"/>
      <c r="E195" s="26"/>
      <c r="L195" s="11">
        <v>86</v>
      </c>
      <c r="M195" s="23">
        <f t="shared" si="19"/>
        <v>5.1869722557297955</v>
      </c>
    </row>
    <row r="196" spans="2:13" ht="15" customHeight="1" x14ac:dyDescent="0.15">
      <c r="B196" s="73" t="s">
        <v>383</v>
      </c>
      <c r="C196" s="26"/>
      <c r="D196" s="26"/>
      <c r="E196" s="26"/>
      <c r="L196" s="11">
        <v>73</v>
      </c>
      <c r="M196" s="23">
        <f t="shared" si="19"/>
        <v>4.4028950542822676</v>
      </c>
    </row>
    <row r="197" spans="2:13" ht="15" customHeight="1" x14ac:dyDescent="0.15">
      <c r="B197" s="73" t="s">
        <v>384</v>
      </c>
      <c r="C197" s="26"/>
      <c r="D197" s="26"/>
      <c r="E197" s="26"/>
      <c r="L197" s="11">
        <v>59</v>
      </c>
      <c r="M197" s="23">
        <f t="shared" si="19"/>
        <v>3.5585042219541618</v>
      </c>
    </row>
    <row r="198" spans="2:13" ht="15" customHeight="1" x14ac:dyDescent="0.15">
      <c r="B198" s="73" t="s">
        <v>385</v>
      </c>
      <c r="C198" s="26"/>
      <c r="D198" s="26"/>
      <c r="E198" s="26"/>
      <c r="L198" s="11">
        <v>64</v>
      </c>
      <c r="M198" s="23">
        <f t="shared" si="19"/>
        <v>3.8600723763570564</v>
      </c>
    </row>
    <row r="199" spans="2:13" ht="15" customHeight="1" x14ac:dyDescent="0.15">
      <c r="B199" s="73" t="s">
        <v>386</v>
      </c>
      <c r="C199" s="26"/>
      <c r="D199" s="26"/>
      <c r="E199" s="26"/>
      <c r="L199" s="11">
        <v>47</v>
      </c>
      <c r="M199" s="23">
        <f t="shared" si="19"/>
        <v>2.8347406513872135</v>
      </c>
    </row>
    <row r="200" spans="2:13" ht="15" customHeight="1" x14ac:dyDescent="0.15">
      <c r="B200" s="73" t="s">
        <v>387</v>
      </c>
      <c r="C200" s="26"/>
      <c r="D200" s="26"/>
      <c r="E200" s="26"/>
      <c r="L200" s="11">
        <v>45</v>
      </c>
      <c r="M200" s="23">
        <f t="shared" si="19"/>
        <v>2.7141133896260552</v>
      </c>
    </row>
    <row r="201" spans="2:13" ht="15" customHeight="1" x14ac:dyDescent="0.15">
      <c r="B201" s="73" t="s">
        <v>388</v>
      </c>
      <c r="C201" s="26"/>
      <c r="D201" s="26"/>
      <c r="E201" s="26"/>
      <c r="L201" s="11">
        <v>32</v>
      </c>
      <c r="M201" s="23">
        <f t="shared" si="19"/>
        <v>1.9300361881785282</v>
      </c>
    </row>
    <row r="202" spans="2:13" ht="15" customHeight="1" x14ac:dyDescent="0.15">
      <c r="B202" s="73" t="s">
        <v>389</v>
      </c>
      <c r="C202" s="26"/>
      <c r="D202" s="26"/>
      <c r="E202" s="26"/>
      <c r="L202" s="11">
        <v>39</v>
      </c>
      <c r="M202" s="23">
        <f t="shared" si="19"/>
        <v>2.3522316043425815</v>
      </c>
    </row>
    <row r="203" spans="2:13" ht="15" customHeight="1" x14ac:dyDescent="0.15">
      <c r="B203" s="73" t="s">
        <v>390</v>
      </c>
      <c r="C203" s="26"/>
      <c r="D203" s="26"/>
      <c r="E203" s="26"/>
      <c r="L203" s="11">
        <v>43</v>
      </c>
      <c r="M203" s="23">
        <f t="shared" si="19"/>
        <v>2.5934861278648977</v>
      </c>
    </row>
    <row r="204" spans="2:13" ht="15" customHeight="1" x14ac:dyDescent="0.15">
      <c r="B204" s="73" t="s">
        <v>391</v>
      </c>
      <c r="C204" s="26"/>
      <c r="D204" s="26"/>
      <c r="E204" s="26"/>
      <c r="L204" s="11">
        <v>154</v>
      </c>
      <c r="M204" s="23">
        <f t="shared" si="19"/>
        <v>9.2882991556091667</v>
      </c>
    </row>
    <row r="205" spans="2:13" ht="15" customHeight="1" x14ac:dyDescent="0.15">
      <c r="B205" s="94" t="s">
        <v>0</v>
      </c>
      <c r="C205" s="28"/>
      <c r="D205" s="28"/>
      <c r="E205" s="28"/>
      <c r="F205" s="28"/>
      <c r="G205" s="28"/>
      <c r="H205" s="28"/>
      <c r="I205" s="28"/>
      <c r="J205" s="28"/>
      <c r="K205" s="28"/>
      <c r="L205" s="12">
        <v>451</v>
      </c>
      <c r="M205" s="24">
        <f t="shared" si="19"/>
        <v>27.201447527141131</v>
      </c>
    </row>
    <row r="206" spans="2:13" ht="15" customHeight="1" x14ac:dyDescent="0.15">
      <c r="B206" s="95" t="s">
        <v>1</v>
      </c>
      <c r="C206" s="30"/>
      <c r="D206" s="30"/>
      <c r="E206" s="30"/>
      <c r="F206" s="30"/>
      <c r="G206" s="30"/>
      <c r="H206" s="30"/>
      <c r="I206" s="30"/>
      <c r="J206" s="30"/>
      <c r="K206" s="31"/>
      <c r="L206" s="13">
        <f>SUM(L183:L205)</f>
        <v>1658</v>
      </c>
      <c r="M206" s="25">
        <f>IF(SUM(M183:M205)&gt;100,"－",SUM(M183:M205))</f>
        <v>100.00000000000001</v>
      </c>
    </row>
    <row r="207" spans="2:13" ht="15" customHeight="1" x14ac:dyDescent="0.15">
      <c r="B207" s="95" t="s">
        <v>399</v>
      </c>
      <c r="C207" s="30"/>
      <c r="D207" s="30"/>
      <c r="E207" s="30"/>
      <c r="F207" s="30"/>
      <c r="G207" s="30"/>
      <c r="H207" s="30"/>
      <c r="I207" s="30"/>
      <c r="J207" s="30"/>
      <c r="K207" s="31"/>
      <c r="L207" s="25">
        <v>1.4332877679054443</v>
      </c>
      <c r="M207" s="1"/>
    </row>
    <row r="208" spans="2:13" ht="15" customHeight="1" x14ac:dyDescent="0.15">
      <c r="B208" s="95" t="s">
        <v>274</v>
      </c>
      <c r="C208" s="30"/>
      <c r="D208" s="30"/>
      <c r="E208" s="30"/>
      <c r="F208" s="30"/>
      <c r="G208" s="30"/>
      <c r="H208" s="30"/>
      <c r="I208" s="30"/>
      <c r="J208" s="30"/>
      <c r="K208" s="31"/>
      <c r="L208" s="25">
        <v>1.5164585698070376</v>
      </c>
      <c r="M208" s="134"/>
    </row>
    <row r="209" spans="1:13" ht="15" customHeight="1" x14ac:dyDescent="0.15">
      <c r="B209" s="95" t="s">
        <v>400</v>
      </c>
      <c r="C209" s="30"/>
      <c r="D209" s="30"/>
      <c r="E209" s="30"/>
      <c r="F209" s="30"/>
      <c r="G209" s="30"/>
      <c r="H209" s="30"/>
      <c r="I209" s="30"/>
      <c r="J209" s="30"/>
      <c r="K209" s="31"/>
      <c r="L209" s="25">
        <v>24.890566664593457</v>
      </c>
      <c r="M209" s="133"/>
    </row>
    <row r="210" spans="1:13" ht="15" customHeight="1" x14ac:dyDescent="0.15">
      <c r="B210" s="95" t="s">
        <v>401</v>
      </c>
      <c r="C210" s="30"/>
      <c r="D210" s="30"/>
      <c r="E210" s="30"/>
      <c r="F210" s="30"/>
      <c r="G210" s="30"/>
      <c r="H210" s="30"/>
      <c r="I210" s="30"/>
      <c r="J210" s="30"/>
      <c r="K210" s="31"/>
      <c r="L210" s="25">
        <v>-25.066718739829458</v>
      </c>
      <c r="M210" s="133"/>
    </row>
    <row r="211" spans="1:13" ht="15" customHeight="1" x14ac:dyDescent="0.15">
      <c r="B211" s="98"/>
      <c r="C211" s="32"/>
      <c r="D211" s="32"/>
      <c r="E211" s="32"/>
      <c r="F211" s="32"/>
      <c r="G211" s="32"/>
      <c r="H211" s="32"/>
      <c r="I211" s="32"/>
      <c r="J211" s="32"/>
      <c r="K211" s="32"/>
      <c r="L211" s="32"/>
      <c r="M211" s="1"/>
    </row>
    <row r="212" spans="1:13" ht="15" customHeight="1" x14ac:dyDescent="0.15">
      <c r="A212" s="17" t="s">
        <v>392</v>
      </c>
      <c r="B212" s="98"/>
      <c r="C212" s="90"/>
      <c r="D212" s="88"/>
      <c r="E212" s="88"/>
      <c r="F212" s="37"/>
      <c r="G212" s="38"/>
      <c r="H212" s="59"/>
      <c r="I212" s="59"/>
      <c r="J212" s="59"/>
      <c r="K212" s="66"/>
      <c r="L212" s="59"/>
      <c r="M212" s="36"/>
    </row>
    <row r="213" spans="1:13" ht="15" customHeight="1" x14ac:dyDescent="0.15">
      <c r="A213" s="1" t="s">
        <v>775</v>
      </c>
      <c r="B213" s="96"/>
      <c r="M213" s="1"/>
    </row>
    <row r="214" spans="1:13" ht="12" customHeight="1" x14ac:dyDescent="0.15">
      <c r="B214" s="97"/>
      <c r="C214" s="27"/>
      <c r="D214" s="27"/>
      <c r="E214" s="27"/>
      <c r="F214" s="27"/>
      <c r="G214" s="27"/>
      <c r="H214" s="27"/>
      <c r="I214" s="27"/>
      <c r="J214" s="27"/>
      <c r="K214" s="3"/>
      <c r="L214" s="7" t="s">
        <v>2</v>
      </c>
      <c r="M214" s="19" t="s">
        <v>3</v>
      </c>
    </row>
    <row r="215" spans="1:13" ht="12" customHeight="1" x14ac:dyDescent="0.15">
      <c r="B215" s="94"/>
      <c r="C215" s="28"/>
      <c r="D215" s="28"/>
      <c r="E215" s="28"/>
      <c r="F215" s="28"/>
      <c r="G215" s="28"/>
      <c r="H215" s="28"/>
      <c r="I215" s="28"/>
      <c r="J215" s="28"/>
      <c r="K215" s="6"/>
      <c r="L215" s="9"/>
      <c r="M215" s="21">
        <f>$M$182</f>
        <v>1658</v>
      </c>
    </row>
    <row r="216" spans="1:13" ht="15" customHeight="1" x14ac:dyDescent="0.15">
      <c r="B216" s="73" t="s">
        <v>393</v>
      </c>
      <c r="C216" s="26"/>
      <c r="D216" s="26"/>
      <c r="E216" s="26"/>
      <c r="L216" s="10">
        <v>296</v>
      </c>
      <c r="M216" s="22">
        <f>$L216/M$215*100</f>
        <v>17.852834740651389</v>
      </c>
    </row>
    <row r="217" spans="1:13" ht="15" customHeight="1" x14ac:dyDescent="0.15">
      <c r="B217" s="73" t="s">
        <v>270</v>
      </c>
      <c r="C217" s="26"/>
      <c r="D217" s="26"/>
      <c r="E217" s="26"/>
      <c r="L217" s="11">
        <v>330</v>
      </c>
      <c r="M217" s="23">
        <f t="shared" ref="M217:M223" si="20">$L217/M$215*100</f>
        <v>19.903498190591073</v>
      </c>
    </row>
    <row r="218" spans="1:13" ht="15" customHeight="1" x14ac:dyDescent="0.15">
      <c r="B218" s="73" t="s">
        <v>271</v>
      </c>
      <c r="C218" s="26"/>
      <c r="D218" s="26"/>
      <c r="E218" s="26"/>
      <c r="L218" s="11">
        <v>186</v>
      </c>
      <c r="M218" s="23">
        <f t="shared" si="20"/>
        <v>11.218335343787695</v>
      </c>
    </row>
    <row r="219" spans="1:13" ht="15" customHeight="1" x14ac:dyDescent="0.15">
      <c r="B219" s="73" t="s">
        <v>272</v>
      </c>
      <c r="C219" s="26"/>
      <c r="D219" s="26"/>
      <c r="E219" s="26"/>
      <c r="L219" s="11">
        <v>106</v>
      </c>
      <c r="M219" s="23">
        <f t="shared" si="20"/>
        <v>6.3932448733413754</v>
      </c>
    </row>
    <row r="220" spans="1:13" ht="15" customHeight="1" x14ac:dyDescent="0.15">
      <c r="B220" s="73" t="s">
        <v>273</v>
      </c>
      <c r="C220" s="26"/>
      <c r="D220" s="26"/>
      <c r="E220" s="26"/>
      <c r="L220" s="11">
        <v>87</v>
      </c>
      <c r="M220" s="23">
        <f t="shared" si="20"/>
        <v>5.2472858866103742</v>
      </c>
    </row>
    <row r="221" spans="1:13" ht="15" customHeight="1" x14ac:dyDescent="0.15">
      <c r="B221" s="73" t="s">
        <v>394</v>
      </c>
      <c r="C221" s="26"/>
      <c r="D221" s="26"/>
      <c r="E221" s="26"/>
      <c r="L221" s="11">
        <v>121</v>
      </c>
      <c r="M221" s="23">
        <f t="shared" si="20"/>
        <v>7.2979493365500607</v>
      </c>
    </row>
    <row r="222" spans="1:13" ht="15" customHeight="1" x14ac:dyDescent="0.15">
      <c r="B222" s="73" t="s">
        <v>395</v>
      </c>
      <c r="C222" s="26"/>
      <c r="D222" s="26"/>
      <c r="E222" s="26"/>
      <c r="L222" s="11">
        <v>459</v>
      </c>
      <c r="M222" s="23">
        <f t="shared" si="20"/>
        <v>27.683956574185764</v>
      </c>
    </row>
    <row r="223" spans="1:13" ht="15" customHeight="1" x14ac:dyDescent="0.15">
      <c r="B223" s="94" t="s">
        <v>0</v>
      </c>
      <c r="C223" s="28"/>
      <c r="D223" s="28"/>
      <c r="E223" s="28"/>
      <c r="F223" s="28"/>
      <c r="G223" s="28"/>
      <c r="H223" s="28"/>
      <c r="I223" s="28"/>
      <c r="J223" s="28"/>
      <c r="K223" s="28"/>
      <c r="L223" s="12">
        <v>73</v>
      </c>
      <c r="M223" s="24">
        <f t="shared" si="20"/>
        <v>4.4028950542822676</v>
      </c>
    </row>
    <row r="224" spans="1:13" ht="15" customHeight="1" x14ac:dyDescent="0.15">
      <c r="B224" s="95" t="s">
        <v>1</v>
      </c>
      <c r="C224" s="30"/>
      <c r="D224" s="30"/>
      <c r="E224" s="30"/>
      <c r="F224" s="30"/>
      <c r="G224" s="30"/>
      <c r="H224" s="30"/>
      <c r="I224" s="30"/>
      <c r="J224" s="30"/>
      <c r="K224" s="31"/>
      <c r="L224" s="13">
        <f>SUM(L216:L223)</f>
        <v>1658</v>
      </c>
      <c r="M224" s="25">
        <f>IF(SUM(M216:M223)&gt;100,"－",SUM(M216:M223))</f>
        <v>99.999999999999986</v>
      </c>
    </row>
    <row r="225" spans="1:13" ht="15" customHeight="1" x14ac:dyDescent="0.15">
      <c r="B225" s="95" t="s">
        <v>399</v>
      </c>
      <c r="C225" s="30"/>
      <c r="D225" s="30"/>
      <c r="E225" s="30"/>
      <c r="F225" s="30"/>
      <c r="G225" s="30"/>
      <c r="H225" s="30"/>
      <c r="I225" s="30"/>
      <c r="J225" s="30"/>
      <c r="K225" s="31"/>
      <c r="L225" s="25">
        <v>93.38983758243883</v>
      </c>
      <c r="M225" s="1"/>
    </row>
    <row r="226" spans="1:13" ht="15" customHeight="1" x14ac:dyDescent="0.15">
      <c r="B226" s="95" t="s">
        <v>274</v>
      </c>
      <c r="C226" s="30"/>
      <c r="D226" s="30"/>
      <c r="E226" s="30"/>
      <c r="F226" s="30"/>
      <c r="G226" s="30"/>
      <c r="H226" s="30"/>
      <c r="I226" s="30"/>
      <c r="J226" s="30"/>
      <c r="K226" s="31"/>
      <c r="L226" s="25">
        <v>68.439337002536391</v>
      </c>
      <c r="M226" s="134"/>
    </row>
    <row r="227" spans="1:13" ht="15" customHeight="1" x14ac:dyDescent="0.15">
      <c r="B227" s="95" t="s">
        <v>400</v>
      </c>
      <c r="C227" s="30"/>
      <c r="D227" s="30"/>
      <c r="E227" s="30"/>
      <c r="F227" s="30"/>
      <c r="G227" s="30"/>
      <c r="H227" s="30"/>
      <c r="I227" s="30"/>
      <c r="J227" s="30"/>
      <c r="K227" s="31"/>
      <c r="L227" s="25">
        <v>442.3127463863338</v>
      </c>
      <c r="M227" s="133"/>
    </row>
    <row r="228" spans="1:13" ht="15" customHeight="1" x14ac:dyDescent="0.15">
      <c r="B228" s="95" t="s">
        <v>401</v>
      </c>
      <c r="C228" s="30"/>
      <c r="D228" s="30"/>
      <c r="E228" s="30"/>
      <c r="F228" s="30"/>
      <c r="G228" s="30"/>
      <c r="H228" s="30"/>
      <c r="I228" s="30"/>
      <c r="J228" s="30"/>
      <c r="K228" s="31"/>
      <c r="L228" s="25">
        <v>31.623529411764707</v>
      </c>
      <c r="M228" s="133"/>
    </row>
    <row r="229" spans="1:13" ht="15" customHeight="1" x14ac:dyDescent="0.15">
      <c r="B229" s="98"/>
      <c r="C229" s="32"/>
      <c r="D229" s="32"/>
      <c r="E229" s="32"/>
      <c r="F229" s="32"/>
      <c r="G229" s="32"/>
      <c r="H229" s="32"/>
      <c r="I229" s="32"/>
      <c r="J229" s="32"/>
      <c r="K229" s="32"/>
      <c r="L229" s="32"/>
      <c r="M229" s="1"/>
    </row>
    <row r="230" spans="1:13" ht="15" customHeight="1" x14ac:dyDescent="0.15">
      <c r="A230" s="1" t="s">
        <v>797</v>
      </c>
      <c r="B230" s="96"/>
      <c r="M230" s="1"/>
    </row>
    <row r="231" spans="1:13" ht="12" customHeight="1" x14ac:dyDescent="0.15">
      <c r="B231" s="97"/>
      <c r="C231" s="27"/>
      <c r="D231" s="27"/>
      <c r="E231" s="27"/>
      <c r="F231" s="27"/>
      <c r="G231" s="27"/>
      <c r="H231" s="27"/>
      <c r="I231" s="27"/>
      <c r="J231" s="27"/>
      <c r="K231" s="3"/>
      <c r="L231" s="7" t="s">
        <v>2</v>
      </c>
      <c r="M231" s="19" t="s">
        <v>3</v>
      </c>
    </row>
    <row r="232" spans="1:13" ht="12" customHeight="1" x14ac:dyDescent="0.15">
      <c r="B232" s="94"/>
      <c r="C232" s="28"/>
      <c r="D232" s="28"/>
      <c r="E232" s="28"/>
      <c r="F232" s="28"/>
      <c r="G232" s="28"/>
      <c r="H232" s="28"/>
      <c r="I232" s="28"/>
      <c r="J232" s="28"/>
      <c r="K232" s="6"/>
      <c r="L232" s="9"/>
      <c r="M232" s="21">
        <f>$L$22</f>
        <v>1664</v>
      </c>
    </row>
    <row r="233" spans="1:13" ht="15" customHeight="1" x14ac:dyDescent="0.15">
      <c r="B233" s="73" t="s">
        <v>402</v>
      </c>
      <c r="C233" s="26"/>
      <c r="D233" s="26"/>
      <c r="E233" s="26"/>
      <c r="L233" s="10">
        <v>76</v>
      </c>
      <c r="M233" s="22">
        <f t="shared" ref="M233:M242" si="21">$L233/M$136*100</f>
        <v>4.5673076923076916</v>
      </c>
    </row>
    <row r="234" spans="1:13" ht="15" customHeight="1" x14ac:dyDescent="0.15">
      <c r="B234" s="73" t="s">
        <v>403</v>
      </c>
      <c r="C234" s="26"/>
      <c r="D234" s="26"/>
      <c r="E234" s="26"/>
      <c r="L234" s="11">
        <v>129</v>
      </c>
      <c r="M234" s="23">
        <f t="shared" si="21"/>
        <v>7.7524038461538467</v>
      </c>
    </row>
    <row r="235" spans="1:13" ht="15" customHeight="1" x14ac:dyDescent="0.15">
      <c r="B235" s="73" t="s">
        <v>404</v>
      </c>
      <c r="C235" s="26"/>
      <c r="D235" s="26"/>
      <c r="E235" s="26"/>
      <c r="L235" s="11">
        <v>144</v>
      </c>
      <c r="M235" s="23">
        <f t="shared" si="21"/>
        <v>8.6538461538461533</v>
      </c>
    </row>
    <row r="236" spans="1:13" ht="15" customHeight="1" x14ac:dyDescent="0.15">
      <c r="B236" s="73" t="s">
        <v>405</v>
      </c>
      <c r="C236" s="26"/>
      <c r="D236" s="26"/>
      <c r="E236" s="26"/>
      <c r="L236" s="11">
        <v>175</v>
      </c>
      <c r="M236" s="23">
        <f t="shared" si="21"/>
        <v>10.516826923076923</v>
      </c>
    </row>
    <row r="237" spans="1:13" ht="15" customHeight="1" x14ac:dyDescent="0.15">
      <c r="B237" s="73" t="s">
        <v>406</v>
      </c>
      <c r="C237" s="26"/>
      <c r="D237" s="26"/>
      <c r="E237" s="26"/>
      <c r="L237" s="11">
        <v>178</v>
      </c>
      <c r="M237" s="23">
        <f t="shared" si="21"/>
        <v>10.697115384615383</v>
      </c>
    </row>
    <row r="238" spans="1:13" ht="15" customHeight="1" x14ac:dyDescent="0.15">
      <c r="B238" s="73" t="s">
        <v>407</v>
      </c>
      <c r="C238" s="26"/>
      <c r="D238" s="26"/>
      <c r="E238" s="26"/>
      <c r="L238" s="11">
        <v>293</v>
      </c>
      <c r="M238" s="23">
        <f t="shared" si="21"/>
        <v>17.608173076923077</v>
      </c>
    </row>
    <row r="239" spans="1:13" ht="15" customHeight="1" x14ac:dyDescent="0.15">
      <c r="B239" s="73" t="s">
        <v>408</v>
      </c>
      <c r="C239" s="26"/>
      <c r="D239" s="26"/>
      <c r="E239" s="26"/>
      <c r="L239" s="11">
        <v>277</v>
      </c>
      <c r="M239" s="23">
        <f t="shared" si="21"/>
        <v>16.646634615384613</v>
      </c>
    </row>
    <row r="240" spans="1:13" ht="15" customHeight="1" x14ac:dyDescent="0.15">
      <c r="B240" s="73" t="s">
        <v>409</v>
      </c>
      <c r="C240" s="26"/>
      <c r="D240" s="26"/>
      <c r="E240" s="26"/>
      <c r="L240" s="11">
        <v>109</v>
      </c>
      <c r="M240" s="23">
        <f t="shared" si="21"/>
        <v>6.5504807692307692</v>
      </c>
    </row>
    <row r="241" spans="1:13" ht="15" customHeight="1" x14ac:dyDescent="0.15">
      <c r="B241" s="73" t="s">
        <v>410</v>
      </c>
      <c r="C241" s="26"/>
      <c r="D241" s="26"/>
      <c r="E241" s="26"/>
      <c r="L241" s="11">
        <v>80</v>
      </c>
      <c r="M241" s="23">
        <f t="shared" si="21"/>
        <v>4.8076923076923084</v>
      </c>
    </row>
    <row r="242" spans="1:13" ht="15" customHeight="1" x14ac:dyDescent="0.15">
      <c r="B242" s="94" t="s">
        <v>0</v>
      </c>
      <c r="C242" s="28"/>
      <c r="D242" s="28"/>
      <c r="E242" s="28"/>
      <c r="F242" s="28"/>
      <c r="G242" s="28"/>
      <c r="H242" s="28"/>
      <c r="I242" s="28"/>
      <c r="J242" s="28"/>
      <c r="K242" s="28"/>
      <c r="L242" s="12">
        <v>203</v>
      </c>
      <c r="M242" s="24">
        <f t="shared" si="21"/>
        <v>12.19951923076923</v>
      </c>
    </row>
    <row r="243" spans="1:13" ht="15" customHeight="1" x14ac:dyDescent="0.15">
      <c r="B243" s="95" t="s">
        <v>1</v>
      </c>
      <c r="C243" s="30"/>
      <c r="D243" s="30"/>
      <c r="E243" s="30"/>
      <c r="F243" s="30"/>
      <c r="G243" s="30"/>
      <c r="H243" s="30"/>
      <c r="I243" s="30"/>
      <c r="J243" s="30"/>
      <c r="K243" s="31"/>
      <c r="L243" s="13">
        <f>SUM(L233:L242)</f>
        <v>1664</v>
      </c>
      <c r="M243" s="25">
        <f>IF(SUM(M233:M242)&gt;100,"－",SUM(M233:M242))</f>
        <v>100</v>
      </c>
    </row>
    <row r="244" spans="1:13" ht="15" customHeight="1" x14ac:dyDescent="0.15">
      <c r="B244" s="95" t="s">
        <v>312</v>
      </c>
      <c r="C244" s="30"/>
      <c r="D244" s="30"/>
      <c r="E244" s="30"/>
      <c r="F244" s="30"/>
      <c r="G244" s="30"/>
      <c r="H244" s="30"/>
      <c r="I244" s="30"/>
      <c r="J244" s="30"/>
      <c r="K244" s="31"/>
      <c r="L244" s="131">
        <v>477.38500297469852</v>
      </c>
      <c r="M244" s="1"/>
    </row>
    <row r="245" spans="1:13" ht="15" customHeight="1" x14ac:dyDescent="0.15">
      <c r="B245" s="95" t="s">
        <v>263</v>
      </c>
      <c r="C245" s="30"/>
      <c r="D245" s="30"/>
      <c r="E245" s="30"/>
      <c r="F245" s="30"/>
      <c r="G245" s="30"/>
      <c r="H245" s="30"/>
      <c r="I245" s="30"/>
      <c r="J245" s="30"/>
      <c r="K245" s="31"/>
      <c r="L245" s="131">
        <v>516.11872146118719</v>
      </c>
      <c r="M245" s="134"/>
    </row>
    <row r="246" spans="1:13" ht="15" customHeight="1" x14ac:dyDescent="0.15">
      <c r="B246" s="95" t="s">
        <v>357</v>
      </c>
      <c r="C246" s="30"/>
      <c r="D246" s="30"/>
      <c r="E246" s="30"/>
      <c r="F246" s="30"/>
      <c r="G246" s="30"/>
      <c r="H246" s="30"/>
      <c r="I246" s="30"/>
      <c r="J246" s="30"/>
      <c r="K246" s="31"/>
      <c r="L246" s="131">
        <v>972.85199081632652</v>
      </c>
      <c r="M246" s="133"/>
    </row>
    <row r="247" spans="1:13" ht="15" customHeight="1" x14ac:dyDescent="0.15">
      <c r="B247" s="95" t="s">
        <v>358</v>
      </c>
      <c r="C247" s="30"/>
      <c r="D247" s="30"/>
      <c r="E247" s="30"/>
      <c r="F247" s="30"/>
      <c r="G247" s="30"/>
      <c r="H247" s="30"/>
      <c r="I247" s="30"/>
      <c r="J247" s="30"/>
      <c r="K247" s="31"/>
      <c r="L247" s="131">
        <v>54.62989840348331</v>
      </c>
      <c r="M247" s="133"/>
    </row>
    <row r="248" spans="1:13" ht="15" customHeight="1" x14ac:dyDescent="0.15">
      <c r="B248" s="98"/>
      <c r="C248" s="32"/>
      <c r="D248" s="32"/>
      <c r="E248" s="32"/>
      <c r="F248" s="32"/>
      <c r="G248" s="32"/>
      <c r="H248" s="32"/>
      <c r="I248" s="32"/>
      <c r="J248" s="32"/>
      <c r="K248" s="32"/>
      <c r="L248" s="32"/>
      <c r="M248" s="1"/>
    </row>
    <row r="249" spans="1:13" ht="15" customHeight="1" x14ac:dyDescent="0.15">
      <c r="A249" s="1" t="s">
        <v>668</v>
      </c>
      <c r="B249" s="96"/>
    </row>
    <row r="250" spans="1:13" ht="12" customHeight="1" x14ac:dyDescent="0.15">
      <c r="B250" s="97"/>
      <c r="C250" s="27"/>
      <c r="D250" s="27"/>
      <c r="E250" s="27"/>
      <c r="F250" s="27"/>
      <c r="G250" s="27"/>
      <c r="H250" s="27"/>
      <c r="I250" s="27"/>
      <c r="J250" s="27"/>
      <c r="K250" s="3"/>
      <c r="L250" s="7" t="s">
        <v>2</v>
      </c>
      <c r="M250" s="19" t="s">
        <v>3</v>
      </c>
    </row>
    <row r="251" spans="1:13" ht="12" customHeight="1" x14ac:dyDescent="0.15">
      <c r="B251" s="94"/>
      <c r="C251" s="28"/>
      <c r="D251" s="28"/>
      <c r="E251" s="28"/>
      <c r="F251" s="28"/>
      <c r="G251" s="28"/>
      <c r="H251" s="28"/>
      <c r="I251" s="28"/>
      <c r="J251" s="28"/>
      <c r="K251" s="6"/>
      <c r="L251" s="9"/>
      <c r="M251" s="21">
        <f>$L$22</f>
        <v>1664</v>
      </c>
    </row>
    <row r="252" spans="1:13" ht="15" customHeight="1" x14ac:dyDescent="0.15">
      <c r="B252" s="73" t="s">
        <v>669</v>
      </c>
      <c r="C252" s="26"/>
      <c r="D252" s="26"/>
      <c r="E252" s="26"/>
      <c r="L252" s="10">
        <v>575</v>
      </c>
      <c r="M252" s="22">
        <f>$L252/M$251*100</f>
        <v>34.555288461538467</v>
      </c>
    </row>
    <row r="253" spans="1:13" ht="15" customHeight="1" x14ac:dyDescent="0.15">
      <c r="B253" s="73" t="s">
        <v>670</v>
      </c>
      <c r="C253" s="26"/>
      <c r="D253" s="26"/>
      <c r="E253" s="26"/>
      <c r="L253" s="11">
        <v>819</v>
      </c>
      <c r="M253" s="23">
        <f>$L253/M$251*100</f>
        <v>49.21875</v>
      </c>
    </row>
    <row r="254" spans="1:13" ht="15" customHeight="1" x14ac:dyDescent="0.15">
      <c r="B254" s="73" t="s">
        <v>671</v>
      </c>
      <c r="C254" s="26"/>
      <c r="D254" s="26"/>
      <c r="E254" s="26"/>
      <c r="L254" s="11">
        <v>202</v>
      </c>
      <c r="M254" s="23">
        <f>$L254/M$251*100</f>
        <v>12.139423076923077</v>
      </c>
    </row>
    <row r="255" spans="1:13" ht="15" customHeight="1" x14ac:dyDescent="0.15">
      <c r="B255" s="94" t="s">
        <v>0</v>
      </c>
      <c r="C255" s="28"/>
      <c r="D255" s="28"/>
      <c r="E255" s="28"/>
      <c r="F255" s="28"/>
      <c r="G255" s="28"/>
      <c r="H255" s="28"/>
      <c r="I255" s="28"/>
      <c r="J255" s="28"/>
      <c r="K255" s="28"/>
      <c r="L255" s="12">
        <v>68</v>
      </c>
      <c r="M255" s="24">
        <f>$L255/M$251*100</f>
        <v>4.0865384615384617</v>
      </c>
    </row>
    <row r="256" spans="1:13" ht="15" customHeight="1" x14ac:dyDescent="0.15">
      <c r="B256" s="95" t="s">
        <v>1</v>
      </c>
      <c r="C256" s="30"/>
      <c r="D256" s="30"/>
      <c r="E256" s="30"/>
      <c r="F256" s="30"/>
      <c r="G256" s="30"/>
      <c r="H256" s="30"/>
      <c r="I256" s="30"/>
      <c r="J256" s="30"/>
      <c r="K256" s="31"/>
      <c r="L256" s="13">
        <f>SUM(L252:L255)</f>
        <v>1664</v>
      </c>
      <c r="M256" s="25">
        <f>IF(SUM(M252:M255)&gt;100,"－",SUM(M252:M255))</f>
        <v>100.00000000000001</v>
      </c>
    </row>
    <row r="257" spans="1:13" ht="14.25" customHeight="1" x14ac:dyDescent="0.15">
      <c r="B257" s="96"/>
    </row>
    <row r="258" spans="1:13" ht="15" customHeight="1" x14ac:dyDescent="0.15">
      <c r="A258" s="17" t="s">
        <v>738</v>
      </c>
      <c r="B258" s="96"/>
    </row>
    <row r="259" spans="1:13" ht="15" customHeight="1" x14ac:dyDescent="0.15">
      <c r="A259" s="1" t="s">
        <v>36</v>
      </c>
      <c r="B259" s="96"/>
      <c r="M259" s="1"/>
    </row>
    <row r="260" spans="1:13" ht="12" customHeight="1" x14ac:dyDescent="0.15">
      <c r="B260" s="319" t="s">
        <v>577</v>
      </c>
      <c r="C260" s="320"/>
      <c r="D260" s="320"/>
      <c r="E260" s="320"/>
      <c r="F260" s="320"/>
      <c r="G260" s="320"/>
      <c r="H260" s="320"/>
      <c r="I260" s="320"/>
      <c r="J260" s="320"/>
      <c r="K260" s="321"/>
      <c r="L260" s="7" t="s">
        <v>2</v>
      </c>
      <c r="M260" s="19" t="s">
        <v>3</v>
      </c>
    </row>
    <row r="261" spans="1:13" ht="12" customHeight="1" x14ac:dyDescent="0.15">
      <c r="B261" s="322"/>
      <c r="C261" s="323"/>
      <c r="D261" s="323"/>
      <c r="E261" s="323"/>
      <c r="F261" s="323"/>
      <c r="G261" s="323"/>
      <c r="H261" s="323"/>
      <c r="I261" s="323"/>
      <c r="J261" s="323"/>
      <c r="K261" s="324"/>
      <c r="L261" s="9"/>
      <c r="M261" s="21">
        <f>SUM($L$252:$L$253)</f>
        <v>1394</v>
      </c>
    </row>
    <row r="262" spans="1:13" ht="15" customHeight="1" x14ac:dyDescent="0.15">
      <c r="B262" s="73" t="s">
        <v>411</v>
      </c>
      <c r="C262" s="26"/>
      <c r="D262" s="26"/>
      <c r="E262" s="26"/>
      <c r="L262" s="10">
        <v>428</v>
      </c>
      <c r="M262" s="22">
        <f>$L262/M$261*100</f>
        <v>30.703012912482063</v>
      </c>
    </row>
    <row r="263" spans="1:13" ht="15" customHeight="1" x14ac:dyDescent="0.15">
      <c r="B263" s="73" t="s">
        <v>412</v>
      </c>
      <c r="C263" s="26"/>
      <c r="D263" s="26"/>
      <c r="E263" s="26"/>
      <c r="L263" s="11">
        <v>182</v>
      </c>
      <c r="M263" s="23">
        <f t="shared" ref="M263:M270" si="22">$L263/M$261*100</f>
        <v>13.055954088952653</v>
      </c>
    </row>
    <row r="264" spans="1:13" ht="15" customHeight="1" x14ac:dyDescent="0.15">
      <c r="B264" s="73" t="s">
        <v>413</v>
      </c>
      <c r="C264" s="26"/>
      <c r="D264" s="26"/>
      <c r="E264" s="26"/>
      <c r="L264" s="11">
        <v>112</v>
      </c>
      <c r="M264" s="23">
        <f t="shared" si="22"/>
        <v>8.0344332855093246</v>
      </c>
    </row>
    <row r="265" spans="1:13" ht="15" customHeight="1" x14ac:dyDescent="0.15">
      <c r="B265" s="73" t="s">
        <v>414</v>
      </c>
      <c r="C265" s="26"/>
      <c r="D265" s="26"/>
      <c r="E265" s="26"/>
      <c r="L265" s="11">
        <v>111</v>
      </c>
      <c r="M265" s="23">
        <f t="shared" si="22"/>
        <v>7.9626972740315631</v>
      </c>
    </row>
    <row r="266" spans="1:13" ht="15" customHeight="1" x14ac:dyDescent="0.15">
      <c r="B266" s="73" t="s">
        <v>415</v>
      </c>
      <c r="C266" s="26"/>
      <c r="D266" s="26"/>
      <c r="E266" s="26"/>
      <c r="L266" s="11">
        <v>101</v>
      </c>
      <c r="M266" s="23">
        <f t="shared" si="22"/>
        <v>7.2453371592539453</v>
      </c>
    </row>
    <row r="267" spans="1:13" ht="15" customHeight="1" x14ac:dyDescent="0.15">
      <c r="B267" s="73" t="s">
        <v>416</v>
      </c>
      <c r="C267" s="26"/>
      <c r="D267" s="26"/>
      <c r="E267" s="26"/>
      <c r="L267" s="11">
        <v>74</v>
      </c>
      <c r="M267" s="23">
        <f t="shared" si="22"/>
        <v>5.308464849354376</v>
      </c>
    </row>
    <row r="268" spans="1:13" ht="15" customHeight="1" x14ac:dyDescent="0.15">
      <c r="B268" s="73" t="s">
        <v>417</v>
      </c>
      <c r="C268" s="26"/>
      <c r="D268" s="26"/>
      <c r="E268" s="26"/>
      <c r="L268" s="11">
        <v>157</v>
      </c>
      <c r="M268" s="23">
        <f t="shared" si="22"/>
        <v>11.262553802008608</v>
      </c>
    </row>
    <row r="269" spans="1:13" ht="15" customHeight="1" x14ac:dyDescent="0.15">
      <c r="B269" s="73" t="s">
        <v>418</v>
      </c>
      <c r="C269" s="26"/>
      <c r="D269" s="26"/>
      <c r="E269" s="26"/>
      <c r="L269" s="11">
        <v>154</v>
      </c>
      <c r="M269" s="23">
        <f t="shared" si="22"/>
        <v>11.047345767575322</v>
      </c>
    </row>
    <row r="270" spans="1:13" ht="15" customHeight="1" x14ac:dyDescent="0.15">
      <c r="B270" s="94" t="s">
        <v>190</v>
      </c>
      <c r="C270" s="28"/>
      <c r="D270" s="28"/>
      <c r="E270" s="28"/>
      <c r="F270" s="28"/>
      <c r="G270" s="28"/>
      <c r="H270" s="28"/>
      <c r="I270" s="28"/>
      <c r="J270" s="28"/>
      <c r="K270" s="28"/>
      <c r="L270" s="12">
        <v>75</v>
      </c>
      <c r="M270" s="24">
        <f t="shared" si="22"/>
        <v>5.3802008608321374</v>
      </c>
    </row>
    <row r="271" spans="1:13" ht="15" customHeight="1" x14ac:dyDescent="0.15">
      <c r="B271" s="95" t="s">
        <v>1</v>
      </c>
      <c r="C271" s="30"/>
      <c r="D271" s="30"/>
      <c r="E271" s="30"/>
      <c r="F271" s="30"/>
      <c r="G271" s="30"/>
      <c r="H271" s="30"/>
      <c r="I271" s="30"/>
      <c r="J271" s="30"/>
      <c r="K271" s="31"/>
      <c r="L271" s="13">
        <f>SUM(L262:L270)</f>
        <v>1394</v>
      </c>
      <c r="M271" s="25">
        <f>IF(SUM(M262:M270)&gt;100,"－",SUM(M262:M270))</f>
        <v>99.999999999999986</v>
      </c>
    </row>
    <row r="272" spans="1:13" ht="15" customHeight="1" x14ac:dyDescent="0.15">
      <c r="B272" s="95" t="s">
        <v>719</v>
      </c>
      <c r="C272" s="30"/>
      <c r="D272" s="30"/>
      <c r="E272" s="30"/>
      <c r="F272" s="30"/>
      <c r="G272" s="30"/>
      <c r="H272" s="30"/>
      <c r="I272" s="30"/>
      <c r="J272" s="30"/>
      <c r="K272" s="31"/>
      <c r="L272" s="138">
        <v>4.0380730380730379</v>
      </c>
      <c r="M272" s="1"/>
    </row>
    <row r="273" spans="2:13" ht="15" customHeight="1" x14ac:dyDescent="0.15">
      <c r="B273" s="95" t="s">
        <v>264</v>
      </c>
      <c r="C273" s="30"/>
      <c r="D273" s="30"/>
      <c r="E273" s="30"/>
      <c r="F273" s="30"/>
      <c r="G273" s="30"/>
      <c r="H273" s="30"/>
      <c r="I273" s="30"/>
      <c r="J273" s="30"/>
      <c r="K273" s="31"/>
      <c r="L273" s="138">
        <v>2</v>
      </c>
      <c r="M273" s="134"/>
    </row>
    <row r="274" spans="2:13" ht="15" customHeight="1" x14ac:dyDescent="0.15">
      <c r="B274" s="95" t="s">
        <v>720</v>
      </c>
      <c r="C274" s="30"/>
      <c r="D274" s="30"/>
      <c r="E274" s="30"/>
      <c r="F274" s="30"/>
      <c r="G274" s="30"/>
      <c r="H274" s="30"/>
      <c r="I274" s="30"/>
      <c r="J274" s="30"/>
      <c r="K274" s="31"/>
      <c r="L274" s="138">
        <v>33</v>
      </c>
      <c r="M274" s="133"/>
    </row>
    <row r="275" spans="2:13" ht="15" customHeight="1" x14ac:dyDescent="0.15">
      <c r="B275" s="95" t="s">
        <v>721</v>
      </c>
      <c r="C275" s="30"/>
      <c r="D275" s="30"/>
      <c r="E275" s="30"/>
      <c r="F275" s="30"/>
      <c r="G275" s="30"/>
      <c r="H275" s="30"/>
      <c r="I275" s="30"/>
      <c r="J275" s="30"/>
      <c r="K275" s="31"/>
      <c r="L275" s="138">
        <v>0</v>
      </c>
      <c r="M275" s="133"/>
    </row>
    <row r="276" spans="2:13" ht="9.6" customHeight="1" x14ac:dyDescent="0.15">
      <c r="B276" s="98"/>
      <c r="C276" s="32"/>
      <c r="D276" s="32"/>
      <c r="E276" s="32"/>
      <c r="F276" s="32"/>
      <c r="G276" s="32"/>
      <c r="H276" s="32"/>
      <c r="I276" s="32"/>
      <c r="J276" s="32"/>
      <c r="K276" s="32"/>
      <c r="L276" s="32"/>
      <c r="M276" s="1"/>
    </row>
    <row r="277" spans="2:13" ht="12" customHeight="1" x14ac:dyDescent="0.15">
      <c r="B277" s="319" t="s">
        <v>419</v>
      </c>
      <c r="C277" s="320"/>
      <c r="D277" s="320"/>
      <c r="E277" s="320"/>
      <c r="F277" s="320"/>
      <c r="G277" s="320"/>
      <c r="H277" s="320"/>
      <c r="I277" s="320"/>
      <c r="J277" s="320"/>
      <c r="K277" s="321"/>
      <c r="L277" s="7" t="s">
        <v>2</v>
      </c>
      <c r="M277" s="19" t="s">
        <v>3</v>
      </c>
    </row>
    <row r="278" spans="2:13" ht="12" customHeight="1" x14ac:dyDescent="0.15">
      <c r="B278" s="322"/>
      <c r="C278" s="323"/>
      <c r="D278" s="323"/>
      <c r="E278" s="323"/>
      <c r="F278" s="323"/>
      <c r="G278" s="323"/>
      <c r="H278" s="323"/>
      <c r="I278" s="323"/>
      <c r="J278" s="323"/>
      <c r="K278" s="324"/>
      <c r="L278" s="9"/>
      <c r="M278" s="21">
        <f>SUM($L$252:$L$253)</f>
        <v>1394</v>
      </c>
    </row>
    <row r="279" spans="2:13" ht="15" customHeight="1" x14ac:dyDescent="0.15">
      <c r="B279" s="73" t="s">
        <v>411</v>
      </c>
      <c r="C279" s="26"/>
      <c r="D279" s="26"/>
      <c r="E279" s="26"/>
      <c r="L279" s="10">
        <v>345</v>
      </c>
      <c r="M279" s="22">
        <f>$L279/M$261*100</f>
        <v>24.748923959827835</v>
      </c>
    </row>
    <row r="280" spans="2:13" ht="15" customHeight="1" x14ac:dyDescent="0.15">
      <c r="B280" s="73" t="s">
        <v>420</v>
      </c>
      <c r="C280" s="26"/>
      <c r="D280" s="26"/>
      <c r="E280" s="26"/>
      <c r="L280" s="11">
        <v>241</v>
      </c>
      <c r="M280" s="23">
        <f t="shared" ref="M280:M287" si="23">$L280/M$261*100</f>
        <v>17.288378766140603</v>
      </c>
    </row>
    <row r="281" spans="2:13" ht="15" customHeight="1" x14ac:dyDescent="0.15">
      <c r="B281" s="73" t="s">
        <v>421</v>
      </c>
      <c r="C281" s="26"/>
      <c r="D281" s="26"/>
      <c r="E281" s="26"/>
      <c r="L281" s="11">
        <v>213</v>
      </c>
      <c r="M281" s="23">
        <f t="shared" si="23"/>
        <v>15.279770444763271</v>
      </c>
    </row>
    <row r="282" spans="2:13" ht="15" customHeight="1" x14ac:dyDescent="0.15">
      <c r="B282" s="73" t="s">
        <v>422</v>
      </c>
      <c r="C282" s="26"/>
      <c r="D282" s="26"/>
      <c r="E282" s="26"/>
      <c r="L282" s="11">
        <v>137</v>
      </c>
      <c r="M282" s="23">
        <f t="shared" si="23"/>
        <v>9.8278335724533719</v>
      </c>
    </row>
    <row r="283" spans="2:13" ht="15" customHeight="1" x14ac:dyDescent="0.15">
      <c r="B283" s="73" t="s">
        <v>423</v>
      </c>
      <c r="C283" s="26"/>
      <c r="D283" s="26"/>
      <c r="E283" s="26"/>
      <c r="L283" s="11">
        <v>89</v>
      </c>
      <c r="M283" s="23">
        <f t="shared" si="23"/>
        <v>6.3845050215208037</v>
      </c>
    </row>
    <row r="284" spans="2:13" ht="15" customHeight="1" x14ac:dyDescent="0.15">
      <c r="B284" s="73" t="s">
        <v>424</v>
      </c>
      <c r="C284" s="26"/>
      <c r="D284" s="26"/>
      <c r="E284" s="26"/>
      <c r="L284" s="11">
        <v>64</v>
      </c>
      <c r="M284" s="23">
        <f t="shared" si="23"/>
        <v>4.5911047345767582</v>
      </c>
    </row>
    <row r="285" spans="2:13" ht="15" customHeight="1" x14ac:dyDescent="0.15">
      <c r="B285" s="73" t="s">
        <v>425</v>
      </c>
      <c r="C285" s="26"/>
      <c r="D285" s="26"/>
      <c r="E285" s="26"/>
      <c r="L285" s="11">
        <v>81</v>
      </c>
      <c r="M285" s="23">
        <f t="shared" si="23"/>
        <v>5.8106169296987087</v>
      </c>
    </row>
    <row r="286" spans="2:13" ht="15" customHeight="1" x14ac:dyDescent="0.15">
      <c r="B286" s="73" t="s">
        <v>418</v>
      </c>
      <c r="C286" s="26"/>
      <c r="D286" s="26"/>
      <c r="E286" s="26"/>
      <c r="L286" s="11">
        <v>21</v>
      </c>
      <c r="M286" s="23">
        <f t="shared" si="23"/>
        <v>1.5064562410329985</v>
      </c>
    </row>
    <row r="287" spans="2:13" ht="15" customHeight="1" x14ac:dyDescent="0.15">
      <c r="B287" s="94" t="s">
        <v>190</v>
      </c>
      <c r="C287" s="28"/>
      <c r="D287" s="28"/>
      <c r="E287" s="28"/>
      <c r="F287" s="28"/>
      <c r="G287" s="28"/>
      <c r="H287" s="28"/>
      <c r="I287" s="28"/>
      <c r="J287" s="28"/>
      <c r="K287" s="28"/>
      <c r="L287" s="12">
        <v>203</v>
      </c>
      <c r="M287" s="24">
        <f t="shared" si="23"/>
        <v>14.562410329985653</v>
      </c>
    </row>
    <row r="288" spans="2:13" ht="15" customHeight="1" x14ac:dyDescent="0.15">
      <c r="B288" s="95" t="s">
        <v>1</v>
      </c>
      <c r="C288" s="30"/>
      <c r="D288" s="30"/>
      <c r="E288" s="30"/>
      <c r="F288" s="30"/>
      <c r="G288" s="30"/>
      <c r="H288" s="30"/>
      <c r="I288" s="30"/>
      <c r="J288" s="30"/>
      <c r="K288" s="31"/>
      <c r="L288" s="13">
        <f>SUM(L279:L287)</f>
        <v>1394</v>
      </c>
      <c r="M288" s="25">
        <f>IF(SUM(M279:M287)&gt;100,"－",SUM(M279:M287))</f>
        <v>100.00000000000001</v>
      </c>
    </row>
    <row r="289" spans="2:13" ht="15" customHeight="1" x14ac:dyDescent="0.15">
      <c r="B289" s="95" t="s">
        <v>719</v>
      </c>
      <c r="C289" s="30"/>
      <c r="D289" s="30"/>
      <c r="E289" s="30"/>
      <c r="F289" s="30"/>
      <c r="G289" s="30"/>
      <c r="H289" s="30"/>
      <c r="I289" s="30"/>
      <c r="J289" s="30"/>
      <c r="K289" s="31"/>
      <c r="L289" s="138">
        <v>1.49066151202749</v>
      </c>
      <c r="M289" s="1"/>
    </row>
    <row r="290" spans="2:13" ht="15" customHeight="1" x14ac:dyDescent="0.15">
      <c r="B290" s="95" t="s">
        <v>264</v>
      </c>
      <c r="C290" s="30"/>
      <c r="D290" s="30"/>
      <c r="E290" s="30"/>
      <c r="F290" s="30"/>
      <c r="G290" s="30"/>
      <c r="H290" s="30"/>
      <c r="I290" s="30"/>
      <c r="J290" s="30"/>
      <c r="K290" s="31"/>
      <c r="L290" s="138">
        <v>1</v>
      </c>
      <c r="M290" s="134"/>
    </row>
    <row r="291" spans="2:13" ht="15" customHeight="1" x14ac:dyDescent="0.15">
      <c r="B291" s="95" t="s">
        <v>720</v>
      </c>
      <c r="C291" s="30"/>
      <c r="D291" s="30"/>
      <c r="E291" s="30"/>
      <c r="F291" s="30"/>
      <c r="G291" s="30"/>
      <c r="H291" s="30"/>
      <c r="I291" s="30"/>
      <c r="J291" s="30"/>
      <c r="K291" s="31"/>
      <c r="L291" s="138">
        <v>8</v>
      </c>
      <c r="M291" s="133"/>
    </row>
    <row r="292" spans="2:13" ht="15" customHeight="1" x14ac:dyDescent="0.15">
      <c r="B292" s="95" t="s">
        <v>721</v>
      </c>
      <c r="C292" s="30"/>
      <c r="D292" s="30"/>
      <c r="E292" s="30"/>
      <c r="F292" s="30"/>
      <c r="G292" s="30"/>
      <c r="H292" s="30"/>
      <c r="I292" s="30"/>
      <c r="J292" s="30"/>
      <c r="K292" s="31"/>
      <c r="L292" s="138">
        <v>0</v>
      </c>
      <c r="M292" s="133"/>
    </row>
    <row r="293" spans="2:13" ht="10.15" customHeight="1" x14ac:dyDescent="0.15">
      <c r="B293" s="98"/>
      <c r="C293" s="32"/>
      <c r="D293" s="32"/>
      <c r="E293" s="32"/>
      <c r="F293" s="32"/>
      <c r="G293" s="32"/>
      <c r="H293" s="32"/>
      <c r="I293" s="32"/>
      <c r="J293" s="32"/>
      <c r="K293" s="32"/>
      <c r="L293" s="32"/>
      <c r="M293" s="1"/>
    </row>
    <row r="294" spans="2:13" ht="12" customHeight="1" x14ac:dyDescent="0.15">
      <c r="B294" s="319" t="s">
        <v>426</v>
      </c>
      <c r="C294" s="320"/>
      <c r="D294" s="320"/>
      <c r="E294" s="320"/>
      <c r="F294" s="320"/>
      <c r="G294" s="320"/>
      <c r="H294" s="320"/>
      <c r="I294" s="320"/>
      <c r="J294" s="320"/>
      <c r="K294" s="321"/>
      <c r="L294" s="7" t="s">
        <v>2</v>
      </c>
      <c r="M294" s="19" t="s">
        <v>3</v>
      </c>
    </row>
    <row r="295" spans="2:13" ht="12" customHeight="1" x14ac:dyDescent="0.15">
      <c r="B295" s="322"/>
      <c r="C295" s="323"/>
      <c r="D295" s="323"/>
      <c r="E295" s="323"/>
      <c r="F295" s="323"/>
      <c r="G295" s="323"/>
      <c r="H295" s="323"/>
      <c r="I295" s="323"/>
      <c r="J295" s="323"/>
      <c r="K295" s="324"/>
      <c r="L295" s="9"/>
      <c r="M295" s="21">
        <f>SUM($L$252:$L$253)</f>
        <v>1394</v>
      </c>
    </row>
    <row r="296" spans="2:13" ht="15" customHeight="1" x14ac:dyDescent="0.15">
      <c r="B296" s="73" t="s">
        <v>427</v>
      </c>
      <c r="C296" s="26"/>
      <c r="D296" s="26"/>
      <c r="E296" s="26"/>
      <c r="L296" s="10">
        <v>287</v>
      </c>
      <c r="M296" s="22">
        <f>$L296/M$261*100</f>
        <v>20.588235294117645</v>
      </c>
    </row>
    <row r="297" spans="2:13" ht="15" customHeight="1" x14ac:dyDescent="0.15">
      <c r="B297" s="73" t="s">
        <v>428</v>
      </c>
      <c r="C297" s="26"/>
      <c r="D297" s="26"/>
      <c r="E297" s="26"/>
      <c r="L297" s="11">
        <v>287</v>
      </c>
      <c r="M297" s="23">
        <f t="shared" ref="M297:M304" si="24">$L297/M$261*100</f>
        <v>20.588235294117645</v>
      </c>
    </row>
    <row r="298" spans="2:13" ht="15" customHeight="1" x14ac:dyDescent="0.15">
      <c r="B298" s="73" t="s">
        <v>429</v>
      </c>
      <c r="C298" s="26"/>
      <c r="D298" s="26"/>
      <c r="E298" s="26"/>
      <c r="L298" s="11">
        <v>203</v>
      </c>
      <c r="M298" s="23">
        <f t="shared" si="24"/>
        <v>14.562410329985653</v>
      </c>
    </row>
    <row r="299" spans="2:13" ht="15" customHeight="1" x14ac:dyDescent="0.15">
      <c r="B299" s="73" t="s">
        <v>430</v>
      </c>
      <c r="C299" s="26"/>
      <c r="D299" s="26"/>
      <c r="E299" s="26"/>
      <c r="L299" s="11">
        <v>130</v>
      </c>
      <c r="M299" s="23">
        <f t="shared" si="24"/>
        <v>9.3256814921090392</v>
      </c>
    </row>
    <row r="300" spans="2:13" ht="15" customHeight="1" x14ac:dyDescent="0.15">
      <c r="B300" s="73" t="s">
        <v>431</v>
      </c>
      <c r="C300" s="26"/>
      <c r="D300" s="26"/>
      <c r="E300" s="26"/>
      <c r="L300" s="11">
        <v>76</v>
      </c>
      <c r="M300" s="23">
        <f t="shared" si="24"/>
        <v>5.4519368723098998</v>
      </c>
    </row>
    <row r="301" spans="2:13" ht="15" customHeight="1" x14ac:dyDescent="0.15">
      <c r="B301" s="73" t="s">
        <v>432</v>
      </c>
      <c r="C301" s="26"/>
      <c r="D301" s="26"/>
      <c r="E301" s="26"/>
      <c r="L301" s="11">
        <v>102</v>
      </c>
      <c r="M301" s="23">
        <f t="shared" si="24"/>
        <v>7.3170731707317067</v>
      </c>
    </row>
    <row r="302" spans="2:13" ht="15" customHeight="1" x14ac:dyDescent="0.15">
      <c r="B302" s="73" t="s">
        <v>433</v>
      </c>
      <c r="C302" s="26"/>
      <c r="D302" s="26"/>
      <c r="E302" s="26"/>
      <c r="L302" s="11">
        <v>35</v>
      </c>
      <c r="M302" s="23">
        <f t="shared" si="24"/>
        <v>2.5107604017216643</v>
      </c>
    </row>
    <row r="303" spans="2:13" ht="15" customHeight="1" x14ac:dyDescent="0.15">
      <c r="B303" s="73" t="s">
        <v>434</v>
      </c>
      <c r="C303" s="26"/>
      <c r="D303" s="26"/>
      <c r="E303" s="26"/>
      <c r="L303" s="11">
        <v>68</v>
      </c>
      <c r="M303" s="23">
        <f t="shared" si="24"/>
        <v>4.8780487804878048</v>
      </c>
    </row>
    <row r="304" spans="2:13" ht="15" customHeight="1" x14ac:dyDescent="0.15">
      <c r="B304" s="94" t="s">
        <v>190</v>
      </c>
      <c r="C304" s="28"/>
      <c r="D304" s="28"/>
      <c r="E304" s="28"/>
      <c r="F304" s="28"/>
      <c r="G304" s="28"/>
      <c r="H304" s="28"/>
      <c r="I304" s="28"/>
      <c r="J304" s="28"/>
      <c r="K304" s="28"/>
      <c r="L304" s="12">
        <v>206</v>
      </c>
      <c r="M304" s="24">
        <f t="shared" si="24"/>
        <v>14.777618364418938</v>
      </c>
    </row>
    <row r="305" spans="1:13" ht="15" customHeight="1" x14ac:dyDescent="0.15">
      <c r="B305" s="95" t="s">
        <v>1</v>
      </c>
      <c r="C305" s="30"/>
      <c r="D305" s="30"/>
      <c r="E305" s="30"/>
      <c r="F305" s="30"/>
      <c r="G305" s="30"/>
      <c r="H305" s="30"/>
      <c r="I305" s="30"/>
      <c r="J305" s="30"/>
      <c r="K305" s="31"/>
      <c r="L305" s="13">
        <f>SUM(L296:L304)</f>
        <v>1394</v>
      </c>
      <c r="M305" s="25">
        <f>IF(SUM(M296:M304)&gt;100,"－",SUM(M296:M304))</f>
        <v>100</v>
      </c>
    </row>
    <row r="306" spans="1:13" ht="15" customHeight="1" x14ac:dyDescent="0.15">
      <c r="B306" s="95" t="s">
        <v>719</v>
      </c>
      <c r="C306" s="30"/>
      <c r="D306" s="30"/>
      <c r="E306" s="30"/>
      <c r="F306" s="30"/>
      <c r="G306" s="30"/>
      <c r="H306" s="30"/>
      <c r="I306" s="30"/>
      <c r="J306" s="30"/>
      <c r="K306" s="31"/>
      <c r="L306" s="138">
        <v>5.970064599483206</v>
      </c>
      <c r="M306" s="1"/>
    </row>
    <row r="307" spans="1:13" ht="15" customHeight="1" x14ac:dyDescent="0.15">
      <c r="B307" s="95" t="s">
        <v>264</v>
      </c>
      <c r="C307" s="30"/>
      <c r="D307" s="30"/>
      <c r="E307" s="30"/>
      <c r="F307" s="30"/>
      <c r="G307" s="30"/>
      <c r="H307" s="30"/>
      <c r="I307" s="30"/>
      <c r="J307" s="30"/>
      <c r="K307" s="31"/>
      <c r="L307" s="138">
        <v>4</v>
      </c>
      <c r="M307" s="134"/>
    </row>
    <row r="308" spans="1:13" ht="15" customHeight="1" x14ac:dyDescent="0.15">
      <c r="B308" s="95" t="s">
        <v>720</v>
      </c>
      <c r="C308" s="30"/>
      <c r="D308" s="30"/>
      <c r="E308" s="30"/>
      <c r="F308" s="30"/>
      <c r="G308" s="30"/>
      <c r="H308" s="30"/>
      <c r="I308" s="30"/>
      <c r="J308" s="30"/>
      <c r="K308" s="31"/>
      <c r="L308" s="138">
        <v>37.5</v>
      </c>
      <c r="M308" s="133"/>
    </row>
    <row r="309" spans="1:13" ht="15" customHeight="1" x14ac:dyDescent="0.15">
      <c r="B309" s="95" t="s">
        <v>721</v>
      </c>
      <c r="C309" s="30"/>
      <c r="D309" s="30"/>
      <c r="E309" s="30"/>
      <c r="F309" s="30"/>
      <c r="G309" s="30"/>
      <c r="H309" s="30"/>
      <c r="I309" s="30"/>
      <c r="J309" s="30"/>
      <c r="K309" s="31"/>
      <c r="L309" s="138">
        <v>0.1</v>
      </c>
      <c r="M309" s="133"/>
    </row>
    <row r="310" spans="1:13" ht="9.75" customHeight="1" x14ac:dyDescent="0.15">
      <c r="B310" s="98"/>
      <c r="C310" s="32"/>
      <c r="D310" s="32"/>
      <c r="E310" s="32"/>
      <c r="F310" s="32"/>
      <c r="G310" s="32"/>
      <c r="H310" s="32"/>
      <c r="I310" s="32"/>
      <c r="J310" s="32"/>
      <c r="K310" s="32"/>
      <c r="L310" s="32"/>
      <c r="M310" s="1"/>
    </row>
    <row r="311" spans="1:13" ht="15" customHeight="1" x14ac:dyDescent="0.15">
      <c r="A311" s="17" t="s">
        <v>738</v>
      </c>
      <c r="B311" s="96"/>
    </row>
    <row r="312" spans="1:13" ht="15" customHeight="1" x14ac:dyDescent="0.15">
      <c r="A312" s="1" t="s">
        <v>776</v>
      </c>
      <c r="B312" s="96"/>
      <c r="M312" s="1"/>
    </row>
    <row r="313" spans="1:13" ht="12" customHeight="1" x14ac:dyDescent="0.15">
      <c r="B313" s="97"/>
      <c r="C313" s="27"/>
      <c r="D313" s="27"/>
      <c r="E313" s="27"/>
      <c r="F313" s="27"/>
      <c r="G313" s="27"/>
      <c r="H313" s="27"/>
      <c r="I313" s="27"/>
      <c r="J313" s="27"/>
      <c r="K313" s="3"/>
      <c r="L313" s="7" t="s">
        <v>2</v>
      </c>
      <c r="M313" s="19" t="s">
        <v>3</v>
      </c>
    </row>
    <row r="314" spans="1:13" ht="12" customHeight="1" x14ac:dyDescent="0.15">
      <c r="B314" s="136"/>
      <c r="C314" s="32"/>
      <c r="D314" s="32"/>
      <c r="E314" s="32"/>
      <c r="F314" s="32"/>
      <c r="G314" s="32"/>
      <c r="H314" s="32"/>
      <c r="I314" s="32"/>
      <c r="J314" s="32"/>
      <c r="K314" s="137"/>
      <c r="L314" s="8"/>
      <c r="M314" s="20"/>
    </row>
    <row r="315" spans="1:13" ht="12" customHeight="1" x14ac:dyDescent="0.15">
      <c r="B315" s="94"/>
      <c r="C315" s="28"/>
      <c r="D315" s="28"/>
      <c r="E315" s="28"/>
      <c r="F315" s="28"/>
      <c r="G315" s="28"/>
      <c r="H315" s="28"/>
      <c r="I315" s="28"/>
      <c r="J315" s="28"/>
      <c r="K315" s="6"/>
      <c r="L315" s="9"/>
      <c r="M315" s="21">
        <f>SUM($L$252:$L$253)</f>
        <v>1394</v>
      </c>
    </row>
    <row r="316" spans="1:13" ht="15" customHeight="1" x14ac:dyDescent="0.15">
      <c r="B316" s="73" t="s">
        <v>436</v>
      </c>
      <c r="C316" s="26"/>
      <c r="D316" s="26"/>
      <c r="E316" s="26"/>
      <c r="L316" s="10">
        <v>174</v>
      </c>
      <c r="M316" s="22">
        <f>$L316/M$261*100</f>
        <v>12.48206599713056</v>
      </c>
    </row>
    <row r="317" spans="1:13" ht="15" customHeight="1" x14ac:dyDescent="0.15">
      <c r="B317" s="73" t="s">
        <v>382</v>
      </c>
      <c r="C317" s="26"/>
      <c r="D317" s="26"/>
      <c r="E317" s="26"/>
      <c r="L317" s="11">
        <v>188</v>
      </c>
      <c r="M317" s="23">
        <f t="shared" ref="M317:M325" si="25">$L317/M$261*100</f>
        <v>13.486370157819225</v>
      </c>
    </row>
    <row r="318" spans="1:13" ht="15" customHeight="1" x14ac:dyDescent="0.15">
      <c r="B318" s="73" t="s">
        <v>383</v>
      </c>
      <c r="C318" s="26"/>
      <c r="D318" s="26"/>
      <c r="E318" s="26"/>
      <c r="L318" s="11">
        <v>127</v>
      </c>
      <c r="M318" s="23">
        <f t="shared" si="25"/>
        <v>9.110473457675754</v>
      </c>
    </row>
    <row r="319" spans="1:13" ht="15" customHeight="1" x14ac:dyDescent="0.15">
      <c r="B319" s="73" t="s">
        <v>384</v>
      </c>
      <c r="C319" s="26"/>
      <c r="D319" s="26"/>
      <c r="E319" s="26"/>
      <c r="L319" s="11">
        <v>112</v>
      </c>
      <c r="M319" s="23">
        <f t="shared" si="25"/>
        <v>8.0344332855093246</v>
      </c>
    </row>
    <row r="320" spans="1:13" ht="15" customHeight="1" x14ac:dyDescent="0.15">
      <c r="B320" s="73" t="s">
        <v>437</v>
      </c>
      <c r="C320" s="26"/>
      <c r="D320" s="26"/>
      <c r="E320" s="26"/>
      <c r="L320" s="11">
        <v>141</v>
      </c>
      <c r="M320" s="23">
        <f t="shared" si="25"/>
        <v>10.114777618364419</v>
      </c>
    </row>
    <row r="321" spans="1:13" ht="15" customHeight="1" x14ac:dyDescent="0.15">
      <c r="B321" s="73" t="s">
        <v>438</v>
      </c>
      <c r="C321" s="26"/>
      <c r="D321" s="26"/>
      <c r="E321" s="26"/>
      <c r="L321" s="11">
        <v>131</v>
      </c>
      <c r="M321" s="23">
        <f t="shared" si="25"/>
        <v>9.3974175035868015</v>
      </c>
    </row>
    <row r="322" spans="1:13" ht="15" customHeight="1" x14ac:dyDescent="0.15">
      <c r="B322" s="73" t="s">
        <v>266</v>
      </c>
      <c r="C322" s="26"/>
      <c r="D322" s="26"/>
      <c r="E322" s="26"/>
      <c r="L322" s="11">
        <v>99</v>
      </c>
      <c r="M322" s="23">
        <f t="shared" si="25"/>
        <v>7.1018651362984215</v>
      </c>
    </row>
    <row r="323" spans="1:13" ht="15" customHeight="1" x14ac:dyDescent="0.15">
      <c r="B323" s="73" t="s">
        <v>267</v>
      </c>
      <c r="C323" s="26"/>
      <c r="D323" s="26"/>
      <c r="E323" s="26"/>
      <c r="L323" s="11">
        <v>41</v>
      </c>
      <c r="M323" s="23">
        <f t="shared" si="25"/>
        <v>2.9411764705882351</v>
      </c>
    </row>
    <row r="324" spans="1:13" ht="15" customHeight="1" x14ac:dyDescent="0.15">
      <c r="B324" s="73" t="s">
        <v>435</v>
      </c>
      <c r="C324" s="26"/>
      <c r="D324" s="26"/>
      <c r="E324" s="26"/>
      <c r="L324" s="11">
        <v>60</v>
      </c>
      <c r="M324" s="23">
        <f t="shared" si="25"/>
        <v>4.3041606886657107</v>
      </c>
    </row>
    <row r="325" spans="1:13" ht="15" customHeight="1" x14ac:dyDescent="0.15">
      <c r="B325" s="94" t="s">
        <v>190</v>
      </c>
      <c r="C325" s="28"/>
      <c r="D325" s="28"/>
      <c r="E325" s="28"/>
      <c r="F325" s="28"/>
      <c r="G325" s="28"/>
      <c r="H325" s="28"/>
      <c r="I325" s="28"/>
      <c r="J325" s="28"/>
      <c r="K325" s="28"/>
      <c r="L325" s="12">
        <v>321</v>
      </c>
      <c r="M325" s="24">
        <f t="shared" si="25"/>
        <v>23.02725968436155</v>
      </c>
    </row>
    <row r="326" spans="1:13" ht="15" customHeight="1" x14ac:dyDescent="0.15">
      <c r="B326" s="95" t="s">
        <v>1</v>
      </c>
      <c r="C326" s="30"/>
      <c r="D326" s="30"/>
      <c r="E326" s="30"/>
      <c r="F326" s="30"/>
      <c r="G326" s="30"/>
      <c r="H326" s="30"/>
      <c r="I326" s="30"/>
      <c r="J326" s="30"/>
      <c r="K326" s="31"/>
      <c r="L326" s="13">
        <f>SUM(L316:L325)</f>
        <v>1394</v>
      </c>
      <c r="M326" s="25">
        <f>IF(SUM(M316:M325)&gt;100,"－",SUM(M316:M325))</f>
        <v>100</v>
      </c>
    </row>
    <row r="327" spans="1:13" ht="15" customHeight="1" x14ac:dyDescent="0.15">
      <c r="B327" s="95" t="s">
        <v>722</v>
      </c>
      <c r="C327" s="30"/>
      <c r="D327" s="30"/>
      <c r="E327" s="30"/>
      <c r="F327" s="30"/>
      <c r="G327" s="30"/>
      <c r="H327" s="30"/>
      <c r="I327" s="30"/>
      <c r="J327" s="30"/>
      <c r="K327" s="31"/>
      <c r="L327" s="138">
        <v>6.9361869760813404</v>
      </c>
      <c r="M327" s="1"/>
    </row>
    <row r="328" spans="1:13" ht="15" customHeight="1" x14ac:dyDescent="0.15">
      <c r="B328" s="95" t="s">
        <v>274</v>
      </c>
      <c r="C328" s="30"/>
      <c r="D328" s="30"/>
      <c r="E328" s="30"/>
      <c r="F328" s="30"/>
      <c r="G328" s="30"/>
      <c r="H328" s="30"/>
      <c r="I328" s="30"/>
      <c r="J328" s="30"/>
      <c r="K328" s="31"/>
      <c r="L328" s="138">
        <v>3.4331083095875199</v>
      </c>
      <c r="M328" s="134"/>
    </row>
    <row r="329" spans="1:13" ht="15" customHeight="1" x14ac:dyDescent="0.15">
      <c r="B329" s="95" t="s">
        <v>723</v>
      </c>
      <c r="C329" s="30"/>
      <c r="D329" s="30"/>
      <c r="E329" s="30"/>
      <c r="F329" s="30"/>
      <c r="G329" s="30"/>
      <c r="H329" s="30"/>
      <c r="I329" s="30"/>
      <c r="J329" s="30"/>
      <c r="K329" s="31"/>
      <c r="L329" s="138">
        <v>50.387596899224803</v>
      </c>
      <c r="M329" s="133"/>
    </row>
    <row r="330" spans="1:13" ht="15" customHeight="1" x14ac:dyDescent="0.15">
      <c r="B330" s="95" t="s">
        <v>724</v>
      </c>
      <c r="C330" s="30"/>
      <c r="D330" s="30"/>
      <c r="E330" s="30"/>
      <c r="F330" s="30"/>
      <c r="G330" s="30"/>
      <c r="H330" s="30"/>
      <c r="I330" s="30"/>
      <c r="J330" s="30"/>
      <c r="K330" s="31"/>
      <c r="L330" s="168">
        <v>0.14347202295552369</v>
      </c>
      <c r="M330" s="133"/>
    </row>
    <row r="331" spans="1:13" ht="15" customHeight="1" x14ac:dyDescent="0.15">
      <c r="B331" s="98"/>
      <c r="C331" s="32"/>
      <c r="D331" s="32"/>
      <c r="E331" s="32"/>
      <c r="F331" s="32"/>
      <c r="G331" s="32"/>
      <c r="H331" s="32"/>
      <c r="I331" s="32"/>
      <c r="J331" s="32"/>
      <c r="K331" s="32"/>
      <c r="L331" s="32"/>
      <c r="M331" s="1"/>
    </row>
    <row r="332" spans="1:13" ht="15" customHeight="1" x14ac:dyDescent="0.15">
      <c r="A332" s="17" t="s">
        <v>444</v>
      </c>
      <c r="B332" s="96"/>
    </row>
    <row r="333" spans="1:13" ht="15" customHeight="1" x14ac:dyDescent="0.15">
      <c r="A333" s="1" t="s">
        <v>439</v>
      </c>
      <c r="B333" s="96"/>
      <c r="M333" s="1"/>
    </row>
    <row r="334" spans="1:13" ht="12" customHeight="1" x14ac:dyDescent="0.15">
      <c r="B334" s="97"/>
      <c r="C334" s="27"/>
      <c r="D334" s="27"/>
      <c r="E334" s="27"/>
      <c r="F334" s="27"/>
      <c r="G334" s="27"/>
      <c r="H334" s="27"/>
      <c r="I334" s="27"/>
      <c r="J334" s="27"/>
      <c r="K334" s="3"/>
      <c r="L334" s="7" t="s">
        <v>2</v>
      </c>
      <c r="M334" s="19" t="s">
        <v>3</v>
      </c>
    </row>
    <row r="335" spans="1:13" ht="12" customHeight="1" x14ac:dyDescent="0.15">
      <c r="B335" s="94"/>
      <c r="C335" s="28"/>
      <c r="D335" s="28"/>
      <c r="E335" s="28"/>
      <c r="F335" s="28"/>
      <c r="G335" s="28"/>
      <c r="H335" s="28"/>
      <c r="I335" s="28"/>
      <c r="J335" s="28"/>
      <c r="K335" s="6"/>
      <c r="L335" s="9"/>
      <c r="M335" s="21">
        <f>SUM($L$252:$L$253)-L$262</f>
        <v>966</v>
      </c>
    </row>
    <row r="336" spans="1:13" ht="15" customHeight="1" x14ac:dyDescent="0.15">
      <c r="B336" s="73" t="s">
        <v>440</v>
      </c>
      <c r="C336" s="26"/>
      <c r="D336" s="26"/>
      <c r="E336" s="26"/>
      <c r="L336" s="10">
        <v>111</v>
      </c>
      <c r="M336" s="22">
        <f>$L336/M$335*100</f>
        <v>11.490683229813664</v>
      </c>
    </row>
    <row r="337" spans="1:13" ht="15" customHeight="1" x14ac:dyDescent="0.15">
      <c r="B337" s="73" t="s">
        <v>672</v>
      </c>
      <c r="C337" s="26"/>
      <c r="D337" s="26"/>
      <c r="E337" s="26"/>
      <c r="L337" s="11">
        <v>146</v>
      </c>
      <c r="M337" s="23">
        <f t="shared" ref="M337:M343" si="26">$L337/M$335*100</f>
        <v>15.113871635610765</v>
      </c>
    </row>
    <row r="338" spans="1:13" ht="15" customHeight="1" x14ac:dyDescent="0.15">
      <c r="B338" s="73" t="s">
        <v>673</v>
      </c>
      <c r="C338" s="26"/>
      <c r="D338" s="26"/>
      <c r="E338" s="26"/>
      <c r="L338" s="11">
        <v>176</v>
      </c>
      <c r="M338" s="23">
        <f t="shared" si="26"/>
        <v>18.219461697722565</v>
      </c>
    </row>
    <row r="339" spans="1:13" ht="15" customHeight="1" x14ac:dyDescent="0.15">
      <c r="B339" s="73" t="s">
        <v>674</v>
      </c>
      <c r="C339" s="26"/>
      <c r="D339" s="26"/>
      <c r="E339" s="26"/>
      <c r="L339" s="11">
        <v>94</v>
      </c>
      <c r="M339" s="23">
        <f t="shared" si="26"/>
        <v>9.7308488612836435</v>
      </c>
    </row>
    <row r="340" spans="1:13" ht="15" customHeight="1" x14ac:dyDescent="0.15">
      <c r="B340" s="73" t="s">
        <v>675</v>
      </c>
      <c r="C340" s="26"/>
      <c r="D340" s="26"/>
      <c r="E340" s="26"/>
      <c r="L340" s="11">
        <v>40</v>
      </c>
      <c r="M340" s="23">
        <f t="shared" si="26"/>
        <v>4.1407867494824018</v>
      </c>
    </row>
    <row r="341" spans="1:13" ht="15" customHeight="1" x14ac:dyDescent="0.15">
      <c r="B341" s="73" t="s">
        <v>676</v>
      </c>
      <c r="C341" s="26"/>
      <c r="D341" s="26"/>
      <c r="E341" s="26"/>
      <c r="L341" s="11">
        <v>53</v>
      </c>
      <c r="M341" s="23">
        <f t="shared" si="26"/>
        <v>5.4865424430641827</v>
      </c>
    </row>
    <row r="342" spans="1:13" ht="15" customHeight="1" x14ac:dyDescent="0.15">
      <c r="B342" s="73" t="s">
        <v>442</v>
      </c>
      <c r="C342" s="26"/>
      <c r="D342" s="26"/>
      <c r="E342" s="26"/>
      <c r="L342" s="11">
        <v>21</v>
      </c>
      <c r="M342" s="23">
        <f t="shared" si="26"/>
        <v>2.1739130434782608</v>
      </c>
    </row>
    <row r="343" spans="1:13" ht="15" customHeight="1" x14ac:dyDescent="0.15">
      <c r="B343" s="94" t="s">
        <v>190</v>
      </c>
      <c r="C343" s="28"/>
      <c r="D343" s="28"/>
      <c r="E343" s="28"/>
      <c r="F343" s="28"/>
      <c r="G343" s="28"/>
      <c r="H343" s="28"/>
      <c r="I343" s="28"/>
      <c r="J343" s="28"/>
      <c r="K343" s="28"/>
      <c r="L343" s="12">
        <v>325</v>
      </c>
      <c r="M343" s="24">
        <f t="shared" si="26"/>
        <v>33.643892339544514</v>
      </c>
    </row>
    <row r="344" spans="1:13" ht="15" customHeight="1" x14ac:dyDescent="0.15">
      <c r="B344" s="95" t="s">
        <v>1</v>
      </c>
      <c r="C344" s="30"/>
      <c r="D344" s="30"/>
      <c r="E344" s="30"/>
      <c r="F344" s="30"/>
      <c r="G344" s="30"/>
      <c r="H344" s="30"/>
      <c r="I344" s="30"/>
      <c r="J344" s="30"/>
      <c r="K344" s="31"/>
      <c r="L344" s="13">
        <f>SUM(L336:L343)</f>
        <v>966</v>
      </c>
      <c r="M344" s="25">
        <f>IF(SUM(M336:M343)&gt;100,"－",SUM(M336:M343))</f>
        <v>100</v>
      </c>
    </row>
    <row r="345" spans="1:13" ht="15" customHeight="1" x14ac:dyDescent="0.15">
      <c r="B345" s="95" t="s">
        <v>725</v>
      </c>
      <c r="C345" s="30"/>
      <c r="D345" s="30"/>
      <c r="E345" s="30"/>
      <c r="F345" s="30"/>
      <c r="G345" s="30"/>
      <c r="H345" s="30"/>
      <c r="I345" s="30"/>
      <c r="J345" s="30"/>
      <c r="K345" s="31"/>
      <c r="L345" s="138">
        <v>200.97548975999996</v>
      </c>
      <c r="M345" s="1"/>
    </row>
    <row r="346" spans="1:13" ht="15" customHeight="1" x14ac:dyDescent="0.15">
      <c r="B346" s="95" t="s">
        <v>443</v>
      </c>
      <c r="C346" s="30"/>
      <c r="D346" s="30"/>
      <c r="E346" s="30"/>
      <c r="F346" s="30"/>
      <c r="G346" s="30"/>
      <c r="H346" s="30"/>
      <c r="I346" s="30"/>
      <c r="J346" s="30"/>
      <c r="K346" s="31"/>
      <c r="L346" s="138">
        <v>125</v>
      </c>
      <c r="M346" s="134"/>
    </row>
    <row r="347" spans="1:13" ht="15" customHeight="1" x14ac:dyDescent="0.15">
      <c r="B347" s="95" t="s">
        <v>726</v>
      </c>
      <c r="C347" s="30"/>
      <c r="D347" s="30"/>
      <c r="E347" s="30"/>
      <c r="F347" s="30"/>
      <c r="G347" s="30"/>
      <c r="H347" s="30"/>
      <c r="I347" s="30"/>
      <c r="J347" s="30"/>
      <c r="K347" s="31"/>
      <c r="L347" s="138">
        <v>1118.9128000000001</v>
      </c>
      <c r="M347" s="133"/>
    </row>
    <row r="348" spans="1:13" ht="15" customHeight="1" x14ac:dyDescent="0.15">
      <c r="B348" s="95" t="s">
        <v>727</v>
      </c>
      <c r="C348" s="30"/>
      <c r="D348" s="30"/>
      <c r="E348" s="30"/>
      <c r="F348" s="30"/>
      <c r="G348" s="30"/>
      <c r="H348" s="30"/>
      <c r="I348" s="30"/>
      <c r="J348" s="30"/>
      <c r="K348" s="31"/>
      <c r="L348" s="138">
        <v>20</v>
      </c>
      <c r="M348" s="133"/>
    </row>
    <row r="349" spans="1:13" ht="15" customHeight="1" x14ac:dyDescent="0.15">
      <c r="B349" s="98"/>
      <c r="C349" s="32"/>
      <c r="D349" s="32"/>
      <c r="E349" s="32"/>
      <c r="F349" s="32"/>
      <c r="G349" s="32"/>
      <c r="H349" s="32"/>
      <c r="I349" s="32"/>
      <c r="J349" s="32"/>
      <c r="K349" s="32"/>
      <c r="L349" s="32"/>
      <c r="M349" s="1"/>
    </row>
    <row r="350" spans="1:13" ht="15" customHeight="1" x14ac:dyDescent="0.15">
      <c r="A350" s="17" t="s">
        <v>444</v>
      </c>
      <c r="B350" s="96"/>
    </row>
    <row r="351" spans="1:13" ht="15" customHeight="1" x14ac:dyDescent="0.15">
      <c r="A351" s="1" t="s">
        <v>777</v>
      </c>
      <c r="B351" s="96"/>
      <c r="M351" s="1"/>
    </row>
    <row r="352" spans="1:13" ht="12" customHeight="1" x14ac:dyDescent="0.15">
      <c r="B352" s="97"/>
      <c r="C352" s="27"/>
      <c r="D352" s="27"/>
      <c r="E352" s="27"/>
      <c r="F352" s="27"/>
      <c r="G352" s="27"/>
      <c r="H352" s="27"/>
      <c r="I352" s="27"/>
      <c r="J352" s="27"/>
      <c r="K352" s="3"/>
      <c r="L352" s="7" t="s">
        <v>2</v>
      </c>
      <c r="M352" s="19" t="s">
        <v>3</v>
      </c>
    </row>
    <row r="353" spans="2:13" ht="12" customHeight="1" x14ac:dyDescent="0.15">
      <c r="B353" s="94"/>
      <c r="C353" s="28"/>
      <c r="D353" s="28"/>
      <c r="E353" s="28"/>
      <c r="F353" s="28"/>
      <c r="G353" s="28"/>
      <c r="H353" s="28"/>
      <c r="I353" s="28"/>
      <c r="J353" s="28"/>
      <c r="K353" s="6"/>
      <c r="L353" s="9"/>
      <c r="M353" s="21">
        <f>SUM($L$252:$L$253)-L$262</f>
        <v>966</v>
      </c>
    </row>
    <row r="354" spans="2:13" ht="15" customHeight="1" x14ac:dyDescent="0.15">
      <c r="B354" s="73" t="s">
        <v>445</v>
      </c>
      <c r="C354" s="26"/>
      <c r="D354" s="26"/>
      <c r="E354" s="26"/>
      <c r="L354" s="10">
        <v>76</v>
      </c>
      <c r="M354" s="22">
        <f>$L354/M$353*100</f>
        <v>7.8674948240165632</v>
      </c>
    </row>
    <row r="355" spans="2:13" ht="15" customHeight="1" x14ac:dyDescent="0.15">
      <c r="B355" s="73" t="s">
        <v>288</v>
      </c>
      <c r="C355" s="26"/>
      <c r="D355" s="26"/>
      <c r="E355" s="26"/>
      <c r="L355" s="11">
        <v>74</v>
      </c>
      <c r="M355" s="23">
        <f t="shared" ref="M355:M362" si="27">$L355/M$353*100</f>
        <v>7.6604554865424435</v>
      </c>
    </row>
    <row r="356" spans="2:13" ht="15" customHeight="1" x14ac:dyDescent="0.15">
      <c r="B356" s="73" t="s">
        <v>289</v>
      </c>
      <c r="C356" s="26"/>
      <c r="D356" s="26"/>
      <c r="E356" s="26"/>
      <c r="L356" s="11">
        <v>125</v>
      </c>
      <c r="M356" s="23">
        <f t="shared" si="27"/>
        <v>12.939958592132506</v>
      </c>
    </row>
    <row r="357" spans="2:13" ht="15" customHeight="1" x14ac:dyDescent="0.15">
      <c r="B357" s="73" t="s">
        <v>290</v>
      </c>
      <c r="C357" s="26"/>
      <c r="D357" s="26"/>
      <c r="E357" s="26"/>
      <c r="L357" s="11">
        <v>112</v>
      </c>
      <c r="M357" s="23">
        <f t="shared" si="27"/>
        <v>11.594202898550725</v>
      </c>
    </row>
    <row r="358" spans="2:13" ht="15" customHeight="1" x14ac:dyDescent="0.15">
      <c r="B358" s="73" t="s">
        <v>291</v>
      </c>
      <c r="C358" s="26"/>
      <c r="D358" s="26"/>
      <c r="E358" s="26"/>
      <c r="L358" s="11">
        <v>79</v>
      </c>
      <c r="M358" s="23">
        <f t="shared" si="27"/>
        <v>8.1780538302277446</v>
      </c>
    </row>
    <row r="359" spans="2:13" ht="15" customHeight="1" x14ac:dyDescent="0.15">
      <c r="B359" s="73" t="s">
        <v>446</v>
      </c>
      <c r="C359" s="26"/>
      <c r="D359" s="26"/>
      <c r="E359" s="26"/>
      <c r="L359" s="11">
        <v>64</v>
      </c>
      <c r="M359" s="23">
        <f t="shared" si="27"/>
        <v>6.625258799171843</v>
      </c>
    </row>
    <row r="360" spans="2:13" ht="15" customHeight="1" x14ac:dyDescent="0.15">
      <c r="B360" s="73" t="s">
        <v>447</v>
      </c>
      <c r="C360" s="26"/>
      <c r="D360" s="26"/>
      <c r="E360" s="26"/>
      <c r="L360" s="11">
        <v>30</v>
      </c>
      <c r="M360" s="23">
        <f t="shared" si="27"/>
        <v>3.1055900621118013</v>
      </c>
    </row>
    <row r="361" spans="2:13" ht="15" customHeight="1" x14ac:dyDescent="0.15">
      <c r="B361" s="73" t="s">
        <v>448</v>
      </c>
      <c r="C361" s="26"/>
      <c r="D361" s="26"/>
      <c r="E361" s="26"/>
      <c r="L361" s="11">
        <v>81</v>
      </c>
      <c r="M361" s="23">
        <f t="shared" si="27"/>
        <v>8.3850931677018643</v>
      </c>
    </row>
    <row r="362" spans="2:13" ht="15" customHeight="1" x14ac:dyDescent="0.15">
      <c r="B362" s="94" t="s">
        <v>190</v>
      </c>
      <c r="C362" s="28"/>
      <c r="D362" s="28"/>
      <c r="E362" s="28"/>
      <c r="F362" s="28"/>
      <c r="G362" s="28"/>
      <c r="H362" s="28"/>
      <c r="I362" s="28"/>
      <c r="J362" s="28"/>
      <c r="K362" s="28"/>
      <c r="L362" s="12">
        <v>325</v>
      </c>
      <c r="M362" s="24">
        <f t="shared" si="27"/>
        <v>33.643892339544514</v>
      </c>
    </row>
    <row r="363" spans="2:13" ht="15" customHeight="1" x14ac:dyDescent="0.15">
      <c r="B363" s="95" t="s">
        <v>1</v>
      </c>
      <c r="C363" s="30"/>
      <c r="D363" s="30"/>
      <c r="E363" s="30"/>
      <c r="F363" s="30"/>
      <c r="G363" s="30"/>
      <c r="H363" s="30"/>
      <c r="I363" s="30"/>
      <c r="J363" s="30"/>
      <c r="K363" s="31"/>
      <c r="L363" s="13">
        <f>SUM(L354:L362)</f>
        <v>966</v>
      </c>
      <c r="M363" s="25">
        <f>IF(SUM(M354:M362)&gt;100,"－",SUM(M354:M362))</f>
        <v>100</v>
      </c>
    </row>
    <row r="364" spans="2:13" ht="15" customHeight="1" x14ac:dyDescent="0.15">
      <c r="B364" s="95" t="s">
        <v>725</v>
      </c>
      <c r="C364" s="30"/>
      <c r="D364" s="30"/>
      <c r="E364" s="30"/>
      <c r="F364" s="30"/>
      <c r="G364" s="30"/>
      <c r="H364" s="30"/>
      <c r="I364" s="30"/>
      <c r="J364" s="30"/>
      <c r="K364" s="31"/>
      <c r="L364" s="138">
        <v>33.992044362951752</v>
      </c>
      <c r="M364" s="1"/>
    </row>
    <row r="365" spans="2:13" ht="15" customHeight="1" x14ac:dyDescent="0.15">
      <c r="B365" s="95" t="s">
        <v>443</v>
      </c>
      <c r="C365" s="30"/>
      <c r="D365" s="30"/>
      <c r="E365" s="30"/>
      <c r="F365" s="30"/>
      <c r="G365" s="30"/>
      <c r="H365" s="30"/>
      <c r="I365" s="30"/>
      <c r="J365" s="30"/>
      <c r="K365" s="31"/>
      <c r="L365" s="138">
        <v>31.5</v>
      </c>
      <c r="M365" s="134"/>
    </row>
    <row r="366" spans="2:13" ht="15" customHeight="1" x14ac:dyDescent="0.15">
      <c r="B366" s="95" t="s">
        <v>726</v>
      </c>
      <c r="C366" s="30"/>
      <c r="D366" s="30"/>
      <c r="E366" s="30"/>
      <c r="F366" s="30"/>
      <c r="G366" s="30"/>
      <c r="H366" s="30"/>
      <c r="I366" s="30"/>
      <c r="J366" s="30"/>
      <c r="K366" s="31"/>
      <c r="L366" s="138">
        <v>74</v>
      </c>
      <c r="M366" s="133"/>
    </row>
    <row r="367" spans="2:13" ht="15" customHeight="1" x14ac:dyDescent="0.15">
      <c r="B367" s="95" t="s">
        <v>727</v>
      </c>
      <c r="C367" s="30"/>
      <c r="D367" s="30"/>
      <c r="E367" s="30"/>
      <c r="F367" s="30"/>
      <c r="G367" s="30"/>
      <c r="H367" s="30"/>
      <c r="I367" s="30"/>
      <c r="J367" s="30"/>
      <c r="K367" s="31"/>
      <c r="L367" s="138">
        <v>13</v>
      </c>
      <c r="M367" s="133"/>
    </row>
    <row r="368" spans="2:13" ht="15" customHeight="1" x14ac:dyDescent="0.15">
      <c r="B368" s="98"/>
      <c r="C368" s="32"/>
      <c r="D368" s="32"/>
      <c r="E368" s="32"/>
      <c r="F368" s="32"/>
      <c r="G368" s="32"/>
      <c r="H368" s="32"/>
      <c r="I368" s="32"/>
      <c r="J368" s="32"/>
      <c r="K368" s="32"/>
      <c r="L368" s="32"/>
      <c r="M368" s="1"/>
    </row>
    <row r="369" spans="1:13" ht="15" customHeight="1" x14ac:dyDescent="0.15">
      <c r="A369" s="17" t="s">
        <v>444</v>
      </c>
      <c r="B369" s="96"/>
    </row>
    <row r="370" spans="1:13" ht="15" customHeight="1" x14ac:dyDescent="0.15">
      <c r="A370" s="1" t="s">
        <v>778</v>
      </c>
      <c r="B370" s="96"/>
      <c r="M370" s="1"/>
    </row>
    <row r="371" spans="1:13" ht="12" customHeight="1" x14ac:dyDescent="0.15">
      <c r="B371" s="97"/>
      <c r="C371" s="27"/>
      <c r="D371" s="27"/>
      <c r="E371" s="27"/>
      <c r="F371" s="27"/>
      <c r="G371" s="27"/>
      <c r="H371" s="27"/>
      <c r="I371" s="27"/>
      <c r="J371" s="27"/>
      <c r="K371" s="3"/>
      <c r="L371" s="7" t="s">
        <v>2</v>
      </c>
      <c r="M371" s="19" t="s">
        <v>3</v>
      </c>
    </row>
    <row r="372" spans="1:13" ht="12" customHeight="1" x14ac:dyDescent="0.15">
      <c r="B372" s="94"/>
      <c r="C372" s="28"/>
      <c r="D372" s="28"/>
      <c r="E372" s="28"/>
      <c r="F372" s="28"/>
      <c r="G372" s="28"/>
      <c r="H372" s="28"/>
      <c r="I372" s="28"/>
      <c r="J372" s="28"/>
      <c r="K372" s="6"/>
      <c r="L372" s="9"/>
      <c r="M372" s="21">
        <f>SUM($L$252:$L$253)-L$262</f>
        <v>966</v>
      </c>
    </row>
    <row r="373" spans="1:13" ht="15" customHeight="1" x14ac:dyDescent="0.15">
      <c r="B373" s="73" t="s">
        <v>436</v>
      </c>
      <c r="C373" s="26"/>
      <c r="D373" s="26"/>
      <c r="E373" s="26"/>
      <c r="L373" s="10">
        <v>60</v>
      </c>
      <c r="M373" s="22">
        <f>$L373/M$372*100</f>
        <v>6.2111801242236027</v>
      </c>
    </row>
    <row r="374" spans="1:13" ht="15" customHeight="1" x14ac:dyDescent="0.15">
      <c r="B374" s="73" t="s">
        <v>382</v>
      </c>
      <c r="C374" s="26"/>
      <c r="D374" s="26"/>
      <c r="E374" s="26"/>
      <c r="L374" s="11">
        <v>98</v>
      </c>
      <c r="M374" s="23">
        <f t="shared" ref="M374:M382" si="28">$L374/M$372*100</f>
        <v>10.144927536231885</v>
      </c>
    </row>
    <row r="375" spans="1:13" ht="15" customHeight="1" x14ac:dyDescent="0.15">
      <c r="B375" s="73" t="s">
        <v>383</v>
      </c>
      <c r="C375" s="26"/>
      <c r="D375" s="26"/>
      <c r="E375" s="26"/>
      <c r="L375" s="11">
        <v>89</v>
      </c>
      <c r="M375" s="23">
        <f t="shared" si="28"/>
        <v>9.2132505175983432</v>
      </c>
    </row>
    <row r="376" spans="1:13" ht="15" customHeight="1" x14ac:dyDescent="0.15">
      <c r="B376" s="73" t="s">
        <v>384</v>
      </c>
      <c r="C376" s="26"/>
      <c r="D376" s="26"/>
      <c r="E376" s="26"/>
      <c r="L376" s="11">
        <v>68</v>
      </c>
      <c r="M376" s="23">
        <f t="shared" si="28"/>
        <v>7.0393374741200834</v>
      </c>
    </row>
    <row r="377" spans="1:13" ht="15" customHeight="1" x14ac:dyDescent="0.15">
      <c r="B377" s="73" t="s">
        <v>437</v>
      </c>
      <c r="C377" s="26"/>
      <c r="D377" s="26"/>
      <c r="E377" s="26"/>
      <c r="L377" s="11">
        <v>113</v>
      </c>
      <c r="M377" s="23">
        <f t="shared" si="28"/>
        <v>11.697722567287784</v>
      </c>
    </row>
    <row r="378" spans="1:13" ht="15" customHeight="1" x14ac:dyDescent="0.15">
      <c r="B378" s="73" t="s">
        <v>438</v>
      </c>
      <c r="C378" s="26"/>
      <c r="D378" s="26"/>
      <c r="E378" s="26"/>
      <c r="L378" s="11">
        <v>78</v>
      </c>
      <c r="M378" s="23">
        <f t="shared" si="28"/>
        <v>8.0745341614906838</v>
      </c>
    </row>
    <row r="379" spans="1:13" ht="15" customHeight="1" x14ac:dyDescent="0.15">
      <c r="B379" s="73" t="s">
        <v>266</v>
      </c>
      <c r="C379" s="26"/>
      <c r="D379" s="26"/>
      <c r="E379" s="26"/>
      <c r="L379" s="11">
        <v>70</v>
      </c>
      <c r="M379" s="23">
        <f t="shared" si="28"/>
        <v>7.2463768115942031</v>
      </c>
    </row>
    <row r="380" spans="1:13" ht="15" customHeight="1" x14ac:dyDescent="0.15">
      <c r="B380" s="73" t="s">
        <v>267</v>
      </c>
      <c r="C380" s="26"/>
      <c r="D380" s="26"/>
      <c r="E380" s="26"/>
      <c r="L380" s="11">
        <v>25</v>
      </c>
      <c r="M380" s="23">
        <f t="shared" si="28"/>
        <v>2.5879917184265011</v>
      </c>
    </row>
    <row r="381" spans="1:13" ht="15" customHeight="1" x14ac:dyDescent="0.15">
      <c r="B381" s="73" t="s">
        <v>435</v>
      </c>
      <c r="C381" s="26"/>
      <c r="D381" s="26"/>
      <c r="E381" s="26"/>
      <c r="L381" s="11">
        <v>33</v>
      </c>
      <c r="M381" s="23">
        <f t="shared" si="28"/>
        <v>3.4161490683229814</v>
      </c>
    </row>
    <row r="382" spans="1:13" ht="15" customHeight="1" x14ac:dyDescent="0.15">
      <c r="B382" s="94" t="s">
        <v>190</v>
      </c>
      <c r="C382" s="28"/>
      <c r="D382" s="28"/>
      <c r="E382" s="28"/>
      <c r="F382" s="28"/>
      <c r="G382" s="28"/>
      <c r="H382" s="28"/>
      <c r="I382" s="28"/>
      <c r="J382" s="28"/>
      <c r="K382" s="28"/>
      <c r="L382" s="12">
        <v>332</v>
      </c>
      <c r="M382" s="24">
        <f t="shared" si="28"/>
        <v>34.368530020703936</v>
      </c>
    </row>
    <row r="383" spans="1:13" ht="15" customHeight="1" x14ac:dyDescent="0.15">
      <c r="B383" s="95" t="s">
        <v>1</v>
      </c>
      <c r="C383" s="30"/>
      <c r="D383" s="30"/>
      <c r="E383" s="30"/>
      <c r="F383" s="30"/>
      <c r="G383" s="30"/>
      <c r="H383" s="30"/>
      <c r="I383" s="30"/>
      <c r="J383" s="30"/>
      <c r="K383" s="31"/>
      <c r="L383" s="13">
        <f>SUM(L373:L382)</f>
        <v>966</v>
      </c>
      <c r="M383" s="25">
        <f>IF(SUM(M373:M382)&gt;100,"－",SUM(M373:M382))</f>
        <v>100</v>
      </c>
    </row>
    <row r="384" spans="1:13" ht="15" customHeight="1" x14ac:dyDescent="0.15">
      <c r="B384" s="95" t="s">
        <v>722</v>
      </c>
      <c r="C384" s="30"/>
      <c r="D384" s="30"/>
      <c r="E384" s="30"/>
      <c r="F384" s="30"/>
      <c r="G384" s="30"/>
      <c r="H384" s="30"/>
      <c r="I384" s="30"/>
      <c r="J384" s="30"/>
      <c r="K384" s="31"/>
      <c r="L384" s="138">
        <v>7.1875375766815228</v>
      </c>
      <c r="M384" s="1"/>
    </row>
    <row r="385" spans="1:13" ht="15" customHeight="1" x14ac:dyDescent="0.15">
      <c r="B385" s="95" t="s">
        <v>274</v>
      </c>
      <c r="C385" s="30"/>
      <c r="D385" s="30"/>
      <c r="E385" s="30"/>
      <c r="F385" s="30"/>
      <c r="G385" s="30"/>
      <c r="H385" s="30"/>
      <c r="I385" s="30"/>
      <c r="J385" s="30"/>
      <c r="K385" s="31"/>
      <c r="L385" s="138">
        <v>4</v>
      </c>
      <c r="M385" s="134"/>
    </row>
    <row r="386" spans="1:13" ht="15" customHeight="1" x14ac:dyDescent="0.15">
      <c r="B386" s="95" t="s">
        <v>723</v>
      </c>
      <c r="C386" s="30"/>
      <c r="D386" s="30"/>
      <c r="E386" s="30"/>
      <c r="F386" s="30"/>
      <c r="G386" s="30"/>
      <c r="H386" s="30"/>
      <c r="I386" s="30"/>
      <c r="J386" s="30"/>
      <c r="K386" s="31"/>
      <c r="L386" s="138">
        <v>44.231394215144618</v>
      </c>
      <c r="M386" s="133"/>
    </row>
    <row r="387" spans="1:13" ht="15" customHeight="1" x14ac:dyDescent="0.15">
      <c r="B387" s="95" t="s">
        <v>724</v>
      </c>
      <c r="C387" s="30"/>
      <c r="D387" s="30"/>
      <c r="E387" s="30"/>
      <c r="F387" s="30"/>
      <c r="G387" s="30"/>
      <c r="H387" s="30"/>
      <c r="I387" s="30"/>
      <c r="J387" s="30"/>
      <c r="K387" s="31"/>
      <c r="L387" s="138">
        <v>0.40865915617406673</v>
      </c>
      <c r="M387" s="133"/>
    </row>
    <row r="388" spans="1:13" ht="15" customHeight="1" x14ac:dyDescent="0.15">
      <c r="B388" s="98"/>
      <c r="C388" s="32"/>
      <c r="D388" s="32"/>
      <c r="E388" s="32"/>
      <c r="F388" s="32"/>
      <c r="G388" s="32"/>
      <c r="H388" s="32"/>
      <c r="I388" s="32"/>
      <c r="J388" s="32"/>
      <c r="K388" s="32"/>
      <c r="L388" s="32"/>
      <c r="M388" s="1"/>
    </row>
    <row r="389" spans="1:13" ht="15" customHeight="1" x14ac:dyDescent="0.15">
      <c r="A389" s="1" t="s">
        <v>677</v>
      </c>
      <c r="B389" s="96"/>
    </row>
    <row r="390" spans="1:13" ht="12" customHeight="1" x14ac:dyDescent="0.15">
      <c r="B390" s="97"/>
      <c r="C390" s="27"/>
      <c r="D390" s="27"/>
      <c r="E390" s="27"/>
      <c r="F390" s="27"/>
      <c r="G390" s="27"/>
      <c r="H390" s="27"/>
      <c r="I390" s="27"/>
      <c r="J390" s="27"/>
      <c r="K390" s="3"/>
      <c r="L390" s="7" t="s">
        <v>2</v>
      </c>
      <c r="M390" s="19" t="s">
        <v>3</v>
      </c>
    </row>
    <row r="391" spans="1:13" ht="12" customHeight="1" x14ac:dyDescent="0.15">
      <c r="B391" s="94"/>
      <c r="C391" s="28"/>
      <c r="D391" s="28"/>
      <c r="E391" s="28"/>
      <c r="F391" s="28"/>
      <c r="G391" s="28"/>
      <c r="H391" s="28"/>
      <c r="I391" s="28"/>
      <c r="J391" s="28"/>
      <c r="K391" s="6"/>
      <c r="L391" s="9"/>
      <c r="M391" s="21">
        <f>$L$22</f>
        <v>1664</v>
      </c>
    </row>
    <row r="392" spans="1:13" ht="15" customHeight="1" x14ac:dyDescent="0.15">
      <c r="B392" s="73" t="s">
        <v>678</v>
      </c>
      <c r="C392" s="26"/>
      <c r="D392" s="26"/>
      <c r="E392" s="26"/>
      <c r="L392" s="10">
        <v>1070</v>
      </c>
      <c r="M392" s="22">
        <f>$L392/M$391*100</f>
        <v>64.302884615384613</v>
      </c>
    </row>
    <row r="393" spans="1:13" ht="15" customHeight="1" x14ac:dyDescent="0.15">
      <c r="B393" s="73" t="s">
        <v>679</v>
      </c>
      <c r="C393" s="26"/>
      <c r="D393" s="26"/>
      <c r="E393" s="26"/>
      <c r="L393" s="11">
        <v>87</v>
      </c>
      <c r="M393" s="23">
        <f>$L393/M$391*100</f>
        <v>5.228365384615385</v>
      </c>
    </row>
    <row r="394" spans="1:13" ht="15" customHeight="1" x14ac:dyDescent="0.15">
      <c r="B394" s="73" t="s">
        <v>37</v>
      </c>
      <c r="C394" s="26"/>
      <c r="D394" s="26"/>
      <c r="E394" s="26"/>
      <c r="L394" s="11">
        <v>464</v>
      </c>
      <c r="M394" s="23">
        <f>$L394/M$391*100</f>
        <v>27.884615384615387</v>
      </c>
    </row>
    <row r="395" spans="1:13" ht="15" customHeight="1" x14ac:dyDescent="0.15">
      <c r="B395" s="94" t="s">
        <v>0</v>
      </c>
      <c r="C395" s="28"/>
      <c r="D395" s="28"/>
      <c r="E395" s="28"/>
      <c r="F395" s="28"/>
      <c r="G395" s="28"/>
      <c r="H395" s="28"/>
      <c r="I395" s="28"/>
      <c r="J395" s="28"/>
      <c r="K395" s="28"/>
      <c r="L395" s="12">
        <v>43</v>
      </c>
      <c r="M395" s="24">
        <f>$L395/M$391*100</f>
        <v>2.5841346153846154</v>
      </c>
    </row>
    <row r="396" spans="1:13" ht="15" customHeight="1" x14ac:dyDescent="0.15">
      <c r="B396" s="95" t="s">
        <v>1</v>
      </c>
      <c r="C396" s="30"/>
      <c r="D396" s="30"/>
      <c r="E396" s="30"/>
      <c r="F396" s="30"/>
      <c r="G396" s="30"/>
      <c r="H396" s="30"/>
      <c r="I396" s="30"/>
      <c r="J396" s="30"/>
      <c r="K396" s="31"/>
      <c r="L396" s="13">
        <f>SUM(L392:L395)</f>
        <v>1664</v>
      </c>
      <c r="M396" s="25">
        <f>IF(SUM(M392:M395)&gt;100,"－",SUM(M392:M395))</f>
        <v>100</v>
      </c>
    </row>
    <row r="397" spans="1:13" ht="14.25" customHeight="1" x14ac:dyDescent="0.15">
      <c r="B397" s="96"/>
    </row>
    <row r="398" spans="1:13" ht="15" customHeight="1" x14ac:dyDescent="0.15">
      <c r="A398" s="1" t="s">
        <v>38</v>
      </c>
      <c r="B398" s="96"/>
    </row>
    <row r="399" spans="1:13" ht="12" customHeight="1" x14ac:dyDescent="0.15">
      <c r="B399" s="97"/>
      <c r="C399" s="27"/>
      <c r="D399" s="27"/>
      <c r="E399" s="27"/>
      <c r="F399" s="27"/>
      <c r="G399" s="27"/>
      <c r="H399" s="27"/>
      <c r="I399" s="27"/>
      <c r="J399" s="27"/>
      <c r="K399" s="3"/>
      <c r="L399" s="7" t="s">
        <v>2</v>
      </c>
      <c r="M399" s="19" t="s">
        <v>3</v>
      </c>
    </row>
    <row r="400" spans="1:13" ht="12" customHeight="1" x14ac:dyDescent="0.15">
      <c r="B400" s="94"/>
      <c r="C400" s="28"/>
      <c r="D400" s="28"/>
      <c r="E400" s="28"/>
      <c r="F400" s="28"/>
      <c r="G400" s="28"/>
      <c r="H400" s="28"/>
      <c r="I400" s="28"/>
      <c r="J400" s="28"/>
      <c r="K400" s="6"/>
      <c r="L400" s="9"/>
      <c r="M400" s="21">
        <f>$L$22</f>
        <v>1664</v>
      </c>
    </row>
    <row r="401" spans="1:14" ht="15" customHeight="1" x14ac:dyDescent="0.15">
      <c r="B401" s="73" t="s">
        <v>680</v>
      </c>
      <c r="C401" s="26"/>
      <c r="D401" s="26"/>
      <c r="E401" s="26"/>
      <c r="L401" s="10">
        <v>753</v>
      </c>
      <c r="M401" s="22">
        <f>$L401/M$400*100</f>
        <v>45.252403846153847</v>
      </c>
    </row>
    <row r="402" spans="1:14" ht="15" customHeight="1" x14ac:dyDescent="0.15">
      <c r="B402" s="73" t="s">
        <v>39</v>
      </c>
      <c r="C402" s="26"/>
      <c r="D402" s="26"/>
      <c r="E402" s="26"/>
      <c r="L402" s="11">
        <v>813</v>
      </c>
      <c r="M402" s="23">
        <f>$L402/M$400*100</f>
        <v>48.85817307692308</v>
      </c>
    </row>
    <row r="403" spans="1:14" ht="15" customHeight="1" x14ac:dyDescent="0.15">
      <c r="B403" s="94" t="s">
        <v>0</v>
      </c>
      <c r="C403" s="28"/>
      <c r="D403" s="28"/>
      <c r="E403" s="28"/>
      <c r="F403" s="28"/>
      <c r="G403" s="28"/>
      <c r="H403" s="28"/>
      <c r="I403" s="28"/>
      <c r="J403" s="28"/>
      <c r="K403" s="28"/>
      <c r="L403" s="12">
        <v>98</v>
      </c>
      <c r="M403" s="24">
        <f>$L403/M$400*100</f>
        <v>5.8894230769230766</v>
      </c>
    </row>
    <row r="404" spans="1:14" ht="15" customHeight="1" x14ac:dyDescent="0.15">
      <c r="B404" s="95" t="s">
        <v>1</v>
      </c>
      <c r="C404" s="30"/>
      <c r="D404" s="30"/>
      <c r="E404" s="30"/>
      <c r="F404" s="30"/>
      <c r="G404" s="30"/>
      <c r="H404" s="30"/>
      <c r="I404" s="30"/>
      <c r="J404" s="30"/>
      <c r="K404" s="31"/>
      <c r="L404" s="13">
        <f>SUM(L401:L403)</f>
        <v>1664</v>
      </c>
      <c r="M404" s="25">
        <f>IF(SUM(M401:M403)&gt;100,"－",SUM(M401:M403))</f>
        <v>100.00000000000001</v>
      </c>
    </row>
    <row r="405" spans="1:14" ht="12.75" customHeight="1" x14ac:dyDescent="0.15">
      <c r="B405" s="96"/>
    </row>
    <row r="406" spans="1:14" s="18" customFormat="1" ht="15" customHeight="1" x14ac:dyDescent="0.15">
      <c r="A406" s="18" t="s">
        <v>40</v>
      </c>
      <c r="B406" s="99"/>
      <c r="F406" s="29"/>
      <c r="G406" s="29"/>
      <c r="H406" s="29"/>
      <c r="I406" s="29"/>
      <c r="J406" s="29"/>
      <c r="K406" s="29"/>
      <c r="N406" s="1"/>
    </row>
    <row r="407" spans="1:14" ht="12" customHeight="1" x14ac:dyDescent="0.15">
      <c r="B407" s="97"/>
      <c r="C407" s="27"/>
      <c r="D407" s="27"/>
      <c r="E407" s="27"/>
      <c r="F407" s="27"/>
      <c r="G407" s="27"/>
      <c r="H407" s="27"/>
      <c r="I407" s="27"/>
      <c r="J407" s="27"/>
      <c r="K407" s="3"/>
      <c r="L407" s="7" t="s">
        <v>2</v>
      </c>
      <c r="M407" s="19" t="s">
        <v>3</v>
      </c>
    </row>
    <row r="408" spans="1:14" ht="12" customHeight="1" x14ac:dyDescent="0.15">
      <c r="B408" s="94"/>
      <c r="C408" s="28"/>
      <c r="D408" s="28"/>
      <c r="E408" s="28"/>
      <c r="F408" s="28"/>
      <c r="G408" s="28"/>
      <c r="H408" s="28"/>
      <c r="I408" s="28"/>
      <c r="J408" s="28"/>
      <c r="K408" s="6"/>
      <c r="L408" s="9"/>
      <c r="M408" s="21">
        <f>$L$22</f>
        <v>1664</v>
      </c>
    </row>
    <row r="409" spans="1:14" ht="15" customHeight="1" x14ac:dyDescent="0.15">
      <c r="B409" s="73" t="s">
        <v>681</v>
      </c>
      <c r="C409" s="26"/>
      <c r="D409" s="26"/>
      <c r="E409" s="26"/>
      <c r="L409" s="10">
        <v>683</v>
      </c>
      <c r="M409" s="22">
        <f>$L409/M$408*100</f>
        <v>41.04567307692308</v>
      </c>
    </row>
    <row r="410" spans="1:14" ht="15" customHeight="1" x14ac:dyDescent="0.15">
      <c r="B410" s="73" t="s">
        <v>682</v>
      </c>
      <c r="C410" s="26"/>
      <c r="D410" s="26"/>
      <c r="E410" s="26"/>
      <c r="L410" s="11">
        <v>102</v>
      </c>
      <c r="M410" s="23">
        <f>$L410/M$408*100</f>
        <v>6.1298076923076916</v>
      </c>
    </row>
    <row r="411" spans="1:14" ht="15" customHeight="1" x14ac:dyDescent="0.15">
      <c r="B411" s="73" t="s">
        <v>41</v>
      </c>
      <c r="C411" s="26"/>
      <c r="D411" s="26"/>
      <c r="E411" s="26"/>
      <c r="L411" s="11">
        <v>769</v>
      </c>
      <c r="M411" s="23">
        <f>$L411/M$408*100</f>
        <v>46.213942307692307</v>
      </c>
    </row>
    <row r="412" spans="1:14" ht="15" customHeight="1" x14ac:dyDescent="0.15">
      <c r="B412" s="94" t="s">
        <v>0</v>
      </c>
      <c r="C412" s="28"/>
      <c r="D412" s="28"/>
      <c r="E412" s="28"/>
      <c r="F412" s="28"/>
      <c r="G412" s="28"/>
      <c r="H412" s="28"/>
      <c r="I412" s="28"/>
      <c r="J412" s="28"/>
      <c r="K412" s="28"/>
      <c r="L412" s="12">
        <v>110</v>
      </c>
      <c r="M412" s="24">
        <f>$L412/M$408*100</f>
        <v>6.6105769230769234</v>
      </c>
    </row>
    <row r="413" spans="1:14" ht="15" customHeight="1" x14ac:dyDescent="0.15">
      <c r="B413" s="95" t="s">
        <v>1</v>
      </c>
      <c r="C413" s="30"/>
      <c r="D413" s="30"/>
      <c r="E413" s="30"/>
      <c r="F413" s="30"/>
      <c r="G413" s="30"/>
      <c r="H413" s="30"/>
      <c r="I413" s="30"/>
      <c r="J413" s="30"/>
      <c r="K413" s="31"/>
      <c r="L413" s="13">
        <f>SUM(L409:L412)</f>
        <v>1664</v>
      </c>
      <c r="M413" s="25">
        <f>IF(SUM(M409:M412)&gt;100,"－",SUM(M409:M412))</f>
        <v>100</v>
      </c>
    </row>
    <row r="414" spans="1:14" ht="15" customHeight="1" x14ac:dyDescent="0.15">
      <c r="B414" s="98"/>
      <c r="C414" s="32"/>
      <c r="D414" s="32"/>
      <c r="E414" s="32"/>
      <c r="F414" s="32"/>
      <c r="G414" s="32"/>
      <c r="H414" s="32"/>
      <c r="I414" s="32"/>
      <c r="J414" s="32"/>
      <c r="K414" s="32"/>
      <c r="L414" s="33"/>
      <c r="M414" s="34"/>
    </row>
    <row r="415" spans="1:14" s="18" customFormat="1" ht="15" customHeight="1" x14ac:dyDescent="0.15">
      <c r="A415" s="18" t="s">
        <v>683</v>
      </c>
      <c r="B415" s="99"/>
      <c r="F415" s="29"/>
      <c r="G415" s="29"/>
      <c r="H415" s="29"/>
      <c r="I415" s="29"/>
      <c r="J415" s="29"/>
      <c r="K415" s="29"/>
      <c r="L415" s="29"/>
      <c r="N415" s="1"/>
    </row>
    <row r="416" spans="1:14" s="18" customFormat="1" ht="12" customHeight="1" x14ac:dyDescent="0.15">
      <c r="B416" s="104"/>
      <c r="C416" s="77"/>
      <c r="D416" s="77"/>
      <c r="E416" s="77"/>
      <c r="F416" s="77"/>
      <c r="G416" s="77"/>
      <c r="H416" s="77"/>
      <c r="I416" s="77"/>
      <c r="J416" s="77"/>
      <c r="K416" s="78"/>
      <c r="L416" s="19" t="s">
        <v>2</v>
      </c>
      <c r="M416" s="19" t="s">
        <v>3</v>
      </c>
      <c r="N416" s="1"/>
    </row>
    <row r="417" spans="1:14" s="18" customFormat="1" ht="12" customHeight="1" x14ac:dyDescent="0.15">
      <c r="B417" s="105"/>
      <c r="C417" s="80"/>
      <c r="D417" s="80"/>
      <c r="E417" s="80"/>
      <c r="F417" s="80"/>
      <c r="G417" s="80"/>
      <c r="H417" s="80"/>
      <c r="I417" s="80"/>
      <c r="J417" s="80"/>
      <c r="K417" s="81"/>
      <c r="L417" s="82"/>
      <c r="M417" s="21">
        <f>$L$22</f>
        <v>1664</v>
      </c>
      <c r="N417" s="1"/>
    </row>
    <row r="418" spans="1:14" s="18" customFormat="1" ht="15" customHeight="1" x14ac:dyDescent="0.15">
      <c r="B418" s="73" t="s">
        <v>42</v>
      </c>
      <c r="C418" s="29"/>
      <c r="D418" s="29"/>
      <c r="E418" s="29"/>
      <c r="F418" s="29"/>
      <c r="G418" s="29"/>
      <c r="H418" s="29"/>
      <c r="I418" s="29"/>
      <c r="J418" s="29"/>
      <c r="K418" s="29"/>
      <c r="L418" s="74">
        <v>794</v>
      </c>
      <c r="M418" s="22">
        <f>$L418/M$417*100</f>
        <v>47.716346153846153</v>
      </c>
      <c r="N418" s="1"/>
    </row>
    <row r="419" spans="1:14" s="18" customFormat="1" ht="15" customHeight="1" x14ac:dyDescent="0.15">
      <c r="B419" s="73" t="s">
        <v>43</v>
      </c>
      <c r="C419" s="29"/>
      <c r="D419" s="29"/>
      <c r="E419" s="29"/>
      <c r="F419" s="29"/>
      <c r="G419" s="29"/>
      <c r="H419" s="29"/>
      <c r="I419" s="29"/>
      <c r="J419" s="29"/>
      <c r="K419" s="29"/>
      <c r="L419" s="75">
        <v>672</v>
      </c>
      <c r="M419" s="23">
        <f>$L419/M$417*100</f>
        <v>40.384615384615387</v>
      </c>
      <c r="N419" s="1"/>
    </row>
    <row r="420" spans="1:14" s="18" customFormat="1" ht="15" customHeight="1" x14ac:dyDescent="0.15">
      <c r="B420" s="105" t="s">
        <v>0</v>
      </c>
      <c r="C420" s="80"/>
      <c r="D420" s="80"/>
      <c r="E420" s="80"/>
      <c r="F420" s="80"/>
      <c r="G420" s="80"/>
      <c r="H420" s="80"/>
      <c r="I420" s="80"/>
      <c r="J420" s="80"/>
      <c r="K420" s="80"/>
      <c r="L420" s="76">
        <v>198</v>
      </c>
      <c r="M420" s="24">
        <f>$L420/M$417*100</f>
        <v>11.899038461538462</v>
      </c>
      <c r="N420" s="1"/>
    </row>
    <row r="421" spans="1:14" s="18" customFormat="1" ht="15" customHeight="1" x14ac:dyDescent="0.15">
      <c r="B421" s="106" t="s">
        <v>1</v>
      </c>
      <c r="C421" s="83"/>
      <c r="D421" s="83"/>
      <c r="E421" s="83"/>
      <c r="F421" s="83"/>
      <c r="G421" s="83"/>
      <c r="H421" s="83"/>
      <c r="I421" s="83"/>
      <c r="J421" s="83"/>
      <c r="K421" s="84"/>
      <c r="L421" s="85">
        <f>SUM(L418:L420)</f>
        <v>1664</v>
      </c>
      <c r="M421" s="25">
        <f>IF(SUM(M418:M420)&gt;100,"－",SUM(M418:M420))</f>
        <v>100.00000000000001</v>
      </c>
      <c r="N421" s="1"/>
    </row>
    <row r="422" spans="1:14" s="18" customFormat="1" ht="15" customHeight="1" x14ac:dyDescent="0.15">
      <c r="B422" s="107"/>
      <c r="C422" s="86"/>
      <c r="D422" s="86"/>
      <c r="E422" s="86"/>
      <c r="F422" s="86"/>
      <c r="G422" s="86"/>
      <c r="H422" s="86"/>
      <c r="I422" s="86"/>
      <c r="J422" s="86"/>
      <c r="K422" s="87"/>
      <c r="L422" s="34"/>
      <c r="M422" s="34"/>
      <c r="N422" s="1"/>
    </row>
    <row r="423" spans="1:14" s="18" customFormat="1" ht="15" customHeight="1" x14ac:dyDescent="0.15">
      <c r="A423" s="18" t="s">
        <v>294</v>
      </c>
      <c r="B423" s="99"/>
      <c r="F423" s="29"/>
      <c r="G423" s="29"/>
      <c r="H423" s="29"/>
      <c r="I423" s="29"/>
      <c r="J423" s="29"/>
      <c r="K423" s="29"/>
      <c r="N423" s="1"/>
    </row>
    <row r="424" spans="1:14" ht="12" customHeight="1" x14ac:dyDescent="0.15">
      <c r="B424" s="97"/>
      <c r="C424" s="27"/>
      <c r="D424" s="27"/>
      <c r="E424" s="27"/>
      <c r="F424" s="27"/>
      <c r="G424" s="27"/>
      <c r="H424" s="27"/>
      <c r="I424" s="27"/>
      <c r="J424" s="27"/>
      <c r="K424" s="3"/>
      <c r="L424" s="7" t="s">
        <v>2</v>
      </c>
      <c r="M424" s="19" t="s">
        <v>3</v>
      </c>
    </row>
    <row r="425" spans="1:14" ht="12" customHeight="1" x14ac:dyDescent="0.15">
      <c r="B425" s="94"/>
      <c r="C425" s="28"/>
      <c r="D425" s="28"/>
      <c r="E425" s="28"/>
      <c r="F425" s="28"/>
      <c r="G425" s="28"/>
      <c r="H425" s="28"/>
      <c r="I425" s="28"/>
      <c r="J425" s="28"/>
      <c r="K425" s="6"/>
      <c r="L425" s="9"/>
      <c r="M425" s="21">
        <f>$L$22</f>
        <v>1664</v>
      </c>
    </row>
    <row r="426" spans="1:14" ht="15" customHeight="1" x14ac:dyDescent="0.15">
      <c r="B426" s="73" t="s">
        <v>684</v>
      </c>
      <c r="C426" s="26"/>
      <c r="D426" s="26"/>
      <c r="E426" s="26"/>
      <c r="L426" s="10">
        <v>230</v>
      </c>
      <c r="M426" s="22">
        <f>$L426/M$425*100</f>
        <v>13.822115384615385</v>
      </c>
    </row>
    <row r="427" spans="1:14" ht="15" customHeight="1" x14ac:dyDescent="0.15">
      <c r="B427" s="73" t="s">
        <v>44</v>
      </c>
      <c r="C427" s="26"/>
      <c r="D427" s="26"/>
      <c r="E427" s="26"/>
      <c r="L427" s="11">
        <v>509</v>
      </c>
      <c r="M427" s="23">
        <f>$L427/M$425*100</f>
        <v>30.588942307692307</v>
      </c>
    </row>
    <row r="428" spans="1:14" ht="15" customHeight="1" x14ac:dyDescent="0.15">
      <c r="B428" s="73" t="s">
        <v>45</v>
      </c>
      <c r="C428" s="26"/>
      <c r="D428" s="26"/>
      <c r="E428" s="26"/>
      <c r="L428" s="11">
        <v>894</v>
      </c>
      <c r="M428" s="23">
        <f>$L428/M$425*100</f>
        <v>53.72596153846154</v>
      </c>
    </row>
    <row r="429" spans="1:14" ht="15" customHeight="1" x14ac:dyDescent="0.15">
      <c r="B429" s="94" t="s">
        <v>0</v>
      </c>
      <c r="C429" s="28"/>
      <c r="D429" s="28"/>
      <c r="E429" s="28"/>
      <c r="F429" s="28"/>
      <c r="G429" s="28"/>
      <c r="H429" s="28"/>
      <c r="I429" s="28"/>
      <c r="J429" s="28"/>
      <c r="K429" s="28"/>
      <c r="L429" s="12">
        <v>71</v>
      </c>
      <c r="M429" s="24">
        <f>$L429/M$425*100</f>
        <v>4.2668269230769234</v>
      </c>
    </row>
    <row r="430" spans="1:14" ht="15" customHeight="1" x14ac:dyDescent="0.15">
      <c r="B430" s="95" t="s">
        <v>1</v>
      </c>
      <c r="C430" s="30"/>
      <c r="D430" s="30"/>
      <c r="E430" s="30"/>
      <c r="F430" s="30"/>
      <c r="G430" s="30"/>
      <c r="H430" s="30"/>
      <c r="I430" s="30"/>
      <c r="J430" s="30"/>
      <c r="K430" s="31"/>
      <c r="L430" s="13">
        <f>SUM(L426:L429)</f>
        <v>1704</v>
      </c>
      <c r="M430" s="25" t="str">
        <f>IF(SUM(M426:M429)&gt;100,"－",SUM(M426:M429))</f>
        <v>－</v>
      </c>
    </row>
    <row r="431" spans="1:14" ht="15" customHeight="1" x14ac:dyDescent="0.15">
      <c r="B431" s="98"/>
      <c r="C431" s="32"/>
      <c r="D431" s="32"/>
      <c r="E431" s="32"/>
      <c r="F431" s="32"/>
      <c r="G431" s="32"/>
      <c r="H431" s="32"/>
      <c r="I431" s="32"/>
      <c r="J431" s="32"/>
      <c r="K431" s="33"/>
      <c r="L431" s="34"/>
      <c r="M431" s="35"/>
    </row>
    <row r="432" spans="1:14" ht="13.5" customHeight="1" x14ac:dyDescent="0.15">
      <c r="A432" s="17" t="s">
        <v>739</v>
      </c>
      <c r="B432" s="96"/>
    </row>
    <row r="433" spans="1:13" ht="15" customHeight="1" x14ac:dyDescent="0.15">
      <c r="A433" s="1" t="s">
        <v>779</v>
      </c>
      <c r="B433" s="96"/>
    </row>
    <row r="434" spans="1:13" ht="12" customHeight="1" x14ac:dyDescent="0.15">
      <c r="B434" s="97"/>
      <c r="C434" s="27"/>
      <c r="D434" s="27"/>
      <c r="E434" s="27"/>
      <c r="F434" s="27"/>
      <c r="G434" s="27"/>
      <c r="H434" s="27"/>
      <c r="I434" s="27"/>
      <c r="J434" s="27"/>
      <c r="K434" s="3"/>
      <c r="L434" s="7" t="s">
        <v>2</v>
      </c>
      <c r="M434" s="19" t="s">
        <v>3</v>
      </c>
    </row>
    <row r="435" spans="1:13" ht="12" customHeight="1" x14ac:dyDescent="0.15">
      <c r="B435" s="94"/>
      <c r="C435" s="28"/>
      <c r="D435" s="28"/>
      <c r="E435" s="28"/>
      <c r="F435" s="28"/>
      <c r="G435" s="28"/>
      <c r="H435" s="28"/>
      <c r="I435" s="28"/>
      <c r="J435" s="28"/>
      <c r="K435" s="6"/>
      <c r="L435" s="9"/>
      <c r="M435" s="21">
        <f>L$426</f>
        <v>230</v>
      </c>
    </row>
    <row r="436" spans="1:13" ht="15" customHeight="1" x14ac:dyDescent="0.15">
      <c r="B436" s="73" t="s">
        <v>47</v>
      </c>
      <c r="C436" s="26"/>
      <c r="D436" s="26"/>
      <c r="E436" s="26"/>
      <c r="L436" s="10">
        <v>38</v>
      </c>
      <c r="M436" s="22">
        <f t="shared" ref="M436:M450" si="29">$L436/M$435*100</f>
        <v>16.521739130434781</v>
      </c>
    </row>
    <row r="437" spans="1:13" ht="15" customHeight="1" x14ac:dyDescent="0.15">
      <c r="B437" s="73" t="s">
        <v>48</v>
      </c>
      <c r="C437" s="26"/>
      <c r="D437" s="26"/>
      <c r="E437" s="26"/>
      <c r="L437" s="11">
        <v>13</v>
      </c>
      <c r="M437" s="23">
        <f t="shared" si="29"/>
        <v>5.6521739130434785</v>
      </c>
    </row>
    <row r="438" spans="1:13" ht="15" customHeight="1" x14ac:dyDescent="0.15">
      <c r="B438" s="73" t="s">
        <v>685</v>
      </c>
      <c r="C438" s="26"/>
      <c r="D438" s="26"/>
      <c r="E438" s="26"/>
      <c r="L438" s="11">
        <v>53</v>
      </c>
      <c r="M438" s="23">
        <f t="shared" si="29"/>
        <v>23.043478260869566</v>
      </c>
    </row>
    <row r="439" spans="1:13" ht="15" customHeight="1" x14ac:dyDescent="0.15">
      <c r="B439" s="73" t="s">
        <v>50</v>
      </c>
      <c r="C439" s="26"/>
      <c r="D439" s="26"/>
      <c r="E439" s="26"/>
      <c r="L439" s="11">
        <v>59</v>
      </c>
      <c r="M439" s="23">
        <f t="shared" si="29"/>
        <v>25.65217391304348</v>
      </c>
    </row>
    <row r="440" spans="1:13" ht="15" customHeight="1" x14ac:dyDescent="0.15">
      <c r="B440" s="73" t="s">
        <v>52</v>
      </c>
      <c r="C440" s="26"/>
      <c r="D440" s="26"/>
      <c r="E440" s="26"/>
      <c r="L440" s="11">
        <v>86</v>
      </c>
      <c r="M440" s="23">
        <f t="shared" si="29"/>
        <v>37.391304347826086</v>
      </c>
    </row>
    <row r="441" spans="1:13" ht="15" customHeight="1" x14ac:dyDescent="0.15">
      <c r="B441" s="73" t="s">
        <v>53</v>
      </c>
      <c r="C441" s="26"/>
      <c r="D441" s="26"/>
      <c r="E441" s="26"/>
      <c r="L441" s="11">
        <v>44</v>
      </c>
      <c r="M441" s="23">
        <f t="shared" si="29"/>
        <v>19.130434782608695</v>
      </c>
    </row>
    <row r="442" spans="1:13" ht="15" customHeight="1" x14ac:dyDescent="0.15">
      <c r="B442" s="73" t="s">
        <v>55</v>
      </c>
      <c r="C442" s="26"/>
      <c r="D442" s="26"/>
      <c r="E442" s="26"/>
      <c r="L442" s="11">
        <v>59</v>
      </c>
      <c r="M442" s="23">
        <f t="shared" si="29"/>
        <v>25.65217391304348</v>
      </c>
    </row>
    <row r="443" spans="1:13" ht="15" customHeight="1" x14ac:dyDescent="0.15">
      <c r="B443" s="73" t="s">
        <v>56</v>
      </c>
      <c r="C443" s="26"/>
      <c r="D443" s="26"/>
      <c r="E443" s="26"/>
      <c r="L443" s="11">
        <v>83</v>
      </c>
      <c r="M443" s="23">
        <f t="shared" si="29"/>
        <v>36.086956521739133</v>
      </c>
    </row>
    <row r="444" spans="1:13" ht="15" customHeight="1" x14ac:dyDescent="0.15">
      <c r="B444" s="73" t="s">
        <v>58</v>
      </c>
      <c r="C444" s="26"/>
      <c r="D444" s="26"/>
      <c r="E444" s="26"/>
      <c r="L444" s="11">
        <v>84</v>
      </c>
      <c r="M444" s="23">
        <f t="shared" si="29"/>
        <v>36.521739130434781</v>
      </c>
    </row>
    <row r="445" spans="1:13" ht="15" customHeight="1" x14ac:dyDescent="0.15">
      <c r="B445" s="73" t="s">
        <v>59</v>
      </c>
      <c r="C445" s="26"/>
      <c r="D445" s="26"/>
      <c r="E445" s="26"/>
      <c r="L445" s="11">
        <v>54</v>
      </c>
      <c r="M445" s="23">
        <f t="shared" si="29"/>
        <v>23.478260869565219</v>
      </c>
    </row>
    <row r="446" spans="1:13" ht="15" customHeight="1" x14ac:dyDescent="0.15">
      <c r="B446" s="73" t="s">
        <v>60</v>
      </c>
      <c r="C446" s="26"/>
      <c r="D446" s="26"/>
      <c r="E446" s="26"/>
      <c r="L446" s="11">
        <v>30</v>
      </c>
      <c r="M446" s="23">
        <f t="shared" si="29"/>
        <v>13.043478260869565</v>
      </c>
    </row>
    <row r="447" spans="1:13" ht="15" customHeight="1" x14ac:dyDescent="0.15">
      <c r="B447" s="73" t="s">
        <v>61</v>
      </c>
      <c r="C447" s="26"/>
      <c r="D447" s="26"/>
      <c r="E447" s="26"/>
      <c r="L447" s="11">
        <v>22</v>
      </c>
      <c r="M447" s="23">
        <f t="shared" si="29"/>
        <v>9.5652173913043477</v>
      </c>
    </row>
    <row r="448" spans="1:13" ht="15" customHeight="1" x14ac:dyDescent="0.15">
      <c r="B448" s="73" t="s">
        <v>63</v>
      </c>
      <c r="C448" s="26"/>
      <c r="D448" s="26"/>
      <c r="E448" s="26"/>
      <c r="L448" s="11">
        <v>48</v>
      </c>
      <c r="M448" s="23">
        <f t="shared" si="29"/>
        <v>20.869565217391305</v>
      </c>
    </row>
    <row r="449" spans="1:13" ht="15" customHeight="1" x14ac:dyDescent="0.15">
      <c r="B449" s="73" t="s">
        <v>20</v>
      </c>
      <c r="C449" s="26"/>
      <c r="D449" s="26"/>
      <c r="E449" s="26"/>
      <c r="L449" s="11">
        <v>62</v>
      </c>
      <c r="M449" s="23">
        <f t="shared" si="29"/>
        <v>26.956521739130434</v>
      </c>
    </row>
    <row r="450" spans="1:13" ht="15" customHeight="1" x14ac:dyDescent="0.15">
      <c r="B450" s="94" t="s">
        <v>0</v>
      </c>
      <c r="C450" s="28"/>
      <c r="D450" s="28"/>
      <c r="E450" s="28"/>
      <c r="F450" s="28"/>
      <c r="G450" s="28"/>
      <c r="H450" s="28"/>
      <c r="I450" s="28"/>
      <c r="J450" s="28"/>
      <c r="K450" s="28"/>
      <c r="L450" s="12">
        <v>36</v>
      </c>
      <c r="M450" s="24">
        <f t="shared" si="29"/>
        <v>15.65217391304348</v>
      </c>
    </row>
    <row r="451" spans="1:13" ht="15" customHeight="1" x14ac:dyDescent="0.15">
      <c r="B451" s="95" t="s">
        <v>1</v>
      </c>
      <c r="C451" s="30"/>
      <c r="D451" s="30"/>
      <c r="E451" s="30"/>
      <c r="F451" s="30"/>
      <c r="G451" s="30"/>
      <c r="H451" s="30"/>
      <c r="I451" s="30"/>
      <c r="J451" s="30"/>
      <c r="K451" s="31"/>
      <c r="L451" s="13">
        <f>SUM(L436:L450)</f>
        <v>771</v>
      </c>
      <c r="M451" s="25" t="str">
        <f>IF(SUM(M436:M450)&gt;100,"－",SUM(M436:M450))</f>
        <v>－</v>
      </c>
    </row>
    <row r="452" spans="1:13" ht="15" customHeight="1" x14ac:dyDescent="0.15">
      <c r="B452" s="98"/>
      <c r="C452" s="32"/>
      <c r="D452" s="32"/>
      <c r="E452" s="32"/>
      <c r="F452" s="32"/>
      <c r="G452" s="32"/>
      <c r="H452" s="32"/>
      <c r="I452" s="32"/>
      <c r="J452" s="32"/>
      <c r="K452" s="32"/>
      <c r="L452" s="33"/>
      <c r="M452" s="70"/>
    </row>
    <row r="453" spans="1:13" ht="13.5" customHeight="1" x14ac:dyDescent="0.15">
      <c r="A453" s="17" t="s">
        <v>64</v>
      </c>
      <c r="B453" s="96"/>
    </row>
    <row r="454" spans="1:13" ht="15" customHeight="1" x14ac:dyDescent="0.15">
      <c r="A454" s="1" t="s">
        <v>728</v>
      </c>
      <c r="B454" s="96"/>
    </row>
    <row r="455" spans="1:13" ht="12" customHeight="1" x14ac:dyDescent="0.15">
      <c r="B455" s="97"/>
      <c r="C455" s="27"/>
      <c r="D455" s="27"/>
      <c r="E455" s="27"/>
      <c r="F455" s="27"/>
      <c r="G455" s="27"/>
      <c r="H455" s="27"/>
      <c r="I455" s="27"/>
      <c r="J455" s="27"/>
      <c r="K455" s="3"/>
      <c r="L455" s="7" t="s">
        <v>2</v>
      </c>
      <c r="M455" s="19" t="s">
        <v>3</v>
      </c>
    </row>
    <row r="456" spans="1:13" ht="12" customHeight="1" x14ac:dyDescent="0.15">
      <c r="B456" s="94"/>
      <c r="C456" s="28"/>
      <c r="D456" s="28"/>
      <c r="E456" s="28"/>
      <c r="F456" s="28"/>
      <c r="G456" s="28"/>
      <c r="H456" s="28"/>
      <c r="I456" s="28"/>
      <c r="J456" s="28"/>
      <c r="K456" s="6"/>
      <c r="L456" s="9"/>
      <c r="M456" s="21">
        <f>L$427</f>
        <v>509</v>
      </c>
    </row>
    <row r="457" spans="1:13" ht="15" customHeight="1" x14ac:dyDescent="0.15">
      <c r="B457" s="73" t="s">
        <v>47</v>
      </c>
      <c r="C457" s="26"/>
      <c r="D457" s="26"/>
      <c r="E457" s="26"/>
      <c r="L457" s="10">
        <v>83</v>
      </c>
      <c r="M457" s="22">
        <f>$L457/M$456*100</f>
        <v>16.306483300589392</v>
      </c>
    </row>
    <row r="458" spans="1:13" ht="15" customHeight="1" x14ac:dyDescent="0.15">
      <c r="B458" s="73" t="s">
        <v>48</v>
      </c>
      <c r="C458" s="26"/>
      <c r="D458" s="26"/>
      <c r="E458" s="26"/>
      <c r="L458" s="11">
        <v>85</v>
      </c>
      <c r="M458" s="23">
        <f t="shared" ref="M458:M471" si="30">$L458/M$456*100</f>
        <v>16.699410609037326</v>
      </c>
    </row>
    <row r="459" spans="1:13" ht="15" customHeight="1" x14ac:dyDescent="0.15">
      <c r="B459" s="73" t="s">
        <v>685</v>
      </c>
      <c r="C459" s="26"/>
      <c r="D459" s="26"/>
      <c r="E459" s="26"/>
      <c r="L459" s="11">
        <v>83</v>
      </c>
      <c r="M459" s="23">
        <f t="shared" si="30"/>
        <v>16.306483300589392</v>
      </c>
    </row>
    <row r="460" spans="1:13" ht="15" customHeight="1" x14ac:dyDescent="0.15">
      <c r="B460" s="73" t="s">
        <v>50</v>
      </c>
      <c r="C460" s="26"/>
      <c r="D460" s="26"/>
      <c r="E460" s="26"/>
      <c r="L460" s="11">
        <v>73</v>
      </c>
      <c r="M460" s="23">
        <f t="shared" si="30"/>
        <v>14.341846758349705</v>
      </c>
    </row>
    <row r="461" spans="1:13" ht="15" customHeight="1" x14ac:dyDescent="0.15">
      <c r="B461" s="73" t="s">
        <v>52</v>
      </c>
      <c r="C461" s="26"/>
      <c r="D461" s="26"/>
      <c r="E461" s="26"/>
      <c r="L461" s="11">
        <v>78</v>
      </c>
      <c r="M461" s="23">
        <f t="shared" si="30"/>
        <v>15.324165029469548</v>
      </c>
    </row>
    <row r="462" spans="1:13" ht="15" customHeight="1" x14ac:dyDescent="0.15">
      <c r="B462" s="73" t="s">
        <v>53</v>
      </c>
      <c r="C462" s="26"/>
      <c r="D462" s="26"/>
      <c r="E462" s="26"/>
      <c r="L462" s="11">
        <v>85</v>
      </c>
      <c r="M462" s="23">
        <f t="shared" si="30"/>
        <v>16.699410609037326</v>
      </c>
    </row>
    <row r="463" spans="1:13" ht="15" customHeight="1" x14ac:dyDescent="0.15">
      <c r="B463" s="73" t="s">
        <v>55</v>
      </c>
      <c r="C463" s="26"/>
      <c r="D463" s="26"/>
      <c r="E463" s="26"/>
      <c r="L463" s="11">
        <v>66</v>
      </c>
      <c r="M463" s="23">
        <f t="shared" si="30"/>
        <v>12.966601178781925</v>
      </c>
    </row>
    <row r="464" spans="1:13" ht="15" customHeight="1" x14ac:dyDescent="0.15">
      <c r="B464" s="73" t="s">
        <v>56</v>
      </c>
      <c r="C464" s="26"/>
      <c r="D464" s="26"/>
      <c r="E464" s="26"/>
      <c r="L464" s="11">
        <v>70</v>
      </c>
      <c r="M464" s="23">
        <f t="shared" si="30"/>
        <v>13.7524557956778</v>
      </c>
    </row>
    <row r="465" spans="1:13" ht="15" customHeight="1" x14ac:dyDescent="0.15">
      <c r="B465" s="73" t="s">
        <v>58</v>
      </c>
      <c r="C465" s="26"/>
      <c r="D465" s="26"/>
      <c r="E465" s="26"/>
      <c r="L465" s="11">
        <v>80</v>
      </c>
      <c r="M465" s="23">
        <f t="shared" si="30"/>
        <v>15.717092337917485</v>
      </c>
    </row>
    <row r="466" spans="1:13" ht="15" customHeight="1" x14ac:dyDescent="0.15">
      <c r="B466" s="73" t="s">
        <v>59</v>
      </c>
      <c r="C466" s="26"/>
      <c r="D466" s="26"/>
      <c r="E466" s="26"/>
      <c r="L466" s="11">
        <v>174</v>
      </c>
      <c r="M466" s="23">
        <f t="shared" si="30"/>
        <v>34.184675834970527</v>
      </c>
    </row>
    <row r="467" spans="1:13" ht="15" customHeight="1" x14ac:dyDescent="0.15">
      <c r="B467" s="73" t="s">
        <v>60</v>
      </c>
      <c r="C467" s="26"/>
      <c r="D467" s="26"/>
      <c r="E467" s="26"/>
      <c r="L467" s="11">
        <v>283</v>
      </c>
      <c r="M467" s="23">
        <f t="shared" si="30"/>
        <v>55.599214145383101</v>
      </c>
    </row>
    <row r="468" spans="1:13" ht="15" customHeight="1" x14ac:dyDescent="0.15">
      <c r="B468" s="73" t="s">
        <v>61</v>
      </c>
      <c r="C468" s="26"/>
      <c r="D468" s="26"/>
      <c r="E468" s="26"/>
      <c r="L468" s="11">
        <v>128</v>
      </c>
      <c r="M468" s="23">
        <f t="shared" si="30"/>
        <v>25.147347740667975</v>
      </c>
    </row>
    <row r="469" spans="1:13" ht="15" customHeight="1" x14ac:dyDescent="0.15">
      <c r="B469" s="73" t="s">
        <v>63</v>
      </c>
      <c r="C469" s="26"/>
      <c r="D469" s="26"/>
      <c r="E469" s="26"/>
      <c r="L469" s="11">
        <v>306</v>
      </c>
      <c r="M469" s="23">
        <f t="shared" si="30"/>
        <v>60.117878192534377</v>
      </c>
    </row>
    <row r="470" spans="1:13" ht="15" customHeight="1" x14ac:dyDescent="0.15">
      <c r="B470" s="73" t="s">
        <v>20</v>
      </c>
      <c r="C470" s="26"/>
      <c r="D470" s="26"/>
      <c r="E470" s="26"/>
      <c r="L470" s="11">
        <v>209</v>
      </c>
      <c r="M470" s="23">
        <f t="shared" si="30"/>
        <v>41.060903732809429</v>
      </c>
    </row>
    <row r="471" spans="1:13" ht="15" customHeight="1" x14ac:dyDescent="0.15">
      <c r="B471" s="94" t="s">
        <v>0</v>
      </c>
      <c r="C471" s="28"/>
      <c r="D471" s="28"/>
      <c r="E471" s="28"/>
      <c r="F471" s="28"/>
      <c r="G471" s="28"/>
      <c r="H471" s="28"/>
      <c r="I471" s="28"/>
      <c r="J471" s="28"/>
      <c r="K471" s="28"/>
      <c r="L471" s="12">
        <v>24</v>
      </c>
      <c r="M471" s="24">
        <f t="shared" si="30"/>
        <v>4.7151277013752457</v>
      </c>
    </row>
    <row r="472" spans="1:13" ht="15" customHeight="1" x14ac:dyDescent="0.15">
      <c r="B472" s="95" t="s">
        <v>1</v>
      </c>
      <c r="C472" s="30"/>
      <c r="D472" s="30"/>
      <c r="E472" s="30"/>
      <c r="F472" s="30"/>
      <c r="G472" s="30"/>
      <c r="H472" s="30"/>
      <c r="I472" s="30"/>
      <c r="J472" s="30"/>
      <c r="K472" s="31"/>
      <c r="L472" s="13">
        <f>SUM(L457:L471)</f>
        <v>1827</v>
      </c>
      <c r="M472" s="25" t="str">
        <f>IF(SUM(M457:M471)&gt;100,"－",SUM(M457:M471))</f>
        <v>－</v>
      </c>
    </row>
    <row r="473" spans="1:13" ht="15" customHeight="1" x14ac:dyDescent="0.15">
      <c r="B473" s="98"/>
      <c r="C473" s="32"/>
      <c r="D473" s="32"/>
      <c r="E473" s="32"/>
      <c r="F473" s="32"/>
      <c r="G473" s="32"/>
      <c r="H473" s="32"/>
      <c r="I473" s="32"/>
      <c r="J473" s="32"/>
      <c r="K473" s="32"/>
      <c r="L473" s="33"/>
      <c r="M473" s="70"/>
    </row>
    <row r="474" spans="1:13" ht="15" customHeight="1" x14ac:dyDescent="0.15">
      <c r="A474" s="1" t="s">
        <v>686</v>
      </c>
      <c r="B474" s="96"/>
      <c r="K474" s="1"/>
      <c r="L474" s="18"/>
      <c r="M474" s="1"/>
    </row>
    <row r="475" spans="1:13" ht="12" customHeight="1" x14ac:dyDescent="0.15">
      <c r="B475" s="97"/>
      <c r="C475" s="27"/>
      <c r="D475" s="27"/>
      <c r="E475" s="27"/>
      <c r="F475" s="27"/>
      <c r="G475" s="27"/>
      <c r="H475" s="27"/>
      <c r="I475" s="27"/>
      <c r="J475" s="27"/>
      <c r="K475" s="3"/>
      <c r="L475" s="7" t="s">
        <v>2</v>
      </c>
      <c r="M475" s="19" t="s">
        <v>3</v>
      </c>
    </row>
    <row r="476" spans="1:13" ht="12" customHeight="1" x14ac:dyDescent="0.15">
      <c r="B476" s="94"/>
      <c r="C476" s="28"/>
      <c r="D476" s="28"/>
      <c r="E476" s="28"/>
      <c r="F476" s="28"/>
      <c r="G476" s="28"/>
      <c r="H476" s="28"/>
      <c r="I476" s="28"/>
      <c r="J476" s="28"/>
      <c r="K476" s="6"/>
      <c r="L476" s="9"/>
      <c r="M476" s="21">
        <f>$L$22</f>
        <v>1664</v>
      </c>
    </row>
    <row r="477" spans="1:13" ht="15" customHeight="1" x14ac:dyDescent="0.15">
      <c r="B477" s="73" t="s">
        <v>687</v>
      </c>
      <c r="C477" s="26"/>
      <c r="D477" s="26"/>
      <c r="E477" s="26"/>
      <c r="L477" s="10">
        <v>191</v>
      </c>
      <c r="M477" s="22">
        <f>$L477/M$476*100</f>
        <v>11.478365384615383</v>
      </c>
    </row>
    <row r="478" spans="1:13" ht="15" customHeight="1" x14ac:dyDescent="0.15">
      <c r="B478" s="73" t="s">
        <v>44</v>
      </c>
      <c r="C478" s="26"/>
      <c r="D478" s="26"/>
      <c r="E478" s="26"/>
      <c r="L478" s="11">
        <v>335</v>
      </c>
      <c r="M478" s="23">
        <f>$L478/M$476*100</f>
        <v>20.13221153846154</v>
      </c>
    </row>
    <row r="479" spans="1:13" ht="15" customHeight="1" x14ac:dyDescent="0.15">
      <c r="B479" s="73" t="s">
        <v>45</v>
      </c>
      <c r="C479" s="26"/>
      <c r="D479" s="26"/>
      <c r="E479" s="26"/>
      <c r="L479" s="11">
        <v>1083</v>
      </c>
      <c r="M479" s="23">
        <f>$L479/M$476*100</f>
        <v>65.084134615384613</v>
      </c>
    </row>
    <row r="480" spans="1:13" ht="15" customHeight="1" x14ac:dyDescent="0.15">
      <c r="B480" s="94" t="s">
        <v>0</v>
      </c>
      <c r="C480" s="28"/>
      <c r="D480" s="28"/>
      <c r="E480" s="28"/>
      <c r="F480" s="28"/>
      <c r="G480" s="28"/>
      <c r="H480" s="28"/>
      <c r="I480" s="28"/>
      <c r="J480" s="28"/>
      <c r="K480" s="28"/>
      <c r="L480" s="12">
        <v>75</v>
      </c>
      <c r="M480" s="24">
        <f>$L480/M$476*100</f>
        <v>4.5072115384615383</v>
      </c>
    </row>
    <row r="481" spans="1:13" ht="15" customHeight="1" x14ac:dyDescent="0.15">
      <c r="B481" s="95" t="s">
        <v>1</v>
      </c>
      <c r="C481" s="30"/>
      <c r="D481" s="30"/>
      <c r="E481" s="30"/>
      <c r="F481" s="30"/>
      <c r="G481" s="30"/>
      <c r="H481" s="30"/>
      <c r="I481" s="30"/>
      <c r="J481" s="30"/>
      <c r="K481" s="31"/>
      <c r="L481" s="13">
        <f>SUM(L477:L480)</f>
        <v>1684</v>
      </c>
      <c r="M481" s="25" t="str">
        <f>IF(SUM(M477:M480)&gt;100,"－",SUM(M477:M480))</f>
        <v>－</v>
      </c>
    </row>
    <row r="482" spans="1:13" ht="15" customHeight="1" x14ac:dyDescent="0.15">
      <c r="B482" s="96"/>
    </row>
    <row r="483" spans="1:13" ht="13.5" customHeight="1" x14ac:dyDescent="0.15">
      <c r="A483" s="17" t="s">
        <v>688</v>
      </c>
      <c r="B483" s="96"/>
    </row>
    <row r="484" spans="1:13" ht="15" customHeight="1" x14ac:dyDescent="0.15">
      <c r="A484" s="1" t="s">
        <v>729</v>
      </c>
      <c r="B484" s="96"/>
    </row>
    <row r="485" spans="1:13" ht="12" customHeight="1" x14ac:dyDescent="0.15">
      <c r="B485" s="97"/>
      <c r="C485" s="27"/>
      <c r="D485" s="27"/>
      <c r="E485" s="27"/>
      <c r="F485" s="27"/>
      <c r="G485" s="27"/>
      <c r="H485" s="27"/>
      <c r="I485" s="27"/>
      <c r="J485" s="27"/>
      <c r="K485" s="3"/>
      <c r="L485" s="7" t="s">
        <v>2</v>
      </c>
      <c r="M485" s="19" t="s">
        <v>3</v>
      </c>
    </row>
    <row r="486" spans="1:13" ht="12" customHeight="1" x14ac:dyDescent="0.15">
      <c r="B486" s="94"/>
      <c r="C486" s="28"/>
      <c r="D486" s="28"/>
      <c r="E486" s="28"/>
      <c r="F486" s="28"/>
      <c r="G486" s="28"/>
      <c r="H486" s="28"/>
      <c r="I486" s="28"/>
      <c r="J486" s="28"/>
      <c r="K486" s="6"/>
      <c r="L486" s="9"/>
      <c r="M486" s="21">
        <f>L$477</f>
        <v>191</v>
      </c>
    </row>
    <row r="487" spans="1:13" ht="15" customHeight="1" x14ac:dyDescent="0.15">
      <c r="B487" s="73" t="s">
        <v>47</v>
      </c>
      <c r="C487" s="26"/>
      <c r="D487" s="26"/>
      <c r="E487" s="26"/>
      <c r="L487" s="10">
        <v>21</v>
      </c>
      <c r="M487" s="22">
        <f>$L487/M$486*100</f>
        <v>10.99476439790576</v>
      </c>
    </row>
    <row r="488" spans="1:13" ht="15" customHeight="1" x14ac:dyDescent="0.15">
      <c r="B488" s="73" t="s">
        <v>48</v>
      </c>
      <c r="C488" s="26"/>
      <c r="D488" s="26"/>
      <c r="E488" s="26"/>
      <c r="L488" s="11">
        <v>12</v>
      </c>
      <c r="M488" s="23">
        <f t="shared" ref="M488:M501" si="31">$L488/M$486*100</f>
        <v>6.2827225130890048</v>
      </c>
    </row>
    <row r="489" spans="1:13" ht="15" customHeight="1" x14ac:dyDescent="0.15">
      <c r="B489" s="73" t="s">
        <v>685</v>
      </c>
      <c r="C489" s="26"/>
      <c r="D489" s="26"/>
      <c r="E489" s="26"/>
      <c r="L489" s="11">
        <v>15</v>
      </c>
      <c r="M489" s="23">
        <f t="shared" si="31"/>
        <v>7.8534031413612562</v>
      </c>
    </row>
    <row r="490" spans="1:13" ht="15" customHeight="1" x14ac:dyDescent="0.15">
      <c r="B490" s="73" t="s">
        <v>50</v>
      </c>
      <c r="C490" s="26"/>
      <c r="D490" s="26"/>
      <c r="E490" s="26"/>
      <c r="L490" s="11">
        <v>28</v>
      </c>
      <c r="M490" s="23">
        <f t="shared" si="31"/>
        <v>14.659685863874344</v>
      </c>
    </row>
    <row r="491" spans="1:13" ht="15" customHeight="1" x14ac:dyDescent="0.15">
      <c r="B491" s="73" t="s">
        <v>52</v>
      </c>
      <c r="C491" s="26"/>
      <c r="D491" s="26"/>
      <c r="E491" s="26"/>
      <c r="L491" s="11">
        <v>31</v>
      </c>
      <c r="M491" s="23">
        <f t="shared" si="31"/>
        <v>16.230366492146597</v>
      </c>
    </row>
    <row r="492" spans="1:13" ht="15" customHeight="1" x14ac:dyDescent="0.15">
      <c r="B492" s="73" t="s">
        <v>53</v>
      </c>
      <c r="C492" s="26"/>
      <c r="D492" s="26"/>
      <c r="E492" s="26"/>
      <c r="L492" s="11">
        <v>19</v>
      </c>
      <c r="M492" s="23">
        <f t="shared" si="31"/>
        <v>9.9476439790575917</v>
      </c>
    </row>
    <row r="493" spans="1:13" ht="15" customHeight="1" x14ac:dyDescent="0.15">
      <c r="B493" s="73" t="s">
        <v>55</v>
      </c>
      <c r="C493" s="26"/>
      <c r="D493" s="26"/>
      <c r="E493" s="26"/>
      <c r="L493" s="11">
        <v>22</v>
      </c>
      <c r="M493" s="23">
        <f t="shared" si="31"/>
        <v>11.518324607329843</v>
      </c>
    </row>
    <row r="494" spans="1:13" ht="15" customHeight="1" x14ac:dyDescent="0.15">
      <c r="B494" s="73" t="s">
        <v>56</v>
      </c>
      <c r="C494" s="26"/>
      <c r="D494" s="26"/>
      <c r="E494" s="26"/>
      <c r="L494" s="11">
        <v>28</v>
      </c>
      <c r="M494" s="23">
        <f t="shared" si="31"/>
        <v>14.659685863874344</v>
      </c>
    </row>
    <row r="495" spans="1:13" ht="15" customHeight="1" x14ac:dyDescent="0.15">
      <c r="B495" s="73" t="s">
        <v>58</v>
      </c>
      <c r="C495" s="26"/>
      <c r="D495" s="26"/>
      <c r="E495" s="26"/>
      <c r="L495" s="11">
        <v>29</v>
      </c>
      <c r="M495" s="23">
        <f t="shared" si="31"/>
        <v>15.183246073298429</v>
      </c>
    </row>
    <row r="496" spans="1:13" ht="15" customHeight="1" x14ac:dyDescent="0.15">
      <c r="B496" s="73" t="s">
        <v>59</v>
      </c>
      <c r="C496" s="26"/>
      <c r="D496" s="26"/>
      <c r="E496" s="26"/>
      <c r="L496" s="11">
        <v>5</v>
      </c>
      <c r="M496" s="23">
        <f t="shared" si="31"/>
        <v>2.6178010471204187</v>
      </c>
    </row>
    <row r="497" spans="1:13" ht="15" customHeight="1" x14ac:dyDescent="0.15">
      <c r="B497" s="73" t="s">
        <v>60</v>
      </c>
      <c r="C497" s="26"/>
      <c r="D497" s="26"/>
      <c r="E497" s="26"/>
      <c r="L497" s="11">
        <v>31</v>
      </c>
      <c r="M497" s="23">
        <f t="shared" si="31"/>
        <v>16.230366492146597</v>
      </c>
    </row>
    <row r="498" spans="1:13" ht="15" customHeight="1" x14ac:dyDescent="0.15">
      <c r="B498" s="73" t="s">
        <v>61</v>
      </c>
      <c r="C498" s="26"/>
      <c r="D498" s="26"/>
      <c r="E498" s="26"/>
      <c r="L498" s="11">
        <v>17</v>
      </c>
      <c r="M498" s="23">
        <f t="shared" si="31"/>
        <v>8.9005235602094235</v>
      </c>
    </row>
    <row r="499" spans="1:13" ht="15" customHeight="1" x14ac:dyDescent="0.15">
      <c r="B499" s="73" t="s">
        <v>63</v>
      </c>
      <c r="C499" s="26"/>
      <c r="D499" s="26"/>
      <c r="E499" s="26"/>
      <c r="L499" s="11">
        <v>62</v>
      </c>
      <c r="M499" s="23">
        <f t="shared" si="31"/>
        <v>32.460732984293195</v>
      </c>
    </row>
    <row r="500" spans="1:13" ht="15" customHeight="1" x14ac:dyDescent="0.15">
      <c r="B500" s="73" t="s">
        <v>20</v>
      </c>
      <c r="C500" s="26"/>
      <c r="D500" s="26"/>
      <c r="E500" s="26"/>
      <c r="L500" s="11">
        <v>59</v>
      </c>
      <c r="M500" s="23">
        <f t="shared" si="31"/>
        <v>30.890052356020941</v>
      </c>
    </row>
    <row r="501" spans="1:13" ht="15" customHeight="1" x14ac:dyDescent="0.15">
      <c r="B501" s="94" t="s">
        <v>0</v>
      </c>
      <c r="C501" s="28"/>
      <c r="D501" s="28"/>
      <c r="E501" s="28"/>
      <c r="F501" s="28"/>
      <c r="G501" s="28"/>
      <c r="H501" s="28"/>
      <c r="I501" s="28"/>
      <c r="J501" s="28"/>
      <c r="K501" s="28"/>
      <c r="L501" s="12">
        <v>49</v>
      </c>
      <c r="M501" s="24">
        <f t="shared" si="31"/>
        <v>25.654450261780106</v>
      </c>
    </row>
    <row r="502" spans="1:13" ht="15" customHeight="1" x14ac:dyDescent="0.15">
      <c r="B502" s="95" t="s">
        <v>1</v>
      </c>
      <c r="C502" s="30"/>
      <c r="D502" s="30"/>
      <c r="E502" s="30"/>
      <c r="F502" s="30"/>
      <c r="G502" s="30"/>
      <c r="H502" s="30"/>
      <c r="I502" s="30"/>
      <c r="J502" s="30"/>
      <c r="K502" s="31"/>
      <c r="L502" s="13">
        <f>SUM(L487:L501)</f>
        <v>428</v>
      </c>
      <c r="M502" s="25" t="str">
        <f>IF(SUM(M487:M501)&gt;100,"－",SUM(M487:M501))</f>
        <v>－</v>
      </c>
    </row>
    <row r="503" spans="1:13" ht="15" customHeight="1" x14ac:dyDescent="0.15">
      <c r="B503" s="98"/>
      <c r="C503" s="32"/>
      <c r="D503" s="32"/>
      <c r="E503" s="32"/>
      <c r="F503" s="32"/>
      <c r="G503" s="32"/>
      <c r="H503" s="32"/>
      <c r="I503" s="32"/>
      <c r="J503" s="32"/>
      <c r="K503" s="32"/>
      <c r="L503" s="33"/>
      <c r="M503" s="70"/>
    </row>
    <row r="504" spans="1:13" ht="13.5" customHeight="1" x14ac:dyDescent="0.15">
      <c r="A504" s="17" t="s">
        <v>65</v>
      </c>
      <c r="B504" s="96"/>
    </row>
    <row r="505" spans="1:13" ht="15" customHeight="1" x14ac:dyDescent="0.15">
      <c r="A505" s="1" t="s">
        <v>730</v>
      </c>
      <c r="B505" s="96"/>
    </row>
    <row r="506" spans="1:13" ht="12" customHeight="1" x14ac:dyDescent="0.15">
      <c r="B506" s="97"/>
      <c r="C506" s="27"/>
      <c r="D506" s="27"/>
      <c r="E506" s="27"/>
      <c r="F506" s="27"/>
      <c r="G506" s="27"/>
      <c r="H506" s="27"/>
      <c r="I506" s="27"/>
      <c r="J506" s="27"/>
      <c r="K506" s="3"/>
      <c r="L506" s="7" t="s">
        <v>2</v>
      </c>
      <c r="M506" s="19" t="s">
        <v>3</v>
      </c>
    </row>
    <row r="507" spans="1:13" ht="12" customHeight="1" x14ac:dyDescent="0.15">
      <c r="B507" s="94"/>
      <c r="C507" s="28"/>
      <c r="D507" s="28"/>
      <c r="E507" s="28"/>
      <c r="F507" s="28"/>
      <c r="G507" s="28"/>
      <c r="H507" s="28"/>
      <c r="I507" s="28"/>
      <c r="J507" s="28"/>
      <c r="K507" s="6"/>
      <c r="L507" s="9"/>
      <c r="M507" s="21">
        <f>L$478</f>
        <v>335</v>
      </c>
    </row>
    <row r="508" spans="1:13" ht="15" customHeight="1" x14ac:dyDescent="0.15">
      <c r="B508" s="73" t="s">
        <v>47</v>
      </c>
      <c r="C508" s="26"/>
      <c r="D508" s="26"/>
      <c r="E508" s="26"/>
      <c r="L508" s="10">
        <v>19</v>
      </c>
      <c r="M508" s="22">
        <f>$L508/M$507*100</f>
        <v>5.6716417910447765</v>
      </c>
    </row>
    <row r="509" spans="1:13" ht="15" customHeight="1" x14ac:dyDescent="0.15">
      <c r="B509" s="73" t="s">
        <v>48</v>
      </c>
      <c r="C509" s="26"/>
      <c r="D509" s="26"/>
      <c r="E509" s="26"/>
      <c r="L509" s="11">
        <v>16</v>
      </c>
      <c r="M509" s="23">
        <f t="shared" ref="M509:M522" si="32">$L509/M$507*100</f>
        <v>4.7761194029850751</v>
      </c>
    </row>
    <row r="510" spans="1:13" ht="15" customHeight="1" x14ac:dyDescent="0.15">
      <c r="B510" s="73" t="s">
        <v>685</v>
      </c>
      <c r="C510" s="26"/>
      <c r="D510" s="26"/>
      <c r="E510" s="26"/>
      <c r="L510" s="11">
        <v>21</v>
      </c>
      <c r="M510" s="23">
        <f t="shared" si="32"/>
        <v>6.2686567164179099</v>
      </c>
    </row>
    <row r="511" spans="1:13" ht="15" customHeight="1" x14ac:dyDescent="0.15">
      <c r="B511" s="73" t="s">
        <v>50</v>
      </c>
      <c r="C511" s="26"/>
      <c r="D511" s="26"/>
      <c r="E511" s="26"/>
      <c r="L511" s="11">
        <v>16</v>
      </c>
      <c r="M511" s="23">
        <f t="shared" si="32"/>
        <v>4.7761194029850751</v>
      </c>
    </row>
    <row r="512" spans="1:13" ht="15" customHeight="1" x14ac:dyDescent="0.15">
      <c r="B512" s="73" t="s">
        <v>52</v>
      </c>
      <c r="C512" s="26"/>
      <c r="D512" s="26"/>
      <c r="E512" s="26"/>
      <c r="L512" s="11">
        <v>23</v>
      </c>
      <c r="M512" s="23">
        <f t="shared" si="32"/>
        <v>6.8656716417910451</v>
      </c>
    </row>
    <row r="513" spans="1:14" ht="15" customHeight="1" x14ac:dyDescent="0.15">
      <c r="B513" s="73" t="s">
        <v>53</v>
      </c>
      <c r="C513" s="26"/>
      <c r="D513" s="26"/>
      <c r="E513" s="26"/>
      <c r="L513" s="11">
        <v>19</v>
      </c>
      <c r="M513" s="23">
        <f t="shared" si="32"/>
        <v>5.6716417910447765</v>
      </c>
    </row>
    <row r="514" spans="1:14" ht="15" customHeight="1" x14ac:dyDescent="0.15">
      <c r="B514" s="73" t="s">
        <v>55</v>
      </c>
      <c r="C514" s="26"/>
      <c r="D514" s="26"/>
      <c r="E514" s="26"/>
      <c r="L514" s="11">
        <v>16</v>
      </c>
      <c r="M514" s="23">
        <f t="shared" si="32"/>
        <v>4.7761194029850751</v>
      </c>
    </row>
    <row r="515" spans="1:14" ht="15" customHeight="1" x14ac:dyDescent="0.15">
      <c r="B515" s="73" t="s">
        <v>56</v>
      </c>
      <c r="C515" s="26"/>
      <c r="D515" s="26"/>
      <c r="E515" s="26"/>
      <c r="L515" s="11">
        <v>16</v>
      </c>
      <c r="M515" s="23">
        <f t="shared" si="32"/>
        <v>4.7761194029850751</v>
      </c>
    </row>
    <row r="516" spans="1:14" ht="15" customHeight="1" x14ac:dyDescent="0.15">
      <c r="B516" s="73" t="s">
        <v>58</v>
      </c>
      <c r="C516" s="26"/>
      <c r="D516" s="26"/>
      <c r="E516" s="26"/>
      <c r="L516" s="11">
        <v>19</v>
      </c>
      <c r="M516" s="23">
        <f t="shared" si="32"/>
        <v>5.6716417910447765</v>
      </c>
    </row>
    <row r="517" spans="1:14" ht="15" customHeight="1" x14ac:dyDescent="0.15">
      <c r="B517" s="73" t="s">
        <v>59</v>
      </c>
      <c r="C517" s="26"/>
      <c r="D517" s="26"/>
      <c r="E517" s="26"/>
      <c r="L517" s="11">
        <v>13</v>
      </c>
      <c r="M517" s="23">
        <f t="shared" si="32"/>
        <v>3.8805970149253728</v>
      </c>
    </row>
    <row r="518" spans="1:14" ht="15" customHeight="1" x14ac:dyDescent="0.15">
      <c r="B518" s="73" t="s">
        <v>60</v>
      </c>
      <c r="C518" s="26"/>
      <c r="D518" s="26"/>
      <c r="E518" s="26"/>
      <c r="L518" s="11">
        <v>112</v>
      </c>
      <c r="M518" s="23">
        <f t="shared" si="32"/>
        <v>33.432835820895527</v>
      </c>
    </row>
    <row r="519" spans="1:14" ht="15" customHeight="1" x14ac:dyDescent="0.15">
      <c r="B519" s="73" t="s">
        <v>61</v>
      </c>
      <c r="C519" s="26"/>
      <c r="D519" s="26"/>
      <c r="E519" s="26"/>
      <c r="L519" s="11">
        <v>25</v>
      </c>
      <c r="M519" s="23">
        <f t="shared" si="32"/>
        <v>7.4626865671641784</v>
      </c>
    </row>
    <row r="520" spans="1:14" ht="15" customHeight="1" x14ac:dyDescent="0.15">
      <c r="B520" s="73" t="s">
        <v>63</v>
      </c>
      <c r="C520" s="26"/>
      <c r="D520" s="26"/>
      <c r="E520" s="26"/>
      <c r="L520" s="11">
        <v>202</v>
      </c>
      <c r="M520" s="23">
        <f t="shared" si="32"/>
        <v>60.298507462686565</v>
      </c>
    </row>
    <row r="521" spans="1:14" ht="15" customHeight="1" x14ac:dyDescent="0.15">
      <c r="B521" s="73" t="s">
        <v>20</v>
      </c>
      <c r="C521" s="26"/>
      <c r="D521" s="26"/>
      <c r="E521" s="26"/>
      <c r="L521" s="11">
        <v>94</v>
      </c>
      <c r="M521" s="23">
        <f t="shared" si="32"/>
        <v>28.059701492537314</v>
      </c>
    </row>
    <row r="522" spans="1:14" ht="15" customHeight="1" x14ac:dyDescent="0.15">
      <c r="B522" s="94" t="s">
        <v>0</v>
      </c>
      <c r="C522" s="28"/>
      <c r="D522" s="28"/>
      <c r="E522" s="28"/>
      <c r="F522" s="28"/>
      <c r="G522" s="28"/>
      <c r="H522" s="28"/>
      <c r="I522" s="28"/>
      <c r="J522" s="28"/>
      <c r="K522" s="28"/>
      <c r="L522" s="12">
        <v>49</v>
      </c>
      <c r="M522" s="24">
        <f t="shared" si="32"/>
        <v>14.626865671641792</v>
      </c>
    </row>
    <row r="523" spans="1:14" ht="15" customHeight="1" x14ac:dyDescent="0.15">
      <c r="B523" s="95" t="s">
        <v>1</v>
      </c>
      <c r="C523" s="30"/>
      <c r="D523" s="30"/>
      <c r="E523" s="30"/>
      <c r="F523" s="30"/>
      <c r="G523" s="30"/>
      <c r="H523" s="30"/>
      <c r="I523" s="30"/>
      <c r="J523" s="30"/>
      <c r="K523" s="31"/>
      <c r="L523" s="13">
        <f>SUM(L508:L522)</f>
        <v>660</v>
      </c>
      <c r="M523" s="25" t="str">
        <f>IF(SUM(M508:M522)&gt;100,"－",SUM(M508:M522))</f>
        <v>－</v>
      </c>
    </row>
    <row r="524" spans="1:14" ht="15" customHeight="1" x14ac:dyDescent="0.15">
      <c r="B524" s="98"/>
      <c r="C524" s="32"/>
      <c r="D524" s="32"/>
      <c r="E524" s="32"/>
      <c r="F524" s="32"/>
      <c r="G524" s="32"/>
      <c r="H524" s="32"/>
      <c r="I524" s="32"/>
      <c r="J524" s="32"/>
      <c r="K524" s="32"/>
      <c r="L524" s="33"/>
      <c r="M524" s="70"/>
    </row>
    <row r="525" spans="1:14" s="18" customFormat="1" ht="15" customHeight="1" x14ac:dyDescent="0.15">
      <c r="A525" s="18" t="s">
        <v>799</v>
      </c>
      <c r="B525" s="99"/>
      <c r="F525" s="29"/>
      <c r="G525" s="29"/>
      <c r="H525" s="29"/>
      <c r="I525" s="29"/>
      <c r="J525" s="29"/>
      <c r="K525" s="29"/>
      <c r="L525" s="29"/>
      <c r="N525" s="1"/>
    </row>
    <row r="526" spans="1:14" s="18" customFormat="1" ht="12" customHeight="1" x14ac:dyDescent="0.15">
      <c r="B526" s="104"/>
      <c r="C526" s="77"/>
      <c r="D526" s="77"/>
      <c r="E526" s="77"/>
      <c r="F526" s="77"/>
      <c r="G526" s="77"/>
      <c r="H526" s="77"/>
      <c r="I526" s="77"/>
      <c r="J526" s="77"/>
      <c r="K526" s="78"/>
      <c r="L526" s="19" t="s">
        <v>2</v>
      </c>
      <c r="M526" s="19" t="s">
        <v>3</v>
      </c>
      <c r="N526" s="1"/>
    </row>
    <row r="527" spans="1:14" s="18" customFormat="1" ht="12" customHeight="1" x14ac:dyDescent="0.15">
      <c r="B527" s="105"/>
      <c r="C527" s="80"/>
      <c r="D527" s="80"/>
      <c r="E527" s="80"/>
      <c r="F527" s="80"/>
      <c r="G527" s="80"/>
      <c r="H527" s="80"/>
      <c r="I527" s="80"/>
      <c r="J527" s="80"/>
      <c r="K527" s="81"/>
      <c r="L527" s="82"/>
      <c r="M527" s="21">
        <f>$L$22</f>
        <v>1664</v>
      </c>
      <c r="N527" s="1"/>
    </row>
    <row r="528" spans="1:14" s="18" customFormat="1" ht="15" customHeight="1" x14ac:dyDescent="0.15">
      <c r="B528" s="73" t="s">
        <v>687</v>
      </c>
      <c r="C528" s="29"/>
      <c r="D528" s="29"/>
      <c r="E528" s="29"/>
      <c r="F528" s="29"/>
      <c r="G528" s="29"/>
      <c r="H528" s="29"/>
      <c r="I528" s="29"/>
      <c r="J528" s="29"/>
      <c r="K528" s="29"/>
      <c r="L528" s="74">
        <v>68</v>
      </c>
      <c r="M528" s="22">
        <f>$L528/M$417*100</f>
        <v>4.0865384615384617</v>
      </c>
      <c r="N528" s="1"/>
    </row>
    <row r="529" spans="1:14" s="18" customFormat="1" ht="15" customHeight="1" x14ac:dyDescent="0.15">
      <c r="B529" s="73" t="s">
        <v>45</v>
      </c>
      <c r="C529" s="29"/>
      <c r="D529" s="29"/>
      <c r="E529" s="29"/>
      <c r="F529" s="29"/>
      <c r="G529" s="29"/>
      <c r="H529" s="29"/>
      <c r="I529" s="29"/>
      <c r="J529" s="29"/>
      <c r="K529" s="29"/>
      <c r="L529" s="75">
        <v>1508</v>
      </c>
      <c r="M529" s="23">
        <f>$L529/M$417*100</f>
        <v>90.625</v>
      </c>
      <c r="N529" s="1"/>
    </row>
    <row r="530" spans="1:14" s="18" customFormat="1" ht="15" customHeight="1" x14ac:dyDescent="0.15">
      <c r="B530" s="105" t="s">
        <v>0</v>
      </c>
      <c r="C530" s="80"/>
      <c r="D530" s="80"/>
      <c r="E530" s="80"/>
      <c r="F530" s="80"/>
      <c r="G530" s="80"/>
      <c r="H530" s="80"/>
      <c r="I530" s="80"/>
      <c r="J530" s="80"/>
      <c r="K530" s="80"/>
      <c r="L530" s="76">
        <v>88</v>
      </c>
      <c r="M530" s="24">
        <f>$L530/M$417*100</f>
        <v>5.2884615384615383</v>
      </c>
      <c r="N530" s="1"/>
    </row>
    <row r="531" spans="1:14" s="18" customFormat="1" ht="15" customHeight="1" x14ac:dyDescent="0.15">
      <c r="B531" s="106" t="s">
        <v>1</v>
      </c>
      <c r="C531" s="83"/>
      <c r="D531" s="83"/>
      <c r="E531" s="83"/>
      <c r="F531" s="83"/>
      <c r="G531" s="83"/>
      <c r="H531" s="83"/>
      <c r="I531" s="83"/>
      <c r="J531" s="83"/>
      <c r="K531" s="84"/>
      <c r="L531" s="85">
        <f>SUM(L528:L530)</f>
        <v>1664</v>
      </c>
      <c r="M531" s="25">
        <f>IF(SUM(M528:M530)&gt;100,"－",SUM(M528:M530))</f>
        <v>100</v>
      </c>
      <c r="N531" s="1"/>
    </row>
    <row r="532" spans="1:14" s="18" customFormat="1" ht="15" customHeight="1" x14ac:dyDescent="0.15">
      <c r="B532" s="107"/>
      <c r="C532" s="86"/>
      <c r="D532" s="86"/>
      <c r="E532" s="86"/>
      <c r="F532" s="86"/>
      <c r="G532" s="86"/>
      <c r="H532" s="86"/>
      <c r="I532" s="86"/>
      <c r="J532" s="86"/>
      <c r="K532" s="87"/>
      <c r="L532" s="34"/>
      <c r="M532" s="34"/>
      <c r="N532" s="1"/>
    </row>
    <row r="533" spans="1:14" ht="13.5" customHeight="1" x14ac:dyDescent="0.15">
      <c r="A533" s="17" t="s">
        <v>689</v>
      </c>
      <c r="B533" s="96"/>
    </row>
    <row r="534" spans="1:14" ht="15" customHeight="1" x14ac:dyDescent="0.15">
      <c r="A534" s="1" t="s">
        <v>731</v>
      </c>
      <c r="B534" s="96"/>
    </row>
    <row r="535" spans="1:14" ht="12" customHeight="1" x14ac:dyDescent="0.15">
      <c r="B535" s="97"/>
      <c r="C535" s="27"/>
      <c r="D535" s="27"/>
      <c r="E535" s="27"/>
      <c r="F535" s="27"/>
      <c r="G535" s="27"/>
      <c r="H535" s="27"/>
      <c r="I535" s="27"/>
      <c r="J535" s="27"/>
      <c r="K535" s="3"/>
      <c r="L535" s="7" t="s">
        <v>2</v>
      </c>
      <c r="M535" s="19" t="s">
        <v>3</v>
      </c>
    </row>
    <row r="536" spans="1:14" ht="12" customHeight="1" x14ac:dyDescent="0.15">
      <c r="B536" s="94"/>
      <c r="C536" s="28"/>
      <c r="D536" s="28"/>
      <c r="E536" s="28"/>
      <c r="F536" s="28"/>
      <c r="G536" s="28"/>
      <c r="H536" s="28"/>
      <c r="I536" s="28"/>
      <c r="J536" s="28"/>
      <c r="K536" s="6"/>
      <c r="L536" s="9"/>
      <c r="M536" s="21">
        <f>L$528</f>
        <v>68</v>
      </c>
    </row>
    <row r="537" spans="1:14" ht="15" customHeight="1" x14ac:dyDescent="0.15">
      <c r="B537" s="73" t="s">
        <v>47</v>
      </c>
      <c r="C537" s="26"/>
      <c r="D537" s="26"/>
      <c r="E537" s="26"/>
      <c r="L537" s="10">
        <v>6</v>
      </c>
      <c r="M537" s="22">
        <f>$L537/M$536*100</f>
        <v>8.8235294117647065</v>
      </c>
    </row>
    <row r="538" spans="1:14" ht="15" customHeight="1" x14ac:dyDescent="0.15">
      <c r="B538" s="73" t="s">
        <v>48</v>
      </c>
      <c r="C538" s="26"/>
      <c r="D538" s="26"/>
      <c r="E538" s="26"/>
      <c r="L538" s="11">
        <v>2</v>
      </c>
      <c r="M538" s="23">
        <f t="shared" ref="M538:M551" si="33">$L538/M$536*100</f>
        <v>2.9411764705882351</v>
      </c>
    </row>
    <row r="539" spans="1:14" ht="15" customHeight="1" x14ac:dyDescent="0.15">
      <c r="B539" s="73" t="s">
        <v>685</v>
      </c>
      <c r="C539" s="26"/>
      <c r="D539" s="26"/>
      <c r="E539" s="26"/>
      <c r="L539" s="11">
        <v>14</v>
      </c>
      <c r="M539" s="23">
        <f t="shared" si="33"/>
        <v>20.588235294117645</v>
      </c>
    </row>
    <row r="540" spans="1:14" ht="15" customHeight="1" x14ac:dyDescent="0.15">
      <c r="B540" s="73" t="s">
        <v>50</v>
      </c>
      <c r="C540" s="26"/>
      <c r="D540" s="26"/>
      <c r="E540" s="26"/>
      <c r="L540" s="11">
        <v>21</v>
      </c>
      <c r="M540" s="23">
        <f t="shared" si="33"/>
        <v>30.882352941176471</v>
      </c>
    </row>
    <row r="541" spans="1:14" ht="15" customHeight="1" x14ac:dyDescent="0.15">
      <c r="B541" s="73" t="s">
        <v>52</v>
      </c>
      <c r="C541" s="26"/>
      <c r="D541" s="26"/>
      <c r="E541" s="26"/>
      <c r="L541" s="11">
        <v>24</v>
      </c>
      <c r="M541" s="23">
        <f t="shared" si="33"/>
        <v>35.294117647058826</v>
      </c>
    </row>
    <row r="542" spans="1:14" ht="15" customHeight="1" x14ac:dyDescent="0.15">
      <c r="B542" s="73" t="s">
        <v>53</v>
      </c>
      <c r="C542" s="26"/>
      <c r="D542" s="26"/>
      <c r="E542" s="26"/>
      <c r="L542" s="11">
        <v>28</v>
      </c>
      <c r="M542" s="23">
        <f t="shared" si="33"/>
        <v>41.17647058823529</v>
      </c>
    </row>
    <row r="543" spans="1:14" ht="15" customHeight="1" x14ac:dyDescent="0.15">
      <c r="B543" s="73" t="s">
        <v>55</v>
      </c>
      <c r="C543" s="26"/>
      <c r="D543" s="26"/>
      <c r="E543" s="26"/>
      <c r="L543" s="11">
        <v>21</v>
      </c>
      <c r="M543" s="23">
        <f t="shared" si="33"/>
        <v>30.882352941176471</v>
      </c>
    </row>
    <row r="544" spans="1:14" ht="15" customHeight="1" x14ac:dyDescent="0.15">
      <c r="B544" s="73" t="s">
        <v>56</v>
      </c>
      <c r="C544" s="26"/>
      <c r="D544" s="26"/>
      <c r="E544" s="26"/>
      <c r="L544" s="11">
        <v>23</v>
      </c>
      <c r="M544" s="23">
        <f t="shared" si="33"/>
        <v>33.82352941176471</v>
      </c>
    </row>
    <row r="545" spans="1:18" ht="15" customHeight="1" x14ac:dyDescent="0.15">
      <c r="B545" s="73" t="s">
        <v>58</v>
      </c>
      <c r="C545" s="26"/>
      <c r="D545" s="26"/>
      <c r="E545" s="26"/>
      <c r="L545" s="11">
        <v>19</v>
      </c>
      <c r="M545" s="23">
        <f t="shared" si="33"/>
        <v>27.941176470588236</v>
      </c>
    </row>
    <row r="546" spans="1:18" ht="15" customHeight="1" x14ac:dyDescent="0.15">
      <c r="B546" s="73" t="s">
        <v>59</v>
      </c>
      <c r="C546" s="26"/>
      <c r="D546" s="26"/>
      <c r="E546" s="26"/>
      <c r="L546" s="11">
        <v>4</v>
      </c>
      <c r="M546" s="23">
        <f t="shared" si="33"/>
        <v>5.8823529411764701</v>
      </c>
    </row>
    <row r="547" spans="1:18" ht="15" customHeight="1" x14ac:dyDescent="0.15">
      <c r="B547" s="73" t="s">
        <v>60</v>
      </c>
      <c r="C547" s="26"/>
      <c r="D547" s="26"/>
      <c r="E547" s="26"/>
      <c r="L547" s="11">
        <v>3</v>
      </c>
      <c r="M547" s="23">
        <f t="shared" si="33"/>
        <v>4.4117647058823533</v>
      </c>
    </row>
    <row r="548" spans="1:18" ht="15" customHeight="1" x14ac:dyDescent="0.15">
      <c r="B548" s="73" t="s">
        <v>61</v>
      </c>
      <c r="C548" s="26"/>
      <c r="D548" s="26"/>
      <c r="E548" s="26"/>
      <c r="L548" s="11">
        <v>5</v>
      </c>
      <c r="M548" s="23">
        <f t="shared" si="33"/>
        <v>7.3529411764705888</v>
      </c>
    </row>
    <row r="549" spans="1:18" ht="15" customHeight="1" x14ac:dyDescent="0.15">
      <c r="B549" s="73" t="s">
        <v>63</v>
      </c>
      <c r="C549" s="26"/>
      <c r="D549" s="26"/>
      <c r="E549" s="26"/>
      <c r="L549" s="11">
        <v>4</v>
      </c>
      <c r="M549" s="23">
        <f t="shared" si="33"/>
        <v>5.8823529411764701</v>
      </c>
    </row>
    <row r="550" spans="1:18" ht="15" customHeight="1" x14ac:dyDescent="0.15">
      <c r="B550" s="73" t="s">
        <v>20</v>
      </c>
      <c r="C550" s="26"/>
      <c r="D550" s="26"/>
      <c r="E550" s="26"/>
      <c r="L550" s="11">
        <v>15</v>
      </c>
      <c r="M550" s="23">
        <f t="shared" si="33"/>
        <v>22.058823529411764</v>
      </c>
    </row>
    <row r="551" spans="1:18" ht="15" customHeight="1" x14ac:dyDescent="0.15">
      <c r="B551" s="94" t="s">
        <v>0</v>
      </c>
      <c r="C551" s="28"/>
      <c r="D551" s="28"/>
      <c r="E551" s="28"/>
      <c r="F551" s="28"/>
      <c r="G551" s="28"/>
      <c r="H551" s="28"/>
      <c r="I551" s="28"/>
      <c r="J551" s="28"/>
      <c r="K551" s="28"/>
      <c r="L551" s="12">
        <v>13</v>
      </c>
      <c r="M551" s="24">
        <f t="shared" si="33"/>
        <v>19.117647058823529</v>
      </c>
    </row>
    <row r="552" spans="1:18" ht="15" customHeight="1" x14ac:dyDescent="0.15">
      <c r="B552" s="95" t="s">
        <v>1</v>
      </c>
      <c r="C552" s="30"/>
      <c r="D552" s="30"/>
      <c r="E552" s="30"/>
      <c r="F552" s="30"/>
      <c r="G552" s="30"/>
      <c r="H552" s="30"/>
      <c r="I552" s="30"/>
      <c r="J552" s="30"/>
      <c r="K552" s="31"/>
      <c r="L552" s="13">
        <f>SUM(L537:L551)</f>
        <v>202</v>
      </c>
      <c r="M552" s="25" t="str">
        <f>IF(SUM(M537:M551)&gt;100,"－",SUM(M537:M551))</f>
        <v>－</v>
      </c>
    </row>
    <row r="553" spans="1:18" ht="15" customHeight="1" x14ac:dyDescent="0.15">
      <c r="B553" s="98"/>
      <c r="C553" s="32"/>
      <c r="D553" s="32"/>
      <c r="E553" s="32"/>
      <c r="F553" s="32"/>
      <c r="G553" s="32"/>
      <c r="H553" s="32"/>
      <c r="I553" s="32"/>
      <c r="J553" s="32"/>
      <c r="K553" s="32"/>
      <c r="L553" s="33"/>
      <c r="M553" s="70"/>
    </row>
    <row r="554" spans="1:18" ht="15" customHeight="1" x14ac:dyDescent="0.15">
      <c r="A554" s="17" t="s">
        <v>449</v>
      </c>
      <c r="B554" s="98"/>
      <c r="C554" s="32"/>
      <c r="D554" s="32"/>
      <c r="E554" s="32"/>
      <c r="F554" s="32"/>
      <c r="G554" s="32"/>
      <c r="H554" s="32"/>
      <c r="I554" s="32"/>
      <c r="J554" s="32"/>
      <c r="K554" s="32"/>
      <c r="L554" s="33"/>
      <c r="M554" s="70"/>
    </row>
    <row r="555" spans="1:18" ht="15" customHeight="1" x14ac:dyDescent="0.15">
      <c r="A555" s="1" t="s">
        <v>690</v>
      </c>
      <c r="B555" s="98"/>
      <c r="C555" s="32"/>
      <c r="D555" s="37"/>
      <c r="E555" s="32"/>
      <c r="F555" s="32"/>
      <c r="G555" s="32"/>
      <c r="H555" s="32"/>
      <c r="I555" s="32"/>
      <c r="J555" s="32"/>
      <c r="K555" s="32"/>
      <c r="L555" s="33"/>
      <c r="M555" s="34"/>
      <c r="N555" s="35"/>
    </row>
    <row r="556" spans="1:18" s="36" customFormat="1" ht="45" x14ac:dyDescent="0.15">
      <c r="B556" s="95"/>
      <c r="C556" s="30"/>
      <c r="D556" s="30"/>
      <c r="E556" s="30"/>
      <c r="F556" s="45"/>
      <c r="G556" s="49" t="s">
        <v>411</v>
      </c>
      <c r="H556" s="41" t="s">
        <v>412</v>
      </c>
      <c r="I556" s="41" t="s">
        <v>413</v>
      </c>
      <c r="J556" s="41" t="s">
        <v>414</v>
      </c>
      <c r="K556" s="41" t="s">
        <v>451</v>
      </c>
      <c r="L556" s="89" t="s">
        <v>324</v>
      </c>
      <c r="M556" s="40" t="s">
        <v>4</v>
      </c>
      <c r="N556" s="41" t="s">
        <v>732</v>
      </c>
      <c r="O556" s="41" t="s">
        <v>795</v>
      </c>
      <c r="P556" s="41" t="s">
        <v>262</v>
      </c>
      <c r="Q556" s="41" t="s">
        <v>796</v>
      </c>
      <c r="R556" s="41" t="s">
        <v>733</v>
      </c>
    </row>
    <row r="557" spans="1:18" s="36" customFormat="1" ht="15" customHeight="1" x14ac:dyDescent="0.15">
      <c r="B557" s="100" t="s">
        <v>2</v>
      </c>
      <c r="C557" s="73" t="s">
        <v>47</v>
      </c>
      <c r="D557" s="47"/>
      <c r="E557" s="47"/>
      <c r="F557" s="42"/>
      <c r="G557" s="50">
        <v>588</v>
      </c>
      <c r="H557" s="50">
        <v>218</v>
      </c>
      <c r="I557" s="50">
        <v>93</v>
      </c>
      <c r="J557" s="50">
        <v>40</v>
      </c>
      <c r="K557" s="50">
        <v>33</v>
      </c>
      <c r="L557" s="51">
        <v>490</v>
      </c>
      <c r="M557" s="50">
        <f t="shared" ref="M557:M580" si="34">SUM(G557:L557)</f>
        <v>1462</v>
      </c>
      <c r="N557" s="91">
        <v>0.64451476793248941</v>
      </c>
      <c r="O557" s="91">
        <v>1.7420212765957446</v>
      </c>
      <c r="P557" s="91">
        <v>0</v>
      </c>
      <c r="Q557" s="91">
        <v>1</v>
      </c>
      <c r="R557" s="91">
        <v>4</v>
      </c>
    </row>
    <row r="558" spans="1:18" s="36" customFormat="1" ht="15" customHeight="1" x14ac:dyDescent="0.15">
      <c r="B558" s="101"/>
      <c r="C558" s="73" t="s">
        <v>48</v>
      </c>
      <c r="D558" s="37"/>
      <c r="E558" s="37"/>
      <c r="F558" s="43"/>
      <c r="G558" s="52">
        <v>866</v>
      </c>
      <c r="H558" s="52">
        <v>48</v>
      </c>
      <c r="I558" s="52">
        <v>28</v>
      </c>
      <c r="J558" s="52">
        <v>12</v>
      </c>
      <c r="K558" s="52">
        <v>18</v>
      </c>
      <c r="L558" s="53">
        <v>490</v>
      </c>
      <c r="M558" s="52">
        <f t="shared" si="34"/>
        <v>1462</v>
      </c>
      <c r="N558" s="92">
        <v>0.1729957805907173</v>
      </c>
      <c r="O558" s="92">
        <v>2.3557692307692308</v>
      </c>
      <c r="P558" s="92">
        <v>0</v>
      </c>
      <c r="Q558" s="92">
        <v>2</v>
      </c>
      <c r="R558" s="92">
        <v>3</v>
      </c>
    </row>
    <row r="559" spans="1:18" s="36" customFormat="1" ht="15" customHeight="1" x14ac:dyDescent="0.15">
      <c r="B559" s="101"/>
      <c r="C559" s="73" t="s">
        <v>685</v>
      </c>
      <c r="D559" s="37"/>
      <c r="E559" s="37"/>
      <c r="F559" s="43"/>
      <c r="G559" s="52">
        <v>564</v>
      </c>
      <c r="H559" s="52">
        <v>240</v>
      </c>
      <c r="I559" s="52">
        <v>114</v>
      </c>
      <c r="J559" s="52">
        <v>32</v>
      </c>
      <c r="K559" s="52">
        <v>19</v>
      </c>
      <c r="L559" s="53">
        <v>493</v>
      </c>
      <c r="M559" s="52">
        <f t="shared" si="34"/>
        <v>1462</v>
      </c>
      <c r="N559" s="92">
        <v>0.62645502645502649</v>
      </c>
      <c r="O559" s="92">
        <v>1.5721518987341772</v>
      </c>
      <c r="P559" s="92">
        <v>0</v>
      </c>
      <c r="Q559" s="92">
        <v>1</v>
      </c>
      <c r="R559" s="92">
        <v>3</v>
      </c>
    </row>
    <row r="560" spans="1:18" s="36" customFormat="1" ht="15" customHeight="1" x14ac:dyDescent="0.15">
      <c r="B560" s="101"/>
      <c r="C560" s="73" t="s">
        <v>50</v>
      </c>
      <c r="D560" s="37"/>
      <c r="E560" s="37"/>
      <c r="F560" s="43"/>
      <c r="G560" s="52">
        <v>607</v>
      </c>
      <c r="H560" s="52">
        <v>241</v>
      </c>
      <c r="I560" s="52">
        <v>82</v>
      </c>
      <c r="J560" s="52">
        <v>32</v>
      </c>
      <c r="K560" s="52">
        <v>11</v>
      </c>
      <c r="L560" s="53">
        <v>489</v>
      </c>
      <c r="M560" s="52">
        <f t="shared" si="34"/>
        <v>1462</v>
      </c>
      <c r="N560" s="92">
        <v>0.52476290832455219</v>
      </c>
      <c r="O560" s="92">
        <v>1.4692737430167597</v>
      </c>
      <c r="P560" s="92">
        <v>0</v>
      </c>
      <c r="Q560" s="92">
        <v>1</v>
      </c>
      <c r="R560" s="92">
        <v>3</v>
      </c>
    </row>
    <row r="561" spans="2:18" s="36" customFormat="1" ht="15" customHeight="1" x14ac:dyDescent="0.15">
      <c r="B561" s="101"/>
      <c r="C561" s="73" t="s">
        <v>52</v>
      </c>
      <c r="D561" s="37"/>
      <c r="E561" s="37"/>
      <c r="F561" s="43"/>
      <c r="G561" s="52">
        <v>302</v>
      </c>
      <c r="H561" s="52">
        <v>385</v>
      </c>
      <c r="I561" s="52">
        <v>193</v>
      </c>
      <c r="J561" s="52">
        <v>61</v>
      </c>
      <c r="K561" s="52">
        <v>26</v>
      </c>
      <c r="L561" s="53">
        <v>495</v>
      </c>
      <c r="M561" s="52">
        <f t="shared" si="34"/>
        <v>1462</v>
      </c>
      <c r="N561" s="92">
        <v>1.0710498409331919</v>
      </c>
      <c r="O561" s="92">
        <v>1.5685670261941449</v>
      </c>
      <c r="P561" s="92">
        <v>1</v>
      </c>
      <c r="Q561" s="92">
        <v>1</v>
      </c>
      <c r="R561" s="92">
        <v>4</v>
      </c>
    </row>
    <row r="562" spans="2:18" s="36" customFormat="1" ht="15" customHeight="1" x14ac:dyDescent="0.15">
      <c r="B562" s="101"/>
      <c r="C562" s="73" t="s">
        <v>53</v>
      </c>
      <c r="D562" s="37"/>
      <c r="E562" s="37"/>
      <c r="F562" s="43"/>
      <c r="G562" s="52">
        <v>594</v>
      </c>
      <c r="H562" s="52">
        <v>242</v>
      </c>
      <c r="I562" s="52">
        <v>71</v>
      </c>
      <c r="J562" s="52">
        <v>39</v>
      </c>
      <c r="K562" s="52">
        <v>22</v>
      </c>
      <c r="L562" s="53">
        <v>494</v>
      </c>
      <c r="M562" s="52">
        <f t="shared" si="34"/>
        <v>1462</v>
      </c>
      <c r="N562" s="92">
        <v>0.57521186440677963</v>
      </c>
      <c r="O562" s="92">
        <v>1.5956284153005464</v>
      </c>
      <c r="P562" s="92">
        <v>0</v>
      </c>
      <c r="Q562" s="92">
        <v>1</v>
      </c>
      <c r="R562" s="92">
        <v>3</v>
      </c>
    </row>
    <row r="563" spans="2:18" s="36" customFormat="1" ht="15" customHeight="1" x14ac:dyDescent="0.15">
      <c r="B563" s="102"/>
      <c r="C563" s="73" t="s">
        <v>55</v>
      </c>
      <c r="D563" s="37"/>
      <c r="E563" s="37"/>
      <c r="F563" s="43"/>
      <c r="G563" s="52">
        <v>502</v>
      </c>
      <c r="H563" s="52">
        <v>354</v>
      </c>
      <c r="I563" s="52">
        <v>81</v>
      </c>
      <c r="J563" s="52">
        <v>26</v>
      </c>
      <c r="K563" s="52">
        <v>7</v>
      </c>
      <c r="L563" s="53">
        <v>492</v>
      </c>
      <c r="M563" s="52">
        <f t="shared" si="34"/>
        <v>1462</v>
      </c>
      <c r="N563" s="92">
        <v>0.61205073995771675</v>
      </c>
      <c r="O563" s="92">
        <v>1.3034934497816595</v>
      </c>
      <c r="P563" s="92">
        <v>0</v>
      </c>
      <c r="Q563" s="92">
        <v>1</v>
      </c>
      <c r="R563" s="92">
        <v>3</v>
      </c>
    </row>
    <row r="564" spans="2:18" s="36" customFormat="1" ht="15" customHeight="1" x14ac:dyDescent="0.15">
      <c r="B564" s="102"/>
      <c r="C564" s="73" t="s">
        <v>56</v>
      </c>
      <c r="D564" s="37"/>
      <c r="E564" s="37"/>
      <c r="F564" s="43"/>
      <c r="G564" s="52">
        <v>277</v>
      </c>
      <c r="H564" s="52">
        <v>407</v>
      </c>
      <c r="I564" s="52">
        <v>186</v>
      </c>
      <c r="J564" s="52">
        <v>68</v>
      </c>
      <c r="K564" s="52">
        <v>27</v>
      </c>
      <c r="L564" s="53">
        <v>497</v>
      </c>
      <c r="M564" s="52">
        <f t="shared" si="34"/>
        <v>1462</v>
      </c>
      <c r="N564" s="92">
        <v>1.1083953241232731</v>
      </c>
      <c r="O564" s="92">
        <v>1.5639880952380953</v>
      </c>
      <c r="P564" s="92">
        <v>1</v>
      </c>
      <c r="Q564" s="92">
        <v>1</v>
      </c>
      <c r="R564" s="92">
        <v>4</v>
      </c>
    </row>
    <row r="565" spans="2:18" s="36" customFormat="1" ht="15" customHeight="1" x14ac:dyDescent="0.15">
      <c r="B565" s="102"/>
      <c r="C565" s="73" t="s">
        <v>58</v>
      </c>
      <c r="D565" s="37"/>
      <c r="E565" s="37"/>
      <c r="F565" s="43"/>
      <c r="G565" s="52">
        <v>210</v>
      </c>
      <c r="H565" s="52">
        <v>326</v>
      </c>
      <c r="I565" s="52">
        <v>240</v>
      </c>
      <c r="J565" s="52">
        <v>109</v>
      </c>
      <c r="K565" s="52">
        <v>75</v>
      </c>
      <c r="L565" s="53">
        <v>502</v>
      </c>
      <c r="M565" s="52">
        <f t="shared" si="34"/>
        <v>1462</v>
      </c>
      <c r="N565" s="92">
        <v>1.5202991452991452</v>
      </c>
      <c r="O565" s="92">
        <v>1.9576502732240437</v>
      </c>
      <c r="P565" s="92">
        <v>1</v>
      </c>
      <c r="Q565" s="92">
        <v>2</v>
      </c>
      <c r="R565" s="92">
        <v>5</v>
      </c>
    </row>
    <row r="566" spans="2:18" s="36" customFormat="1" ht="15" customHeight="1" x14ac:dyDescent="0.15">
      <c r="B566" s="102"/>
      <c r="C566" s="73" t="s">
        <v>60</v>
      </c>
      <c r="D566" s="37"/>
      <c r="E566" s="37"/>
      <c r="F566" s="43"/>
      <c r="G566" s="52">
        <v>928</v>
      </c>
      <c r="H566" s="52">
        <v>18</v>
      </c>
      <c r="I566" s="52">
        <v>8</v>
      </c>
      <c r="J566" s="52">
        <v>5</v>
      </c>
      <c r="K566" s="52">
        <v>15</v>
      </c>
      <c r="L566" s="53">
        <v>488</v>
      </c>
      <c r="M566" s="52">
        <f t="shared" si="34"/>
        <v>1462</v>
      </c>
      <c r="N566" s="92">
        <v>6.6315789473684217E-2</v>
      </c>
      <c r="O566" s="92">
        <v>4.8478260869565215</v>
      </c>
      <c r="P566" s="92">
        <v>0</v>
      </c>
      <c r="Q566" s="92">
        <v>2</v>
      </c>
      <c r="R566" s="92">
        <v>2</v>
      </c>
    </row>
    <row r="567" spans="2:18" s="36" customFormat="1" ht="15" customHeight="1" x14ac:dyDescent="0.15">
      <c r="B567" s="102"/>
      <c r="C567" s="73" t="s">
        <v>61</v>
      </c>
      <c r="D567" s="37"/>
      <c r="E567" s="37"/>
      <c r="F567" s="43"/>
      <c r="G567" s="52">
        <v>925</v>
      </c>
      <c r="H567" s="52">
        <v>7</v>
      </c>
      <c r="I567" s="52">
        <v>4</v>
      </c>
      <c r="J567" s="52">
        <v>4</v>
      </c>
      <c r="K567" s="52">
        <v>33</v>
      </c>
      <c r="L567" s="53">
        <v>489</v>
      </c>
      <c r="M567" s="52">
        <f t="shared" si="34"/>
        <v>1462</v>
      </c>
      <c r="N567" s="92">
        <v>0.16438356164383561</v>
      </c>
      <c r="O567" s="92">
        <v>6.583333333333333</v>
      </c>
      <c r="P567" s="92">
        <v>0</v>
      </c>
      <c r="Q567" s="92">
        <v>6</v>
      </c>
      <c r="R567" s="92">
        <v>6</v>
      </c>
    </row>
    <row r="568" spans="2:18" ht="15" customHeight="1" x14ac:dyDescent="0.15">
      <c r="B568" s="103"/>
      <c r="C568" s="94" t="s">
        <v>63</v>
      </c>
      <c r="D568" s="46"/>
      <c r="E568" s="46"/>
      <c r="F568" s="48"/>
      <c r="G568" s="54">
        <v>897</v>
      </c>
      <c r="H568" s="54">
        <v>23</v>
      </c>
      <c r="I568" s="54">
        <v>22</v>
      </c>
      <c r="J568" s="54">
        <v>14</v>
      </c>
      <c r="K568" s="54">
        <v>17</v>
      </c>
      <c r="L568" s="55">
        <v>489</v>
      </c>
      <c r="M568" s="54">
        <f t="shared" si="34"/>
        <v>1462</v>
      </c>
      <c r="N568" s="93">
        <v>0.13593256059009484</v>
      </c>
      <c r="O568" s="93">
        <v>3.6184210526315788</v>
      </c>
      <c r="P568" s="93">
        <v>0</v>
      </c>
      <c r="Q568" s="93">
        <v>2</v>
      </c>
      <c r="R568" s="93">
        <v>3</v>
      </c>
    </row>
    <row r="569" spans="2:18" s="36" customFormat="1" ht="15" customHeight="1" x14ac:dyDescent="0.15">
      <c r="B569" s="100" t="s">
        <v>3</v>
      </c>
      <c r="C569" s="73" t="s">
        <v>47</v>
      </c>
      <c r="D569" s="47"/>
      <c r="E569" s="47"/>
      <c r="F569" s="63">
        <f t="shared" ref="F569:F580" si="35">$L$22-$L$254</f>
        <v>1462</v>
      </c>
      <c r="G569" s="56">
        <f t="shared" ref="G569:L580" si="36">G557/$F569*100</f>
        <v>40.218878248974008</v>
      </c>
      <c r="H569" s="56">
        <f t="shared" si="36"/>
        <v>14.911080711354311</v>
      </c>
      <c r="I569" s="56">
        <f t="shared" si="36"/>
        <v>6.3611491108071139</v>
      </c>
      <c r="J569" s="56">
        <f t="shared" si="36"/>
        <v>2.7359781121751023</v>
      </c>
      <c r="K569" s="56">
        <f t="shared" si="36"/>
        <v>2.2571819425444595</v>
      </c>
      <c r="L569" s="60">
        <f t="shared" si="36"/>
        <v>33.515731874145004</v>
      </c>
      <c r="M569" s="56">
        <f t="shared" si="34"/>
        <v>100</v>
      </c>
    </row>
    <row r="570" spans="2:18" s="36" customFormat="1" ht="15" customHeight="1" x14ac:dyDescent="0.15">
      <c r="B570" s="101"/>
      <c r="C570" s="73" t="s">
        <v>48</v>
      </c>
      <c r="D570" s="37"/>
      <c r="E570" s="37"/>
      <c r="F570" s="64">
        <f t="shared" si="35"/>
        <v>1462</v>
      </c>
      <c r="G570" s="57">
        <f t="shared" si="36"/>
        <v>59.233926128590973</v>
      </c>
      <c r="H570" s="57">
        <f t="shared" si="36"/>
        <v>3.2831737346101231</v>
      </c>
      <c r="I570" s="57">
        <f t="shared" si="36"/>
        <v>1.9151846785225719</v>
      </c>
      <c r="J570" s="57">
        <f t="shared" si="36"/>
        <v>0.82079343365253077</v>
      </c>
      <c r="K570" s="57">
        <f t="shared" si="36"/>
        <v>1.2311901504787961</v>
      </c>
      <c r="L570" s="61">
        <f t="shared" si="36"/>
        <v>33.515731874145004</v>
      </c>
      <c r="M570" s="57">
        <f t="shared" si="34"/>
        <v>100</v>
      </c>
    </row>
    <row r="571" spans="2:18" s="36" customFormat="1" ht="15" customHeight="1" x14ac:dyDescent="0.15">
      <c r="B571" s="101"/>
      <c r="C571" s="73" t="s">
        <v>685</v>
      </c>
      <c r="D571" s="37"/>
      <c r="E571" s="37"/>
      <c r="F571" s="64">
        <f t="shared" si="35"/>
        <v>1462</v>
      </c>
      <c r="G571" s="57">
        <f t="shared" si="36"/>
        <v>38.57729138166895</v>
      </c>
      <c r="H571" s="57">
        <f t="shared" si="36"/>
        <v>16.415868673050614</v>
      </c>
      <c r="I571" s="57">
        <f t="shared" si="36"/>
        <v>7.7975376196990425</v>
      </c>
      <c r="J571" s="57">
        <f t="shared" si="36"/>
        <v>2.188782489740082</v>
      </c>
      <c r="K571" s="57">
        <f t="shared" si="36"/>
        <v>1.2995896032831737</v>
      </c>
      <c r="L571" s="61">
        <f t="shared" si="36"/>
        <v>33.720930232558139</v>
      </c>
      <c r="M571" s="57">
        <f t="shared" si="34"/>
        <v>100</v>
      </c>
    </row>
    <row r="572" spans="2:18" s="36" customFormat="1" ht="15" customHeight="1" x14ac:dyDescent="0.15">
      <c r="B572" s="101"/>
      <c r="C572" s="73" t="s">
        <v>50</v>
      </c>
      <c r="D572" s="37"/>
      <c r="E572" s="37"/>
      <c r="F572" s="64">
        <f t="shared" si="35"/>
        <v>1462</v>
      </c>
      <c r="G572" s="57">
        <f t="shared" si="36"/>
        <v>41.518467852257182</v>
      </c>
      <c r="H572" s="57">
        <f t="shared" si="36"/>
        <v>16.484268125854992</v>
      </c>
      <c r="I572" s="57">
        <f t="shared" si="36"/>
        <v>5.6087551299589604</v>
      </c>
      <c r="J572" s="57">
        <f t="shared" si="36"/>
        <v>2.188782489740082</v>
      </c>
      <c r="K572" s="57">
        <f t="shared" si="36"/>
        <v>0.75239398084815323</v>
      </c>
      <c r="L572" s="61">
        <f t="shared" si="36"/>
        <v>33.447332421340633</v>
      </c>
      <c r="M572" s="57">
        <f t="shared" si="34"/>
        <v>100</v>
      </c>
    </row>
    <row r="573" spans="2:18" s="36" customFormat="1" ht="15" customHeight="1" x14ac:dyDescent="0.15">
      <c r="B573" s="101"/>
      <c r="C573" s="73" t="s">
        <v>52</v>
      </c>
      <c r="D573" s="37"/>
      <c r="E573" s="37"/>
      <c r="F573" s="64">
        <f t="shared" si="35"/>
        <v>1462</v>
      </c>
      <c r="G573" s="57">
        <f t="shared" si="36"/>
        <v>20.656634746922027</v>
      </c>
      <c r="H573" s="57">
        <f t="shared" si="36"/>
        <v>26.333789329685363</v>
      </c>
      <c r="I573" s="57">
        <f t="shared" si="36"/>
        <v>13.201094391244869</v>
      </c>
      <c r="J573" s="57">
        <f t="shared" si="36"/>
        <v>4.1723666210670318</v>
      </c>
      <c r="K573" s="57">
        <f t="shared" si="36"/>
        <v>1.7783857729138166</v>
      </c>
      <c r="L573" s="61">
        <f t="shared" si="36"/>
        <v>33.857729138166889</v>
      </c>
      <c r="M573" s="57">
        <f t="shared" si="34"/>
        <v>100</v>
      </c>
    </row>
    <row r="574" spans="2:18" s="36" customFormat="1" ht="15" customHeight="1" x14ac:dyDescent="0.15">
      <c r="B574" s="101"/>
      <c r="C574" s="73" t="s">
        <v>53</v>
      </c>
      <c r="D574" s="37"/>
      <c r="E574" s="37"/>
      <c r="F574" s="64">
        <f t="shared" si="35"/>
        <v>1462</v>
      </c>
      <c r="G574" s="57">
        <f t="shared" si="36"/>
        <v>40.629274965800271</v>
      </c>
      <c r="H574" s="57">
        <f t="shared" si="36"/>
        <v>16.552667578659371</v>
      </c>
      <c r="I574" s="57">
        <f t="shared" si="36"/>
        <v>4.856361149110807</v>
      </c>
      <c r="J574" s="57">
        <f t="shared" si="36"/>
        <v>2.6675786593707249</v>
      </c>
      <c r="K574" s="57">
        <f t="shared" si="36"/>
        <v>1.5047879616963065</v>
      </c>
      <c r="L574" s="61">
        <f t="shared" si="36"/>
        <v>33.789329685362517</v>
      </c>
      <c r="M574" s="57">
        <f t="shared" si="34"/>
        <v>100</v>
      </c>
    </row>
    <row r="575" spans="2:18" s="36" customFormat="1" ht="15" customHeight="1" x14ac:dyDescent="0.15">
      <c r="B575" s="102"/>
      <c r="C575" s="73" t="s">
        <v>55</v>
      </c>
      <c r="D575" s="37"/>
      <c r="E575" s="37"/>
      <c r="F575" s="64">
        <f t="shared" si="35"/>
        <v>1462</v>
      </c>
      <c r="G575" s="57">
        <f t="shared" si="36"/>
        <v>34.336525307797537</v>
      </c>
      <c r="H575" s="57">
        <f t="shared" si="36"/>
        <v>24.21340629274966</v>
      </c>
      <c r="I575" s="57">
        <f t="shared" si="36"/>
        <v>5.540355677154583</v>
      </c>
      <c r="J575" s="57">
        <f t="shared" si="36"/>
        <v>1.7783857729138166</v>
      </c>
      <c r="K575" s="57">
        <f t="shared" si="36"/>
        <v>0.47879616963064298</v>
      </c>
      <c r="L575" s="61">
        <f t="shared" si="36"/>
        <v>33.652530779753761</v>
      </c>
      <c r="M575" s="57">
        <f t="shared" si="34"/>
        <v>100</v>
      </c>
    </row>
    <row r="576" spans="2:18" s="36" customFormat="1" ht="15" customHeight="1" x14ac:dyDescent="0.15">
      <c r="B576" s="102"/>
      <c r="C576" s="73" t="s">
        <v>56</v>
      </c>
      <c r="D576" s="37"/>
      <c r="E576" s="37"/>
      <c r="F576" s="64">
        <f t="shared" si="35"/>
        <v>1462</v>
      </c>
      <c r="G576" s="57">
        <f t="shared" si="36"/>
        <v>18.946648426812583</v>
      </c>
      <c r="H576" s="57">
        <f t="shared" si="36"/>
        <v>27.838577291381668</v>
      </c>
      <c r="I576" s="57">
        <f t="shared" si="36"/>
        <v>12.722298221614228</v>
      </c>
      <c r="J576" s="57">
        <f t="shared" si="36"/>
        <v>4.6511627906976747</v>
      </c>
      <c r="K576" s="57">
        <f t="shared" si="36"/>
        <v>1.8467852257181943</v>
      </c>
      <c r="L576" s="61">
        <f t="shared" si="36"/>
        <v>33.994528043775652</v>
      </c>
      <c r="M576" s="57">
        <f t="shared" si="34"/>
        <v>100</v>
      </c>
    </row>
    <row r="577" spans="1:18" s="36" customFormat="1" ht="15" customHeight="1" x14ac:dyDescent="0.15">
      <c r="B577" s="102"/>
      <c r="C577" s="73" t="s">
        <v>58</v>
      </c>
      <c r="D577" s="37"/>
      <c r="E577" s="37"/>
      <c r="F577" s="64">
        <f t="shared" si="35"/>
        <v>1462</v>
      </c>
      <c r="G577" s="57">
        <f t="shared" si="36"/>
        <v>14.36388508891929</v>
      </c>
      <c r="H577" s="57">
        <f t="shared" si="36"/>
        <v>22.298221614227089</v>
      </c>
      <c r="I577" s="57">
        <f t="shared" si="36"/>
        <v>16.415868673050614</v>
      </c>
      <c r="J577" s="57">
        <f t="shared" si="36"/>
        <v>7.4555403556771553</v>
      </c>
      <c r="K577" s="57">
        <f t="shared" si="36"/>
        <v>5.1299589603283176</v>
      </c>
      <c r="L577" s="61">
        <f t="shared" si="36"/>
        <v>34.336525307797537</v>
      </c>
      <c r="M577" s="57">
        <f t="shared" si="34"/>
        <v>100</v>
      </c>
    </row>
    <row r="578" spans="1:18" s="36" customFormat="1" ht="15" customHeight="1" x14ac:dyDescent="0.15">
      <c r="B578" s="102"/>
      <c r="C578" s="73" t="s">
        <v>60</v>
      </c>
      <c r="D578" s="37"/>
      <c r="E578" s="37"/>
      <c r="F578" s="64">
        <f t="shared" si="35"/>
        <v>1462</v>
      </c>
      <c r="G578" s="57">
        <f t="shared" si="36"/>
        <v>63.474692202462379</v>
      </c>
      <c r="H578" s="57">
        <f t="shared" si="36"/>
        <v>1.2311901504787961</v>
      </c>
      <c r="I578" s="57">
        <f t="shared" si="36"/>
        <v>0.54719562243502051</v>
      </c>
      <c r="J578" s="57">
        <f t="shared" si="36"/>
        <v>0.34199726402188779</v>
      </c>
      <c r="K578" s="57">
        <f t="shared" si="36"/>
        <v>1.0259917920656634</v>
      </c>
      <c r="L578" s="61">
        <f t="shared" si="36"/>
        <v>33.378932968536255</v>
      </c>
      <c r="M578" s="57">
        <f t="shared" si="34"/>
        <v>100</v>
      </c>
    </row>
    <row r="579" spans="1:18" s="36" customFormat="1" ht="15" customHeight="1" x14ac:dyDescent="0.15">
      <c r="B579" s="102"/>
      <c r="C579" s="73" t="s">
        <v>61</v>
      </c>
      <c r="D579" s="37"/>
      <c r="E579" s="37"/>
      <c r="F579" s="64">
        <f t="shared" si="35"/>
        <v>1462</v>
      </c>
      <c r="G579" s="57">
        <f t="shared" si="36"/>
        <v>63.269493844049251</v>
      </c>
      <c r="H579" s="57">
        <f t="shared" si="36"/>
        <v>0.47879616963064298</v>
      </c>
      <c r="I579" s="57">
        <f t="shared" si="36"/>
        <v>0.27359781121751026</v>
      </c>
      <c r="J579" s="57">
        <f t="shared" si="36"/>
        <v>0.27359781121751026</v>
      </c>
      <c r="K579" s="57">
        <f t="shared" si="36"/>
        <v>2.2571819425444595</v>
      </c>
      <c r="L579" s="61">
        <f t="shared" si="36"/>
        <v>33.447332421340633</v>
      </c>
      <c r="M579" s="57">
        <f t="shared" si="34"/>
        <v>100.00000000000001</v>
      </c>
    </row>
    <row r="580" spans="1:18" ht="15" customHeight="1" x14ac:dyDescent="0.15">
      <c r="B580" s="103"/>
      <c r="C580" s="94" t="s">
        <v>63</v>
      </c>
      <c r="D580" s="46"/>
      <c r="E580" s="46"/>
      <c r="F580" s="65">
        <f t="shared" si="35"/>
        <v>1462</v>
      </c>
      <c r="G580" s="58">
        <f t="shared" si="36"/>
        <v>61.354309165526679</v>
      </c>
      <c r="H580" s="58">
        <f t="shared" si="36"/>
        <v>1.5731874145006839</v>
      </c>
      <c r="I580" s="58">
        <f t="shared" si="36"/>
        <v>1.5047879616963065</v>
      </c>
      <c r="J580" s="58">
        <f t="shared" si="36"/>
        <v>0.95759233926128595</v>
      </c>
      <c r="K580" s="58">
        <f t="shared" si="36"/>
        <v>1.1627906976744187</v>
      </c>
      <c r="L580" s="62">
        <f t="shared" si="36"/>
        <v>33.447332421340633</v>
      </c>
      <c r="M580" s="58">
        <f t="shared" si="34"/>
        <v>100.00000000000001</v>
      </c>
      <c r="N580" s="36"/>
    </row>
    <row r="581" spans="1:18" ht="15" customHeight="1" x14ac:dyDescent="0.15">
      <c r="B581" s="98"/>
      <c r="C581" s="90"/>
      <c r="D581" s="37"/>
      <c r="E581" s="37"/>
      <c r="F581" s="38"/>
      <c r="G581" s="59"/>
      <c r="H581" s="59"/>
      <c r="I581" s="59"/>
      <c r="J581" s="59"/>
      <c r="K581" s="59"/>
      <c r="L581" s="59"/>
      <c r="M581" s="59"/>
      <c r="N581" s="66"/>
      <c r="O581" s="59"/>
      <c r="P581" s="36"/>
    </row>
    <row r="582" spans="1:18" ht="15" customHeight="1" x14ac:dyDescent="0.15">
      <c r="A582" s="17" t="s">
        <v>452</v>
      </c>
      <c r="B582" s="98"/>
      <c r="C582" s="32"/>
      <c r="D582" s="32"/>
      <c r="E582" s="32"/>
      <c r="F582" s="32"/>
      <c r="G582" s="32"/>
      <c r="H582" s="32"/>
      <c r="I582" s="32"/>
      <c r="J582" s="32"/>
      <c r="K582" s="32"/>
      <c r="L582" s="33"/>
      <c r="M582" s="70"/>
    </row>
    <row r="583" spans="1:18" ht="15" customHeight="1" x14ac:dyDescent="0.15">
      <c r="A583" s="1" t="s">
        <v>800</v>
      </c>
      <c r="B583" s="98"/>
      <c r="C583" s="32"/>
      <c r="D583" s="37"/>
      <c r="E583" s="32"/>
      <c r="F583" s="32"/>
      <c r="G583" s="32"/>
      <c r="H583" s="32"/>
      <c r="I583" s="32"/>
      <c r="J583" s="32"/>
      <c r="K583" s="32"/>
      <c r="L583" s="33"/>
      <c r="M583" s="34"/>
      <c r="N583" s="35"/>
    </row>
    <row r="584" spans="1:18" s="36" customFormat="1" ht="33.75" x14ac:dyDescent="0.15">
      <c r="B584" s="95"/>
      <c r="C584" s="30"/>
      <c r="D584" s="30"/>
      <c r="E584" s="30"/>
      <c r="F584" s="44"/>
      <c r="G584" s="72" t="s">
        <v>453</v>
      </c>
      <c r="H584" s="72" t="s">
        <v>454</v>
      </c>
      <c r="I584" s="72" t="s">
        <v>455</v>
      </c>
      <c r="J584" s="72" t="s">
        <v>456</v>
      </c>
      <c r="K584" s="72" t="s">
        <v>457</v>
      </c>
      <c r="L584" s="72" t="s">
        <v>458</v>
      </c>
      <c r="M584" s="89" t="s">
        <v>324</v>
      </c>
      <c r="N584" s="40" t="s">
        <v>4</v>
      </c>
      <c r="O584" s="41" t="s">
        <v>734</v>
      </c>
      <c r="P584" s="139" t="s">
        <v>459</v>
      </c>
      <c r="Q584" s="41" t="s">
        <v>735</v>
      </c>
      <c r="R584" s="41" t="s">
        <v>736</v>
      </c>
    </row>
    <row r="585" spans="1:18" s="36" customFormat="1" ht="15" customHeight="1" x14ac:dyDescent="0.15">
      <c r="B585" s="100" t="s">
        <v>2</v>
      </c>
      <c r="C585" s="73" t="s">
        <v>47</v>
      </c>
      <c r="D585" s="47"/>
      <c r="E585" s="47"/>
      <c r="F585" s="42"/>
      <c r="G585" s="50">
        <v>71</v>
      </c>
      <c r="H585" s="50">
        <v>47</v>
      </c>
      <c r="I585" s="50">
        <v>87</v>
      </c>
      <c r="J585" s="50">
        <v>59</v>
      </c>
      <c r="K585" s="50">
        <v>33</v>
      </c>
      <c r="L585" s="50">
        <v>45</v>
      </c>
      <c r="M585" s="51">
        <v>532</v>
      </c>
      <c r="N585" s="50">
        <f t="shared" ref="N585:N608" si="37">SUM(G585:M585)</f>
        <v>874</v>
      </c>
      <c r="O585" s="91">
        <v>11.502095808383235</v>
      </c>
      <c r="P585" s="91">
        <v>6</v>
      </c>
      <c r="Q585" s="91">
        <v>50</v>
      </c>
      <c r="R585" s="91">
        <v>0.5</v>
      </c>
    </row>
    <row r="586" spans="1:18" s="36" customFormat="1" ht="15" customHeight="1" x14ac:dyDescent="0.15">
      <c r="B586" s="101"/>
      <c r="C586" s="73" t="s">
        <v>48</v>
      </c>
      <c r="D586" s="37"/>
      <c r="E586" s="37"/>
      <c r="F586" s="43"/>
      <c r="G586" s="52">
        <v>67</v>
      </c>
      <c r="H586" s="52">
        <v>8</v>
      </c>
      <c r="I586" s="52">
        <v>13</v>
      </c>
      <c r="J586" s="52">
        <v>6</v>
      </c>
      <c r="K586" s="52">
        <v>1</v>
      </c>
      <c r="L586" s="52">
        <v>1</v>
      </c>
      <c r="M586" s="53">
        <v>500</v>
      </c>
      <c r="N586" s="52">
        <f t="shared" si="37"/>
        <v>596</v>
      </c>
      <c r="O586" s="92">
        <v>2.8143617021276599</v>
      </c>
      <c r="P586" s="92">
        <v>1</v>
      </c>
      <c r="Q586" s="92">
        <v>10</v>
      </c>
      <c r="R586" s="92">
        <v>0.2</v>
      </c>
    </row>
    <row r="587" spans="1:18" s="36" customFormat="1" ht="15" customHeight="1" x14ac:dyDescent="0.15">
      <c r="B587" s="101"/>
      <c r="C587" s="73" t="s">
        <v>685</v>
      </c>
      <c r="D587" s="37"/>
      <c r="E587" s="37"/>
      <c r="F587" s="43"/>
      <c r="G587" s="52">
        <v>239</v>
      </c>
      <c r="H587" s="52">
        <v>37</v>
      </c>
      <c r="I587" s="52">
        <v>52</v>
      </c>
      <c r="J587" s="52">
        <v>34</v>
      </c>
      <c r="K587" s="52">
        <v>9</v>
      </c>
      <c r="L587" s="52">
        <v>8</v>
      </c>
      <c r="M587" s="53">
        <v>519</v>
      </c>
      <c r="N587" s="52">
        <f t="shared" si="37"/>
        <v>898</v>
      </c>
      <c r="O587" s="92">
        <v>3.7819946091644203</v>
      </c>
      <c r="P587" s="92">
        <v>2</v>
      </c>
      <c r="Q587" s="92">
        <v>24</v>
      </c>
      <c r="R587" s="92">
        <v>0.1</v>
      </c>
    </row>
    <row r="588" spans="1:18" s="36" customFormat="1" ht="15" customHeight="1" x14ac:dyDescent="0.15">
      <c r="B588" s="101"/>
      <c r="C588" s="73" t="s">
        <v>50</v>
      </c>
      <c r="D588" s="37"/>
      <c r="E588" s="37"/>
      <c r="F588" s="43"/>
      <c r="G588" s="52">
        <v>229</v>
      </c>
      <c r="H588" s="52">
        <v>29</v>
      </c>
      <c r="I588" s="52">
        <v>44</v>
      </c>
      <c r="J588" s="52">
        <v>25</v>
      </c>
      <c r="K588" s="52">
        <v>8</v>
      </c>
      <c r="L588" s="52">
        <v>11</v>
      </c>
      <c r="M588" s="53">
        <v>509</v>
      </c>
      <c r="N588" s="52">
        <f t="shared" si="37"/>
        <v>855</v>
      </c>
      <c r="O588" s="92">
        <v>3.8939349112426038</v>
      </c>
      <c r="P588" s="92">
        <v>1.75</v>
      </c>
      <c r="Q588" s="92">
        <v>30</v>
      </c>
      <c r="R588" s="92">
        <v>0.1</v>
      </c>
    </row>
    <row r="589" spans="1:18" s="36" customFormat="1" ht="15" customHeight="1" x14ac:dyDescent="0.15">
      <c r="B589" s="101"/>
      <c r="C589" s="73" t="s">
        <v>52</v>
      </c>
      <c r="D589" s="37"/>
      <c r="E589" s="37"/>
      <c r="F589" s="43"/>
      <c r="G589" s="52">
        <v>375</v>
      </c>
      <c r="H589" s="52">
        <v>57</v>
      </c>
      <c r="I589" s="52">
        <v>84</v>
      </c>
      <c r="J589" s="52">
        <v>44</v>
      </c>
      <c r="K589" s="52">
        <v>22</v>
      </c>
      <c r="L589" s="52">
        <v>16</v>
      </c>
      <c r="M589" s="53">
        <v>562</v>
      </c>
      <c r="N589" s="52">
        <f t="shared" si="37"/>
        <v>1160</v>
      </c>
      <c r="O589" s="92">
        <v>4.0367294520547938</v>
      </c>
      <c r="P589" s="92">
        <v>2</v>
      </c>
      <c r="Q589" s="92">
        <v>30</v>
      </c>
      <c r="R589" s="92">
        <v>0.1</v>
      </c>
    </row>
    <row r="590" spans="1:18" s="36" customFormat="1" ht="15" customHeight="1" x14ac:dyDescent="0.15">
      <c r="B590" s="101"/>
      <c r="C590" s="73" t="s">
        <v>53</v>
      </c>
      <c r="D590" s="37"/>
      <c r="E590" s="37"/>
      <c r="F590" s="43"/>
      <c r="G590" s="52">
        <v>244</v>
      </c>
      <c r="H590" s="52">
        <v>31</v>
      </c>
      <c r="I590" s="52">
        <v>33</v>
      </c>
      <c r="J590" s="52">
        <v>17</v>
      </c>
      <c r="K590" s="52">
        <v>5</v>
      </c>
      <c r="L590" s="52">
        <v>12</v>
      </c>
      <c r="M590" s="53">
        <v>526</v>
      </c>
      <c r="N590" s="52">
        <f t="shared" si="37"/>
        <v>868</v>
      </c>
      <c r="O590" s="92">
        <v>3.4916916167664667</v>
      </c>
      <c r="P590" s="92">
        <v>1</v>
      </c>
      <c r="Q590" s="92">
        <v>36</v>
      </c>
      <c r="R590" s="92">
        <v>0.1</v>
      </c>
    </row>
    <row r="591" spans="1:18" s="36" customFormat="1" ht="15" customHeight="1" x14ac:dyDescent="0.15">
      <c r="B591" s="102"/>
      <c r="C591" s="73" t="s">
        <v>55</v>
      </c>
      <c r="D591" s="37"/>
      <c r="E591" s="37"/>
      <c r="F591" s="43"/>
      <c r="G591" s="52">
        <v>289</v>
      </c>
      <c r="H591" s="52">
        <v>35</v>
      </c>
      <c r="I591" s="52">
        <v>55</v>
      </c>
      <c r="J591" s="52">
        <v>23</v>
      </c>
      <c r="K591" s="52">
        <v>7</v>
      </c>
      <c r="L591" s="52">
        <v>16</v>
      </c>
      <c r="M591" s="53">
        <v>535</v>
      </c>
      <c r="N591" s="52">
        <f t="shared" si="37"/>
        <v>960</v>
      </c>
      <c r="O591" s="92">
        <v>3.6383132530120474</v>
      </c>
      <c r="P591" s="92">
        <v>1</v>
      </c>
      <c r="Q591" s="92">
        <v>30</v>
      </c>
      <c r="R591" s="92">
        <v>0.1</v>
      </c>
    </row>
    <row r="592" spans="1:18" s="36" customFormat="1" ht="15" customHeight="1" x14ac:dyDescent="0.15">
      <c r="B592" s="102"/>
      <c r="C592" s="73" t="s">
        <v>56</v>
      </c>
      <c r="D592" s="37"/>
      <c r="E592" s="37"/>
      <c r="F592" s="43"/>
      <c r="G592" s="52">
        <v>274</v>
      </c>
      <c r="H592" s="52">
        <v>65</v>
      </c>
      <c r="I592" s="52">
        <v>103</v>
      </c>
      <c r="J592" s="52">
        <v>82</v>
      </c>
      <c r="K592" s="52">
        <v>31</v>
      </c>
      <c r="L592" s="52">
        <v>68</v>
      </c>
      <c r="M592" s="53">
        <v>562</v>
      </c>
      <c r="N592" s="52">
        <f t="shared" si="37"/>
        <v>1185</v>
      </c>
      <c r="O592" s="92">
        <v>8.7117405582922789</v>
      </c>
      <c r="P592" s="92">
        <v>4</v>
      </c>
      <c r="Q592" s="92">
        <v>56</v>
      </c>
      <c r="R592" s="92">
        <v>0.2</v>
      </c>
    </row>
    <row r="593" spans="2:18" s="36" customFormat="1" ht="15" customHeight="1" x14ac:dyDescent="0.15">
      <c r="B593" s="102"/>
      <c r="C593" s="73" t="s">
        <v>58</v>
      </c>
      <c r="D593" s="37"/>
      <c r="E593" s="37"/>
      <c r="F593" s="43"/>
      <c r="G593" s="52">
        <v>111</v>
      </c>
      <c r="H593" s="52">
        <v>52</v>
      </c>
      <c r="I593" s="52">
        <v>102</v>
      </c>
      <c r="J593" s="52">
        <v>100</v>
      </c>
      <c r="K593" s="52">
        <v>102</v>
      </c>
      <c r="L593" s="52">
        <v>226</v>
      </c>
      <c r="M593" s="53">
        <v>559</v>
      </c>
      <c r="N593" s="52">
        <f t="shared" si="37"/>
        <v>1252</v>
      </c>
      <c r="O593" s="92">
        <v>24.572197640117995</v>
      </c>
      <c r="P593" s="92">
        <v>15</v>
      </c>
      <c r="Q593" s="92">
        <v>140</v>
      </c>
      <c r="R593" s="92">
        <v>0.5</v>
      </c>
    </row>
    <row r="594" spans="2:18" s="36" customFormat="1" ht="15" customHeight="1" x14ac:dyDescent="0.15">
      <c r="B594" s="102"/>
      <c r="C594" s="73" t="s">
        <v>60</v>
      </c>
      <c r="D594" s="37"/>
      <c r="E594" s="37"/>
      <c r="F594" s="43"/>
      <c r="G594" s="52">
        <v>12</v>
      </c>
      <c r="H594" s="52">
        <v>2</v>
      </c>
      <c r="I594" s="52">
        <v>2</v>
      </c>
      <c r="J594" s="52">
        <v>4</v>
      </c>
      <c r="K594" s="52">
        <v>6</v>
      </c>
      <c r="L594" s="52">
        <v>16</v>
      </c>
      <c r="M594" s="53">
        <v>492</v>
      </c>
      <c r="N594" s="52">
        <f t="shared" si="37"/>
        <v>534</v>
      </c>
      <c r="O594" s="92">
        <v>29.558333333333334</v>
      </c>
      <c r="P594" s="92">
        <v>20</v>
      </c>
      <c r="Q594" s="92">
        <v>135</v>
      </c>
      <c r="R594" s="92">
        <v>0.1</v>
      </c>
    </row>
    <row r="595" spans="2:18" s="36" customFormat="1" ht="15" customHeight="1" x14ac:dyDescent="0.15">
      <c r="B595" s="102"/>
      <c r="C595" s="73" t="s">
        <v>61</v>
      </c>
      <c r="D595" s="37"/>
      <c r="E595" s="37"/>
      <c r="F595" s="43"/>
      <c r="G595" s="52">
        <v>5</v>
      </c>
      <c r="H595" s="52">
        <v>2</v>
      </c>
      <c r="I595" s="52">
        <v>2</v>
      </c>
      <c r="J595" s="52">
        <v>2</v>
      </c>
      <c r="K595" s="52">
        <v>5</v>
      </c>
      <c r="L595" s="52">
        <v>28</v>
      </c>
      <c r="M595" s="53">
        <v>493</v>
      </c>
      <c r="N595" s="52">
        <f t="shared" si="37"/>
        <v>537</v>
      </c>
      <c r="O595" s="92">
        <v>96.096590909090907</v>
      </c>
      <c r="P595" s="92">
        <v>40</v>
      </c>
      <c r="Q595" s="92">
        <v>320</v>
      </c>
      <c r="R595" s="92">
        <v>1</v>
      </c>
    </row>
    <row r="596" spans="2:18" ht="15" customHeight="1" x14ac:dyDescent="0.15">
      <c r="B596" s="103"/>
      <c r="C596" s="94" t="s">
        <v>63</v>
      </c>
      <c r="D596" s="46"/>
      <c r="E596" s="46"/>
      <c r="F596" s="48"/>
      <c r="G596" s="54">
        <v>15</v>
      </c>
      <c r="H596" s="54">
        <v>4</v>
      </c>
      <c r="I596" s="54">
        <v>11</v>
      </c>
      <c r="J596" s="54">
        <v>6</v>
      </c>
      <c r="K596" s="54">
        <v>15</v>
      </c>
      <c r="L596" s="54">
        <v>15</v>
      </c>
      <c r="M596" s="55">
        <v>499</v>
      </c>
      <c r="N596" s="54">
        <f t="shared" si="37"/>
        <v>565</v>
      </c>
      <c r="O596" s="93">
        <v>19.7469696969697</v>
      </c>
      <c r="P596" s="93">
        <v>13.5</v>
      </c>
      <c r="Q596" s="93">
        <v>72</v>
      </c>
      <c r="R596" s="93">
        <v>0.2</v>
      </c>
    </row>
    <row r="597" spans="2:18" s="36" customFormat="1" ht="15" customHeight="1" x14ac:dyDescent="0.15">
      <c r="B597" s="100" t="s">
        <v>3</v>
      </c>
      <c r="C597" s="73" t="s">
        <v>47</v>
      </c>
      <c r="D597" s="47"/>
      <c r="E597" s="47"/>
      <c r="F597" s="63">
        <f t="shared" ref="F597:F608" si="38">$L$22-$L$254-G557</f>
        <v>874</v>
      </c>
      <c r="G597" s="56">
        <f t="shared" ref="G597:M608" si="39">G585/$F597*100</f>
        <v>8.1235697940503435</v>
      </c>
      <c r="H597" s="56">
        <f t="shared" si="39"/>
        <v>5.3775743707093824</v>
      </c>
      <c r="I597" s="56">
        <f t="shared" si="39"/>
        <v>9.9542334096109837</v>
      </c>
      <c r="J597" s="56">
        <f t="shared" si="39"/>
        <v>6.7505720823798629</v>
      </c>
      <c r="K597" s="56">
        <f t="shared" si="39"/>
        <v>3.775743707093822</v>
      </c>
      <c r="L597" s="56">
        <f t="shared" si="39"/>
        <v>5.1487414187643026</v>
      </c>
      <c r="M597" s="60">
        <f t="shared" si="39"/>
        <v>60.869565217391312</v>
      </c>
      <c r="N597" s="56">
        <f t="shared" si="37"/>
        <v>100</v>
      </c>
    </row>
    <row r="598" spans="2:18" s="36" customFormat="1" ht="15" customHeight="1" x14ac:dyDescent="0.15">
      <c r="B598" s="101"/>
      <c r="C598" s="73" t="s">
        <v>48</v>
      </c>
      <c r="D598" s="37"/>
      <c r="E598" s="37"/>
      <c r="F598" s="64">
        <f t="shared" si="38"/>
        <v>596</v>
      </c>
      <c r="G598" s="57">
        <f t="shared" si="39"/>
        <v>11.241610738255034</v>
      </c>
      <c r="H598" s="57">
        <f t="shared" si="39"/>
        <v>1.3422818791946309</v>
      </c>
      <c r="I598" s="57">
        <f t="shared" si="39"/>
        <v>2.1812080536912752</v>
      </c>
      <c r="J598" s="57">
        <f t="shared" si="39"/>
        <v>1.006711409395973</v>
      </c>
      <c r="K598" s="57">
        <f t="shared" si="39"/>
        <v>0.16778523489932887</v>
      </c>
      <c r="L598" s="57">
        <f t="shared" si="39"/>
        <v>0.16778523489932887</v>
      </c>
      <c r="M598" s="61">
        <f t="shared" si="39"/>
        <v>83.892617449664428</v>
      </c>
      <c r="N598" s="57">
        <f t="shared" si="37"/>
        <v>100</v>
      </c>
    </row>
    <row r="599" spans="2:18" s="36" customFormat="1" ht="15" customHeight="1" x14ac:dyDescent="0.15">
      <c r="B599" s="101"/>
      <c r="C599" s="73" t="s">
        <v>685</v>
      </c>
      <c r="D599" s="37"/>
      <c r="E599" s="37"/>
      <c r="F599" s="64">
        <f t="shared" si="38"/>
        <v>898</v>
      </c>
      <c r="G599" s="57">
        <f t="shared" si="39"/>
        <v>26.614699331848552</v>
      </c>
      <c r="H599" s="57">
        <f t="shared" si="39"/>
        <v>4.1202672605790642</v>
      </c>
      <c r="I599" s="57">
        <f t="shared" si="39"/>
        <v>5.7906458797327396</v>
      </c>
      <c r="J599" s="57">
        <f t="shared" si="39"/>
        <v>3.7861915367483299</v>
      </c>
      <c r="K599" s="57">
        <f t="shared" si="39"/>
        <v>1.0022271714922049</v>
      </c>
      <c r="L599" s="57">
        <f t="shared" si="39"/>
        <v>0.89086859688195985</v>
      </c>
      <c r="M599" s="61">
        <f t="shared" si="39"/>
        <v>57.795100222717146</v>
      </c>
      <c r="N599" s="57">
        <f t="shared" si="37"/>
        <v>100</v>
      </c>
    </row>
    <row r="600" spans="2:18" s="36" customFormat="1" ht="15" customHeight="1" x14ac:dyDescent="0.15">
      <c r="B600" s="101"/>
      <c r="C600" s="73" t="s">
        <v>50</v>
      </c>
      <c r="D600" s="37"/>
      <c r="E600" s="37"/>
      <c r="F600" s="64">
        <f t="shared" si="38"/>
        <v>855</v>
      </c>
      <c r="G600" s="57">
        <f t="shared" si="39"/>
        <v>26.783625730994153</v>
      </c>
      <c r="H600" s="57">
        <f t="shared" si="39"/>
        <v>3.3918128654970756</v>
      </c>
      <c r="I600" s="57">
        <f t="shared" si="39"/>
        <v>5.1461988304093573</v>
      </c>
      <c r="J600" s="57">
        <f t="shared" si="39"/>
        <v>2.9239766081871341</v>
      </c>
      <c r="K600" s="57">
        <f t="shared" si="39"/>
        <v>0.9356725146198831</v>
      </c>
      <c r="L600" s="57">
        <f t="shared" si="39"/>
        <v>1.2865497076023393</v>
      </c>
      <c r="M600" s="61">
        <f t="shared" si="39"/>
        <v>59.532163742690059</v>
      </c>
      <c r="N600" s="57">
        <f t="shared" si="37"/>
        <v>100</v>
      </c>
    </row>
    <row r="601" spans="2:18" s="36" customFormat="1" ht="15" customHeight="1" x14ac:dyDescent="0.15">
      <c r="B601" s="101"/>
      <c r="C601" s="73" t="s">
        <v>52</v>
      </c>
      <c r="D601" s="37"/>
      <c r="E601" s="37"/>
      <c r="F601" s="64">
        <f t="shared" si="38"/>
        <v>1160</v>
      </c>
      <c r="G601" s="57">
        <f t="shared" si="39"/>
        <v>32.327586206896555</v>
      </c>
      <c r="H601" s="57">
        <f t="shared" si="39"/>
        <v>4.9137931034482758</v>
      </c>
      <c r="I601" s="57">
        <f t="shared" si="39"/>
        <v>7.2413793103448283</v>
      </c>
      <c r="J601" s="57">
        <f t="shared" si="39"/>
        <v>3.7931034482758621</v>
      </c>
      <c r="K601" s="57">
        <f t="shared" si="39"/>
        <v>1.896551724137931</v>
      </c>
      <c r="L601" s="57">
        <f t="shared" si="39"/>
        <v>1.3793103448275863</v>
      </c>
      <c r="M601" s="61">
        <f t="shared" si="39"/>
        <v>48.448275862068968</v>
      </c>
      <c r="N601" s="57">
        <f t="shared" si="37"/>
        <v>100</v>
      </c>
    </row>
    <row r="602" spans="2:18" s="36" customFormat="1" ht="15" customHeight="1" x14ac:dyDescent="0.15">
      <c r="B602" s="101"/>
      <c r="C602" s="73" t="s">
        <v>53</v>
      </c>
      <c r="D602" s="37"/>
      <c r="E602" s="37"/>
      <c r="F602" s="64">
        <f t="shared" si="38"/>
        <v>868</v>
      </c>
      <c r="G602" s="57">
        <f t="shared" si="39"/>
        <v>28.110599078341014</v>
      </c>
      <c r="H602" s="57">
        <f t="shared" si="39"/>
        <v>3.5714285714285712</v>
      </c>
      <c r="I602" s="57">
        <f t="shared" si="39"/>
        <v>3.8018433179723505</v>
      </c>
      <c r="J602" s="57">
        <f t="shared" si="39"/>
        <v>1.9585253456221197</v>
      </c>
      <c r="K602" s="57">
        <f t="shared" si="39"/>
        <v>0.57603686635944706</v>
      </c>
      <c r="L602" s="57">
        <f t="shared" si="39"/>
        <v>1.3824884792626728</v>
      </c>
      <c r="M602" s="61">
        <f t="shared" si="39"/>
        <v>60.599078341013822</v>
      </c>
      <c r="N602" s="57">
        <f t="shared" si="37"/>
        <v>100</v>
      </c>
    </row>
    <row r="603" spans="2:18" s="36" customFormat="1" ht="15" customHeight="1" x14ac:dyDescent="0.15">
      <c r="B603" s="102"/>
      <c r="C603" s="73" t="s">
        <v>55</v>
      </c>
      <c r="D603" s="37"/>
      <c r="E603" s="37"/>
      <c r="F603" s="64">
        <f t="shared" si="38"/>
        <v>960</v>
      </c>
      <c r="G603" s="57">
        <f t="shared" si="39"/>
        <v>30.104166666666664</v>
      </c>
      <c r="H603" s="57">
        <f t="shared" si="39"/>
        <v>3.6458333333333335</v>
      </c>
      <c r="I603" s="57">
        <f t="shared" si="39"/>
        <v>5.7291666666666661</v>
      </c>
      <c r="J603" s="57">
        <f t="shared" si="39"/>
        <v>2.3958333333333335</v>
      </c>
      <c r="K603" s="57">
        <f t="shared" si="39"/>
        <v>0.72916666666666663</v>
      </c>
      <c r="L603" s="57">
        <f t="shared" si="39"/>
        <v>1.6666666666666667</v>
      </c>
      <c r="M603" s="61">
        <f t="shared" si="39"/>
        <v>55.729166666666664</v>
      </c>
      <c r="N603" s="57">
        <f t="shared" si="37"/>
        <v>100</v>
      </c>
    </row>
    <row r="604" spans="2:18" s="36" customFormat="1" ht="15" customHeight="1" x14ac:dyDescent="0.15">
      <c r="B604" s="102"/>
      <c r="C604" s="73" t="s">
        <v>56</v>
      </c>
      <c r="D604" s="37"/>
      <c r="E604" s="37"/>
      <c r="F604" s="64">
        <f t="shared" si="38"/>
        <v>1185</v>
      </c>
      <c r="G604" s="57">
        <f t="shared" si="39"/>
        <v>23.122362869198312</v>
      </c>
      <c r="H604" s="57">
        <f t="shared" si="39"/>
        <v>5.485232067510549</v>
      </c>
      <c r="I604" s="57">
        <f t="shared" si="39"/>
        <v>8.6919831223628687</v>
      </c>
      <c r="J604" s="57">
        <f t="shared" si="39"/>
        <v>6.9198312236286919</v>
      </c>
      <c r="K604" s="57">
        <f t="shared" si="39"/>
        <v>2.6160337552742616</v>
      </c>
      <c r="L604" s="57">
        <f t="shared" si="39"/>
        <v>5.7383966244725739</v>
      </c>
      <c r="M604" s="61">
        <f t="shared" si="39"/>
        <v>47.426160337552744</v>
      </c>
      <c r="N604" s="57">
        <f t="shared" si="37"/>
        <v>100</v>
      </c>
    </row>
    <row r="605" spans="2:18" s="36" customFormat="1" ht="15" customHeight="1" x14ac:dyDescent="0.15">
      <c r="B605" s="102"/>
      <c r="C605" s="73" t="s">
        <v>58</v>
      </c>
      <c r="D605" s="37"/>
      <c r="E605" s="37"/>
      <c r="F605" s="64">
        <f t="shared" si="38"/>
        <v>1252</v>
      </c>
      <c r="G605" s="57">
        <f t="shared" si="39"/>
        <v>8.8658146964856233</v>
      </c>
      <c r="H605" s="57">
        <f t="shared" si="39"/>
        <v>4.1533546325878596</v>
      </c>
      <c r="I605" s="57">
        <f t="shared" si="39"/>
        <v>8.1469648562300314</v>
      </c>
      <c r="J605" s="57">
        <f t="shared" si="39"/>
        <v>7.9872204472843444</v>
      </c>
      <c r="K605" s="57">
        <f t="shared" si="39"/>
        <v>8.1469648562300314</v>
      </c>
      <c r="L605" s="57">
        <f t="shared" si="39"/>
        <v>18.051118210862622</v>
      </c>
      <c r="M605" s="61">
        <f t="shared" si="39"/>
        <v>44.64856230031949</v>
      </c>
      <c r="N605" s="57">
        <f t="shared" si="37"/>
        <v>100</v>
      </c>
    </row>
    <row r="606" spans="2:18" s="36" customFormat="1" ht="15" customHeight="1" x14ac:dyDescent="0.15">
      <c r="B606" s="102"/>
      <c r="C606" s="73" t="s">
        <v>60</v>
      </c>
      <c r="D606" s="37"/>
      <c r="E606" s="37"/>
      <c r="F606" s="64">
        <f t="shared" si="38"/>
        <v>534</v>
      </c>
      <c r="G606" s="57">
        <f t="shared" si="39"/>
        <v>2.2471910112359552</v>
      </c>
      <c r="H606" s="57">
        <f t="shared" si="39"/>
        <v>0.37453183520599254</v>
      </c>
      <c r="I606" s="57">
        <f t="shared" si="39"/>
        <v>0.37453183520599254</v>
      </c>
      <c r="J606" s="57">
        <f t="shared" si="39"/>
        <v>0.74906367041198507</v>
      </c>
      <c r="K606" s="57">
        <f t="shared" si="39"/>
        <v>1.1235955056179776</v>
      </c>
      <c r="L606" s="57">
        <f t="shared" si="39"/>
        <v>2.9962546816479403</v>
      </c>
      <c r="M606" s="61">
        <f t="shared" si="39"/>
        <v>92.134831460674164</v>
      </c>
      <c r="N606" s="57">
        <f t="shared" si="37"/>
        <v>100</v>
      </c>
    </row>
    <row r="607" spans="2:18" s="36" customFormat="1" ht="15" customHeight="1" x14ac:dyDescent="0.15">
      <c r="B607" s="102"/>
      <c r="C607" s="73" t="s">
        <v>61</v>
      </c>
      <c r="D607" s="37"/>
      <c r="E607" s="37"/>
      <c r="F607" s="64">
        <f t="shared" si="38"/>
        <v>537</v>
      </c>
      <c r="G607" s="57">
        <f t="shared" si="39"/>
        <v>0.93109869646182497</v>
      </c>
      <c r="H607" s="57">
        <f t="shared" si="39"/>
        <v>0.37243947858472998</v>
      </c>
      <c r="I607" s="57">
        <f t="shared" si="39"/>
        <v>0.37243947858472998</v>
      </c>
      <c r="J607" s="57">
        <f t="shared" si="39"/>
        <v>0.37243947858472998</v>
      </c>
      <c r="K607" s="57">
        <f t="shared" si="39"/>
        <v>0.93109869646182497</v>
      </c>
      <c r="L607" s="57">
        <f t="shared" si="39"/>
        <v>5.2141527001862196</v>
      </c>
      <c r="M607" s="61">
        <f t="shared" si="39"/>
        <v>91.806331471135934</v>
      </c>
      <c r="N607" s="57">
        <f t="shared" si="37"/>
        <v>100</v>
      </c>
    </row>
    <row r="608" spans="2:18" ht="15" customHeight="1" x14ac:dyDescent="0.15">
      <c r="B608" s="103"/>
      <c r="C608" s="94" t="s">
        <v>63</v>
      </c>
      <c r="D608" s="46"/>
      <c r="E608" s="46"/>
      <c r="F608" s="65">
        <f t="shared" si="38"/>
        <v>565</v>
      </c>
      <c r="G608" s="58">
        <f t="shared" si="39"/>
        <v>2.6548672566371683</v>
      </c>
      <c r="H608" s="58">
        <f t="shared" si="39"/>
        <v>0.70796460176991149</v>
      </c>
      <c r="I608" s="58">
        <f t="shared" si="39"/>
        <v>1.9469026548672566</v>
      </c>
      <c r="J608" s="58">
        <f t="shared" si="39"/>
        <v>1.0619469026548671</v>
      </c>
      <c r="K608" s="58">
        <f t="shared" si="39"/>
        <v>2.6548672566371683</v>
      </c>
      <c r="L608" s="58">
        <f t="shared" si="39"/>
        <v>2.6548672566371683</v>
      </c>
      <c r="M608" s="62">
        <f t="shared" si="39"/>
        <v>88.318584070796462</v>
      </c>
      <c r="N608" s="58">
        <f t="shared" si="37"/>
        <v>100</v>
      </c>
      <c r="O608" s="36"/>
    </row>
    <row r="609" spans="1:25" ht="15" customHeight="1" x14ac:dyDescent="0.15">
      <c r="B609" s="98"/>
      <c r="C609" s="90"/>
      <c r="D609" s="37"/>
      <c r="E609" s="37"/>
      <c r="F609" s="38"/>
      <c r="G609" s="59"/>
      <c r="H609" s="59"/>
      <c r="I609" s="59"/>
      <c r="J609" s="59"/>
      <c r="K609" s="59"/>
      <c r="L609" s="59"/>
      <c r="M609" s="59"/>
      <c r="N609" s="66"/>
      <c r="O609" s="59"/>
      <c r="P609" s="36"/>
    </row>
    <row r="610" spans="1:25" ht="15" customHeight="1" x14ac:dyDescent="0.15">
      <c r="A610" s="17" t="s">
        <v>452</v>
      </c>
      <c r="B610" s="98"/>
      <c r="C610" s="32"/>
      <c r="D610" s="32"/>
      <c r="E610" s="32"/>
      <c r="F610" s="32"/>
      <c r="G610" s="32"/>
      <c r="H610" s="32"/>
      <c r="I610" s="32"/>
      <c r="J610" s="32"/>
      <c r="K610" s="32"/>
      <c r="L610" s="33"/>
      <c r="M610" s="70"/>
    </row>
    <row r="611" spans="1:25" ht="15" customHeight="1" x14ac:dyDescent="0.15">
      <c r="A611" s="1" t="s">
        <v>737</v>
      </c>
      <c r="B611" s="98"/>
      <c r="C611" s="32"/>
      <c r="D611" s="37"/>
      <c r="E611" s="32"/>
      <c r="F611" s="32"/>
      <c r="G611" s="32"/>
      <c r="H611" s="32"/>
      <c r="I611" s="32"/>
      <c r="J611" s="32"/>
      <c r="K611" s="32"/>
      <c r="L611" s="33"/>
      <c r="M611" s="34"/>
      <c r="N611" s="35"/>
    </row>
    <row r="612" spans="1:25" s="36" customFormat="1" ht="33" x14ac:dyDescent="0.15">
      <c r="B612" s="95"/>
      <c r="C612" s="30"/>
      <c r="D612" s="30"/>
      <c r="E612" s="30"/>
      <c r="F612" s="44"/>
      <c r="G612" s="72" t="s">
        <v>219</v>
      </c>
      <c r="H612" s="72" t="s">
        <v>220</v>
      </c>
      <c r="I612" s="72" t="s">
        <v>221</v>
      </c>
      <c r="J612" s="72" t="s">
        <v>237</v>
      </c>
      <c r="K612" s="72" t="s">
        <v>241</v>
      </c>
      <c r="L612" s="72" t="s">
        <v>242</v>
      </c>
      <c r="M612" s="72" t="s">
        <v>243</v>
      </c>
      <c r="N612" s="72" t="s">
        <v>244</v>
      </c>
      <c r="O612" s="72" t="s">
        <v>245</v>
      </c>
      <c r="P612" s="72" t="s">
        <v>247</v>
      </c>
      <c r="Q612" s="72" t="s">
        <v>248</v>
      </c>
      <c r="R612" s="72" t="s">
        <v>249</v>
      </c>
      <c r="S612" s="72" t="s">
        <v>250</v>
      </c>
      <c r="T612" s="89" t="s">
        <v>324</v>
      </c>
      <c r="U612" s="40" t="s">
        <v>4</v>
      </c>
      <c r="V612" s="41" t="s">
        <v>740</v>
      </c>
      <c r="W612" s="139" t="s">
        <v>460</v>
      </c>
      <c r="X612" s="41" t="s">
        <v>741</v>
      </c>
      <c r="Y612" s="41" t="s">
        <v>742</v>
      </c>
    </row>
    <row r="613" spans="1:25" s="36" customFormat="1" ht="15" customHeight="1" x14ac:dyDescent="0.15">
      <c r="B613" s="100" t="s">
        <v>2</v>
      </c>
      <c r="C613" s="73" t="s">
        <v>47</v>
      </c>
      <c r="D613" s="47"/>
      <c r="E613" s="47"/>
      <c r="F613" s="42"/>
      <c r="G613" s="50">
        <v>59</v>
      </c>
      <c r="H613" s="50">
        <v>47</v>
      </c>
      <c r="I613" s="50">
        <v>53</v>
      </c>
      <c r="J613" s="50">
        <v>34</v>
      </c>
      <c r="K613" s="50">
        <v>37</v>
      </c>
      <c r="L613" s="50">
        <v>30</v>
      </c>
      <c r="M613" s="50">
        <v>21</v>
      </c>
      <c r="N613" s="50">
        <v>7</v>
      </c>
      <c r="O613" s="50">
        <v>11</v>
      </c>
      <c r="P613" s="50">
        <v>36</v>
      </c>
      <c r="Q613" s="50">
        <v>8</v>
      </c>
      <c r="R613" s="50">
        <v>1</v>
      </c>
      <c r="S613" s="50">
        <v>2</v>
      </c>
      <c r="T613" s="51">
        <v>528</v>
      </c>
      <c r="U613" s="50">
        <f t="shared" ref="U613:U636" si="40">SUM(G613:T613)</f>
        <v>874</v>
      </c>
      <c r="V613" s="91">
        <v>5.0976331360946743</v>
      </c>
      <c r="W613" s="91">
        <v>4</v>
      </c>
      <c r="X613" s="91">
        <v>20</v>
      </c>
      <c r="Y613" s="91">
        <v>1</v>
      </c>
    </row>
    <row r="614" spans="1:25" s="36" customFormat="1" ht="15" customHeight="1" x14ac:dyDescent="0.15">
      <c r="B614" s="101"/>
      <c r="C614" s="73" t="s">
        <v>48</v>
      </c>
      <c r="D614" s="37"/>
      <c r="E614" s="37"/>
      <c r="F614" s="43"/>
      <c r="G614" s="52">
        <v>36</v>
      </c>
      <c r="H614" s="52">
        <v>17</v>
      </c>
      <c r="I614" s="52">
        <v>16</v>
      </c>
      <c r="J614" s="52">
        <v>6</v>
      </c>
      <c r="K614" s="52">
        <v>7</v>
      </c>
      <c r="L614" s="52">
        <v>1</v>
      </c>
      <c r="M614" s="52">
        <v>3</v>
      </c>
      <c r="N614" s="52">
        <v>0</v>
      </c>
      <c r="O614" s="52">
        <v>0</v>
      </c>
      <c r="P614" s="52">
        <v>1</v>
      </c>
      <c r="Q614" s="52">
        <v>1</v>
      </c>
      <c r="R614" s="52">
        <v>0</v>
      </c>
      <c r="S614" s="52">
        <v>0</v>
      </c>
      <c r="T614" s="53">
        <v>508</v>
      </c>
      <c r="U614" s="52">
        <f t="shared" si="40"/>
        <v>596</v>
      </c>
      <c r="V614" s="92">
        <v>2.5465116279069768</v>
      </c>
      <c r="W614" s="92">
        <v>2</v>
      </c>
      <c r="X614" s="92">
        <v>7</v>
      </c>
      <c r="Y614" s="92">
        <v>1</v>
      </c>
    </row>
    <row r="615" spans="1:25" s="36" customFormat="1" ht="15" customHeight="1" x14ac:dyDescent="0.15">
      <c r="B615" s="101"/>
      <c r="C615" s="73" t="s">
        <v>685</v>
      </c>
      <c r="D615" s="37"/>
      <c r="E615" s="37"/>
      <c r="F615" s="43"/>
      <c r="G615" s="52">
        <v>63</v>
      </c>
      <c r="H615" s="52">
        <v>38</v>
      </c>
      <c r="I615" s="52">
        <v>41</v>
      </c>
      <c r="J615" s="52">
        <v>35</v>
      </c>
      <c r="K615" s="52">
        <v>40</v>
      </c>
      <c r="L615" s="52">
        <v>32</v>
      </c>
      <c r="M615" s="52">
        <v>25</v>
      </c>
      <c r="N615" s="52">
        <v>7</v>
      </c>
      <c r="O615" s="52">
        <v>6</v>
      </c>
      <c r="P615" s="52">
        <v>45</v>
      </c>
      <c r="Q615" s="52">
        <v>5</v>
      </c>
      <c r="R615" s="52">
        <v>5</v>
      </c>
      <c r="S615" s="52">
        <v>0</v>
      </c>
      <c r="T615" s="53">
        <v>556</v>
      </c>
      <c r="U615" s="52">
        <f t="shared" si="40"/>
        <v>898</v>
      </c>
      <c r="V615" s="92">
        <v>5.293413173652695</v>
      </c>
      <c r="W615" s="92">
        <v>4</v>
      </c>
      <c r="X615" s="92">
        <v>20</v>
      </c>
      <c r="Y615" s="92">
        <v>1</v>
      </c>
    </row>
    <row r="616" spans="1:25" s="36" customFormat="1" ht="15" customHeight="1" x14ac:dyDescent="0.15">
      <c r="B616" s="101"/>
      <c r="C616" s="73" t="s">
        <v>50</v>
      </c>
      <c r="D616" s="37"/>
      <c r="E616" s="37"/>
      <c r="F616" s="43"/>
      <c r="G616" s="52">
        <v>43</v>
      </c>
      <c r="H616" s="52">
        <v>33</v>
      </c>
      <c r="I616" s="52">
        <v>32</v>
      </c>
      <c r="J616" s="52">
        <v>28</v>
      </c>
      <c r="K616" s="52">
        <v>27</v>
      </c>
      <c r="L616" s="52">
        <v>30</v>
      </c>
      <c r="M616" s="52">
        <v>17</v>
      </c>
      <c r="N616" s="52">
        <v>9</v>
      </c>
      <c r="O616" s="52">
        <v>7</v>
      </c>
      <c r="P616" s="52">
        <v>54</v>
      </c>
      <c r="Q616" s="52">
        <v>15</v>
      </c>
      <c r="R616" s="52">
        <v>8</v>
      </c>
      <c r="S616" s="52">
        <v>0</v>
      </c>
      <c r="T616" s="53">
        <v>552</v>
      </c>
      <c r="U616" s="52">
        <f t="shared" si="40"/>
        <v>855</v>
      </c>
      <c r="V616" s="92">
        <v>7.0505050505050502</v>
      </c>
      <c r="W616" s="92">
        <v>5</v>
      </c>
      <c r="X616" s="92">
        <v>29</v>
      </c>
      <c r="Y616" s="92">
        <v>1</v>
      </c>
    </row>
    <row r="617" spans="1:25" s="36" customFormat="1" ht="15" customHeight="1" x14ac:dyDescent="0.15">
      <c r="B617" s="101"/>
      <c r="C617" s="73" t="s">
        <v>52</v>
      </c>
      <c r="D617" s="37"/>
      <c r="E617" s="37"/>
      <c r="F617" s="43"/>
      <c r="G617" s="52">
        <v>66</v>
      </c>
      <c r="H617" s="52">
        <v>60</v>
      </c>
      <c r="I617" s="52">
        <v>64</v>
      </c>
      <c r="J617" s="52">
        <v>57</v>
      </c>
      <c r="K617" s="52">
        <v>53</v>
      </c>
      <c r="L617" s="52">
        <v>47</v>
      </c>
      <c r="M617" s="52">
        <v>37</v>
      </c>
      <c r="N617" s="52">
        <v>15</v>
      </c>
      <c r="O617" s="52">
        <v>22</v>
      </c>
      <c r="P617" s="52">
        <v>93</v>
      </c>
      <c r="Q617" s="52">
        <v>22</v>
      </c>
      <c r="R617" s="52">
        <v>10</v>
      </c>
      <c r="S617" s="52">
        <v>5</v>
      </c>
      <c r="T617" s="53">
        <v>609</v>
      </c>
      <c r="U617" s="52">
        <f t="shared" si="40"/>
        <v>1160</v>
      </c>
      <c r="V617" s="92">
        <v>6.9276437847866417</v>
      </c>
      <c r="W617" s="92">
        <v>5</v>
      </c>
      <c r="X617" s="92">
        <v>30</v>
      </c>
      <c r="Y617" s="92">
        <v>1</v>
      </c>
    </row>
    <row r="618" spans="1:25" s="36" customFormat="1" ht="15" customHeight="1" x14ac:dyDescent="0.15">
      <c r="B618" s="101"/>
      <c r="C618" s="73" t="s">
        <v>53</v>
      </c>
      <c r="D618" s="37"/>
      <c r="E618" s="37"/>
      <c r="F618" s="43"/>
      <c r="G618" s="52">
        <v>49</v>
      </c>
      <c r="H618" s="52">
        <v>28</v>
      </c>
      <c r="I618" s="52">
        <v>28</v>
      </c>
      <c r="J618" s="52">
        <v>28</v>
      </c>
      <c r="K618" s="52">
        <v>28</v>
      </c>
      <c r="L618" s="52">
        <v>28</v>
      </c>
      <c r="M618" s="52">
        <v>17</v>
      </c>
      <c r="N618" s="52">
        <v>10</v>
      </c>
      <c r="O618" s="52">
        <v>11</v>
      </c>
      <c r="P618" s="52">
        <v>57</v>
      </c>
      <c r="Q618" s="52">
        <v>17</v>
      </c>
      <c r="R618" s="52">
        <v>8</v>
      </c>
      <c r="S618" s="52">
        <v>3</v>
      </c>
      <c r="T618" s="53">
        <v>556</v>
      </c>
      <c r="U618" s="52">
        <f t="shared" si="40"/>
        <v>868</v>
      </c>
      <c r="V618" s="92">
        <v>7.5196078431372548</v>
      </c>
      <c r="W618" s="92">
        <v>5</v>
      </c>
      <c r="X618" s="92">
        <v>31</v>
      </c>
      <c r="Y618" s="92">
        <v>1</v>
      </c>
    </row>
    <row r="619" spans="1:25" s="36" customFormat="1" ht="15" customHeight="1" x14ac:dyDescent="0.15">
      <c r="B619" s="102"/>
      <c r="C619" s="73" t="s">
        <v>55</v>
      </c>
      <c r="D619" s="37"/>
      <c r="E619" s="37"/>
      <c r="F619" s="43"/>
      <c r="G619" s="52">
        <v>53</v>
      </c>
      <c r="H619" s="52">
        <v>37</v>
      </c>
      <c r="I619" s="52">
        <v>40</v>
      </c>
      <c r="J619" s="52">
        <v>48</v>
      </c>
      <c r="K619" s="52">
        <v>40</v>
      </c>
      <c r="L619" s="52">
        <v>35</v>
      </c>
      <c r="M619" s="52">
        <v>26</v>
      </c>
      <c r="N619" s="52">
        <v>10</v>
      </c>
      <c r="O619" s="52">
        <v>12</v>
      </c>
      <c r="P619" s="52">
        <v>59</v>
      </c>
      <c r="Q619" s="52">
        <v>22</v>
      </c>
      <c r="R619" s="52">
        <v>8</v>
      </c>
      <c r="S619" s="52">
        <v>5</v>
      </c>
      <c r="T619" s="53">
        <v>565</v>
      </c>
      <c r="U619" s="52">
        <f t="shared" si="40"/>
        <v>960</v>
      </c>
      <c r="V619" s="92">
        <v>7.3023255813953485</v>
      </c>
      <c r="W619" s="92">
        <v>5</v>
      </c>
      <c r="X619" s="92">
        <v>31</v>
      </c>
      <c r="Y619" s="92">
        <v>1</v>
      </c>
    </row>
    <row r="620" spans="1:25" s="36" customFormat="1" ht="15" customHeight="1" x14ac:dyDescent="0.15">
      <c r="B620" s="102"/>
      <c r="C620" s="73" t="s">
        <v>56</v>
      </c>
      <c r="D620" s="37"/>
      <c r="E620" s="37"/>
      <c r="F620" s="43"/>
      <c r="G620" s="52">
        <v>68</v>
      </c>
      <c r="H620" s="52">
        <v>58</v>
      </c>
      <c r="I620" s="52">
        <v>66</v>
      </c>
      <c r="J620" s="52">
        <v>60</v>
      </c>
      <c r="K620" s="52">
        <v>55</v>
      </c>
      <c r="L620" s="52">
        <v>44</v>
      </c>
      <c r="M620" s="52">
        <v>39</v>
      </c>
      <c r="N620" s="52">
        <v>24</v>
      </c>
      <c r="O620" s="52">
        <v>22</v>
      </c>
      <c r="P620" s="52">
        <v>99</v>
      </c>
      <c r="Q620" s="52">
        <v>22</v>
      </c>
      <c r="R620" s="52">
        <v>10</v>
      </c>
      <c r="S620" s="52">
        <v>3</v>
      </c>
      <c r="T620" s="53">
        <v>615</v>
      </c>
      <c r="U620" s="52">
        <f t="shared" si="40"/>
        <v>1185</v>
      </c>
      <c r="V620" s="92">
        <v>6.7535971223021587</v>
      </c>
      <c r="W620" s="92">
        <v>5</v>
      </c>
      <c r="X620" s="92">
        <v>27</v>
      </c>
      <c r="Y620" s="92">
        <v>1</v>
      </c>
    </row>
    <row r="621" spans="1:25" s="36" customFormat="1" ht="15" customHeight="1" x14ac:dyDescent="0.15">
      <c r="B621" s="102"/>
      <c r="C621" s="73" t="s">
        <v>58</v>
      </c>
      <c r="D621" s="37"/>
      <c r="E621" s="37"/>
      <c r="F621" s="43"/>
      <c r="G621" s="52">
        <v>82</v>
      </c>
      <c r="H621" s="52">
        <v>78</v>
      </c>
      <c r="I621" s="52">
        <v>78</v>
      </c>
      <c r="J621" s="52">
        <v>66</v>
      </c>
      <c r="K621" s="52">
        <v>56</v>
      </c>
      <c r="L621" s="52">
        <v>54</v>
      </c>
      <c r="M621" s="52">
        <v>35</v>
      </c>
      <c r="N621" s="52">
        <v>22</v>
      </c>
      <c r="O621" s="52">
        <v>23</v>
      </c>
      <c r="P621" s="52">
        <v>104</v>
      </c>
      <c r="Q621" s="52">
        <v>23</v>
      </c>
      <c r="R621" s="52">
        <v>10</v>
      </c>
      <c r="S621" s="52">
        <v>4</v>
      </c>
      <c r="T621" s="53">
        <v>617</v>
      </c>
      <c r="U621" s="52">
        <f t="shared" si="40"/>
        <v>1252</v>
      </c>
      <c r="V621" s="92">
        <v>6.4734299516908216</v>
      </c>
      <c r="W621" s="92">
        <v>5</v>
      </c>
      <c r="X621" s="92">
        <v>26</v>
      </c>
      <c r="Y621" s="92">
        <v>1</v>
      </c>
    </row>
    <row r="622" spans="1:25" s="36" customFormat="1" ht="15" customHeight="1" x14ac:dyDescent="0.15">
      <c r="B622" s="102"/>
      <c r="C622" s="73" t="s">
        <v>60</v>
      </c>
      <c r="D622" s="37"/>
      <c r="E622" s="37"/>
      <c r="F622" s="43"/>
      <c r="G622" s="52">
        <v>15</v>
      </c>
      <c r="H622" s="52">
        <v>11</v>
      </c>
      <c r="I622" s="52">
        <v>8</v>
      </c>
      <c r="J622" s="52">
        <v>3</v>
      </c>
      <c r="K622" s="52">
        <v>1</v>
      </c>
      <c r="L622" s="52">
        <v>2</v>
      </c>
      <c r="M622" s="52">
        <v>0</v>
      </c>
      <c r="N622" s="52">
        <v>0</v>
      </c>
      <c r="O622" s="52">
        <v>0</v>
      </c>
      <c r="P622" s="52">
        <v>0</v>
      </c>
      <c r="Q622" s="52">
        <v>0</v>
      </c>
      <c r="R622" s="52">
        <v>0</v>
      </c>
      <c r="S622" s="52">
        <v>0</v>
      </c>
      <c r="T622" s="53">
        <v>494</v>
      </c>
      <c r="U622" s="52">
        <f t="shared" si="40"/>
        <v>534</v>
      </c>
      <c r="V622" s="92">
        <v>2.25</v>
      </c>
      <c r="W622" s="92">
        <v>2</v>
      </c>
      <c r="X622" s="92">
        <v>6</v>
      </c>
      <c r="Y622" s="92">
        <v>1</v>
      </c>
    </row>
    <row r="623" spans="1:25" s="36" customFormat="1" ht="15" customHeight="1" x14ac:dyDescent="0.15">
      <c r="B623" s="102"/>
      <c r="C623" s="73" t="s">
        <v>61</v>
      </c>
      <c r="D623" s="37"/>
      <c r="E623" s="37"/>
      <c r="F623" s="43"/>
      <c r="G623" s="52">
        <v>14</v>
      </c>
      <c r="H623" s="52">
        <v>8</v>
      </c>
      <c r="I623" s="52">
        <v>12</v>
      </c>
      <c r="J623" s="52">
        <v>6</v>
      </c>
      <c r="K623" s="52">
        <v>2</v>
      </c>
      <c r="L623" s="52">
        <v>1</v>
      </c>
      <c r="M623" s="52">
        <v>0</v>
      </c>
      <c r="N623" s="52">
        <v>0</v>
      </c>
      <c r="O623" s="52">
        <v>0</v>
      </c>
      <c r="P623" s="52">
        <v>1</v>
      </c>
      <c r="Q623" s="52">
        <v>0</v>
      </c>
      <c r="R623" s="52">
        <v>0</v>
      </c>
      <c r="S623" s="52">
        <v>0</v>
      </c>
      <c r="T623" s="53">
        <v>493</v>
      </c>
      <c r="U623" s="52">
        <f t="shared" si="40"/>
        <v>537</v>
      </c>
      <c r="V623" s="92">
        <v>2.6590909090909092</v>
      </c>
      <c r="W623" s="92">
        <v>2.5</v>
      </c>
      <c r="X623" s="92">
        <v>6</v>
      </c>
      <c r="Y623" s="92">
        <v>1</v>
      </c>
    </row>
    <row r="624" spans="1:25" ht="15" customHeight="1" x14ac:dyDescent="0.15">
      <c r="B624" s="103"/>
      <c r="C624" s="94" t="s">
        <v>63</v>
      </c>
      <c r="D624" s="46"/>
      <c r="E624" s="46"/>
      <c r="F624" s="48"/>
      <c r="G624" s="54">
        <v>24</v>
      </c>
      <c r="H624" s="54">
        <v>13</v>
      </c>
      <c r="I624" s="54">
        <v>11</v>
      </c>
      <c r="J624" s="54">
        <v>5</v>
      </c>
      <c r="K624" s="54">
        <v>3</v>
      </c>
      <c r="L624" s="54">
        <v>1</v>
      </c>
      <c r="M624" s="54">
        <v>1</v>
      </c>
      <c r="N624" s="54">
        <v>0</v>
      </c>
      <c r="O624" s="54">
        <v>0</v>
      </c>
      <c r="P624" s="54">
        <v>4</v>
      </c>
      <c r="Q624" s="54">
        <v>0</v>
      </c>
      <c r="R624" s="54">
        <v>0</v>
      </c>
      <c r="S624" s="54">
        <v>0</v>
      </c>
      <c r="T624" s="55">
        <v>503</v>
      </c>
      <c r="U624" s="54">
        <f t="shared" si="40"/>
        <v>565</v>
      </c>
      <c r="V624" s="93">
        <v>2.629032258064516</v>
      </c>
      <c r="W624" s="93">
        <v>2</v>
      </c>
      <c r="X624" s="93">
        <v>10</v>
      </c>
      <c r="Y624" s="93">
        <v>1</v>
      </c>
    </row>
    <row r="625" spans="1:22" s="36" customFormat="1" ht="15" customHeight="1" x14ac:dyDescent="0.15">
      <c r="B625" s="100" t="s">
        <v>3</v>
      </c>
      <c r="C625" s="73" t="s">
        <v>47</v>
      </c>
      <c r="D625" s="47"/>
      <c r="E625" s="47"/>
      <c r="F625" s="63">
        <f>$L$22-$L$254-G557</f>
        <v>874</v>
      </c>
      <c r="G625" s="56">
        <f t="shared" ref="G625:T625" si="41">G613/$F625*100</f>
        <v>6.7505720823798629</v>
      </c>
      <c r="H625" s="56">
        <f t="shared" si="41"/>
        <v>5.3775743707093824</v>
      </c>
      <c r="I625" s="56">
        <f t="shared" si="41"/>
        <v>6.0640732265446227</v>
      </c>
      <c r="J625" s="56">
        <f t="shared" si="41"/>
        <v>3.8901601830663615</v>
      </c>
      <c r="K625" s="56">
        <f t="shared" si="41"/>
        <v>4.2334096109839816</v>
      </c>
      <c r="L625" s="56">
        <f t="shared" si="41"/>
        <v>3.4324942791762014</v>
      </c>
      <c r="M625" s="56">
        <f t="shared" si="41"/>
        <v>2.402745995423341</v>
      </c>
      <c r="N625" s="56">
        <f t="shared" si="41"/>
        <v>0.8009153318077803</v>
      </c>
      <c r="O625" s="56">
        <f t="shared" si="41"/>
        <v>1.2585812356979404</v>
      </c>
      <c r="P625" s="56">
        <f t="shared" si="41"/>
        <v>4.1189931350114417</v>
      </c>
      <c r="Q625" s="56">
        <f t="shared" si="41"/>
        <v>0.91533180778032042</v>
      </c>
      <c r="R625" s="56">
        <f t="shared" si="41"/>
        <v>0.11441647597254005</v>
      </c>
      <c r="S625" s="56">
        <f t="shared" si="41"/>
        <v>0.2288329519450801</v>
      </c>
      <c r="T625" s="60">
        <f t="shared" si="41"/>
        <v>60.411899313501152</v>
      </c>
      <c r="U625" s="56">
        <f t="shared" si="40"/>
        <v>100</v>
      </c>
    </row>
    <row r="626" spans="1:22" s="36" customFormat="1" ht="15" customHeight="1" x14ac:dyDescent="0.15">
      <c r="B626" s="101"/>
      <c r="C626" s="73" t="s">
        <v>48</v>
      </c>
      <c r="D626" s="37"/>
      <c r="E626" s="37"/>
      <c r="F626" s="64">
        <f t="shared" ref="F626:F636" si="42">$L$22-$L$254-G558</f>
        <v>596</v>
      </c>
      <c r="G626" s="57">
        <f t="shared" ref="G626:T626" si="43">G614/$F626*100</f>
        <v>6.0402684563758395</v>
      </c>
      <c r="H626" s="57">
        <f t="shared" si="43"/>
        <v>2.8523489932885906</v>
      </c>
      <c r="I626" s="57">
        <f t="shared" si="43"/>
        <v>2.6845637583892619</v>
      </c>
      <c r="J626" s="57">
        <f t="shared" si="43"/>
        <v>1.006711409395973</v>
      </c>
      <c r="K626" s="57">
        <f t="shared" si="43"/>
        <v>1.174496644295302</v>
      </c>
      <c r="L626" s="57">
        <f t="shared" si="43"/>
        <v>0.16778523489932887</v>
      </c>
      <c r="M626" s="57">
        <f t="shared" si="43"/>
        <v>0.50335570469798652</v>
      </c>
      <c r="N626" s="57">
        <f t="shared" si="43"/>
        <v>0</v>
      </c>
      <c r="O626" s="57">
        <f t="shared" si="43"/>
        <v>0</v>
      </c>
      <c r="P626" s="57">
        <f t="shared" si="43"/>
        <v>0.16778523489932887</v>
      </c>
      <c r="Q626" s="57">
        <f t="shared" si="43"/>
        <v>0.16778523489932887</v>
      </c>
      <c r="R626" s="57">
        <f t="shared" si="43"/>
        <v>0</v>
      </c>
      <c r="S626" s="57">
        <f t="shared" si="43"/>
        <v>0</v>
      </c>
      <c r="T626" s="61">
        <f t="shared" si="43"/>
        <v>85.234899328859058</v>
      </c>
      <c r="U626" s="57">
        <f t="shared" si="40"/>
        <v>100</v>
      </c>
    </row>
    <row r="627" spans="1:22" s="36" customFormat="1" ht="15" customHeight="1" x14ac:dyDescent="0.15">
      <c r="B627" s="101"/>
      <c r="C627" s="73" t="s">
        <v>685</v>
      </c>
      <c r="D627" s="37"/>
      <c r="E627" s="37"/>
      <c r="F627" s="64">
        <f t="shared" si="42"/>
        <v>898</v>
      </c>
      <c r="G627" s="57">
        <f t="shared" ref="G627:T627" si="44">G615/$F627*100</f>
        <v>7.0155902004454349</v>
      </c>
      <c r="H627" s="57">
        <f t="shared" si="44"/>
        <v>4.231625835189309</v>
      </c>
      <c r="I627" s="57">
        <f t="shared" si="44"/>
        <v>4.5657015590200443</v>
      </c>
      <c r="J627" s="57">
        <f t="shared" si="44"/>
        <v>3.8975501113585747</v>
      </c>
      <c r="K627" s="57">
        <f t="shared" si="44"/>
        <v>4.4543429844097995</v>
      </c>
      <c r="L627" s="57">
        <f t="shared" si="44"/>
        <v>3.5634743875278394</v>
      </c>
      <c r="M627" s="57">
        <f t="shared" si="44"/>
        <v>2.783964365256125</v>
      </c>
      <c r="N627" s="57">
        <f t="shared" si="44"/>
        <v>0.77951002227171495</v>
      </c>
      <c r="O627" s="57">
        <f t="shared" si="44"/>
        <v>0.66815144766146994</v>
      </c>
      <c r="P627" s="57">
        <f t="shared" si="44"/>
        <v>5.0111358574610243</v>
      </c>
      <c r="Q627" s="57">
        <f t="shared" si="44"/>
        <v>0.55679287305122493</v>
      </c>
      <c r="R627" s="57">
        <f t="shared" si="44"/>
        <v>0.55679287305122493</v>
      </c>
      <c r="S627" s="57">
        <f t="shared" si="44"/>
        <v>0</v>
      </c>
      <c r="T627" s="61">
        <f t="shared" si="44"/>
        <v>61.915367483296215</v>
      </c>
      <c r="U627" s="57">
        <f t="shared" si="40"/>
        <v>100</v>
      </c>
    </row>
    <row r="628" spans="1:22" s="36" customFormat="1" ht="15" customHeight="1" x14ac:dyDescent="0.15">
      <c r="B628" s="101"/>
      <c r="C628" s="73" t="s">
        <v>50</v>
      </c>
      <c r="D628" s="37"/>
      <c r="E628" s="37"/>
      <c r="F628" s="64">
        <f t="shared" si="42"/>
        <v>855</v>
      </c>
      <c r="G628" s="57">
        <f t="shared" ref="G628:T628" si="45">G616/$F628*100</f>
        <v>5.0292397660818713</v>
      </c>
      <c r="H628" s="57">
        <f t="shared" si="45"/>
        <v>3.8596491228070176</v>
      </c>
      <c r="I628" s="57">
        <f t="shared" si="45"/>
        <v>3.7426900584795324</v>
      </c>
      <c r="J628" s="57">
        <f t="shared" si="45"/>
        <v>3.2748538011695909</v>
      </c>
      <c r="K628" s="57">
        <f t="shared" si="45"/>
        <v>3.1578947368421053</v>
      </c>
      <c r="L628" s="57">
        <f t="shared" si="45"/>
        <v>3.5087719298245612</v>
      </c>
      <c r="M628" s="57">
        <f t="shared" si="45"/>
        <v>1.9883040935672516</v>
      </c>
      <c r="N628" s="57">
        <f t="shared" si="45"/>
        <v>1.0526315789473684</v>
      </c>
      <c r="O628" s="57">
        <f t="shared" si="45"/>
        <v>0.81871345029239773</v>
      </c>
      <c r="P628" s="57">
        <f t="shared" si="45"/>
        <v>6.3157894736842106</v>
      </c>
      <c r="Q628" s="57">
        <f t="shared" si="45"/>
        <v>1.7543859649122806</v>
      </c>
      <c r="R628" s="57">
        <f t="shared" si="45"/>
        <v>0.9356725146198831</v>
      </c>
      <c r="S628" s="57">
        <f t="shared" si="45"/>
        <v>0</v>
      </c>
      <c r="T628" s="61">
        <f t="shared" si="45"/>
        <v>64.561403508771932</v>
      </c>
      <c r="U628" s="57">
        <f t="shared" si="40"/>
        <v>100</v>
      </c>
    </row>
    <row r="629" spans="1:22" s="36" customFormat="1" ht="15" customHeight="1" x14ac:dyDescent="0.15">
      <c r="B629" s="101"/>
      <c r="C629" s="73" t="s">
        <v>52</v>
      </c>
      <c r="D629" s="37"/>
      <c r="E629" s="37"/>
      <c r="F629" s="64">
        <f t="shared" si="42"/>
        <v>1160</v>
      </c>
      <c r="G629" s="57">
        <f t="shared" ref="G629:T629" si="46">G617/$F629*100</f>
        <v>5.6896551724137936</v>
      </c>
      <c r="H629" s="57">
        <f t="shared" si="46"/>
        <v>5.1724137931034484</v>
      </c>
      <c r="I629" s="57">
        <f t="shared" si="46"/>
        <v>5.5172413793103452</v>
      </c>
      <c r="J629" s="57">
        <f t="shared" si="46"/>
        <v>4.9137931034482758</v>
      </c>
      <c r="K629" s="57">
        <f t="shared" si="46"/>
        <v>4.568965517241379</v>
      </c>
      <c r="L629" s="57">
        <f t="shared" si="46"/>
        <v>4.0517241379310338</v>
      </c>
      <c r="M629" s="57">
        <f t="shared" si="46"/>
        <v>3.1896551724137931</v>
      </c>
      <c r="N629" s="57">
        <f t="shared" si="46"/>
        <v>1.2931034482758621</v>
      </c>
      <c r="O629" s="57">
        <f t="shared" si="46"/>
        <v>1.896551724137931</v>
      </c>
      <c r="P629" s="57">
        <f t="shared" si="46"/>
        <v>8.0172413793103434</v>
      </c>
      <c r="Q629" s="57">
        <f t="shared" si="46"/>
        <v>1.896551724137931</v>
      </c>
      <c r="R629" s="57">
        <f t="shared" si="46"/>
        <v>0.86206896551724133</v>
      </c>
      <c r="S629" s="57">
        <f t="shared" si="46"/>
        <v>0.43103448275862066</v>
      </c>
      <c r="T629" s="61">
        <f t="shared" si="46"/>
        <v>52.5</v>
      </c>
      <c r="U629" s="57">
        <f t="shared" si="40"/>
        <v>100</v>
      </c>
    </row>
    <row r="630" spans="1:22" s="36" customFormat="1" ht="15" customHeight="1" x14ac:dyDescent="0.15">
      <c r="B630" s="101"/>
      <c r="C630" s="73" t="s">
        <v>53</v>
      </c>
      <c r="D630" s="37"/>
      <c r="E630" s="37"/>
      <c r="F630" s="64">
        <f t="shared" si="42"/>
        <v>868</v>
      </c>
      <c r="G630" s="57">
        <f t="shared" ref="G630:T630" si="47">G618/$F630*100</f>
        <v>5.6451612903225801</v>
      </c>
      <c r="H630" s="57">
        <f t="shared" si="47"/>
        <v>3.225806451612903</v>
      </c>
      <c r="I630" s="57">
        <f t="shared" si="47"/>
        <v>3.225806451612903</v>
      </c>
      <c r="J630" s="57">
        <f t="shared" si="47"/>
        <v>3.225806451612903</v>
      </c>
      <c r="K630" s="57">
        <f t="shared" si="47"/>
        <v>3.225806451612903</v>
      </c>
      <c r="L630" s="57">
        <f t="shared" si="47"/>
        <v>3.225806451612903</v>
      </c>
      <c r="M630" s="57">
        <f t="shared" si="47"/>
        <v>1.9585253456221197</v>
      </c>
      <c r="N630" s="57">
        <f t="shared" si="47"/>
        <v>1.1520737327188941</v>
      </c>
      <c r="O630" s="57">
        <f t="shared" si="47"/>
        <v>1.2672811059907834</v>
      </c>
      <c r="P630" s="57">
        <f t="shared" si="47"/>
        <v>6.5668202764976948</v>
      </c>
      <c r="Q630" s="57">
        <f t="shared" si="47"/>
        <v>1.9585253456221197</v>
      </c>
      <c r="R630" s="57">
        <f t="shared" si="47"/>
        <v>0.92165898617511521</v>
      </c>
      <c r="S630" s="57">
        <f t="shared" si="47"/>
        <v>0.34562211981566821</v>
      </c>
      <c r="T630" s="61">
        <f t="shared" si="47"/>
        <v>64.055299539170505</v>
      </c>
      <c r="U630" s="57">
        <f t="shared" si="40"/>
        <v>100</v>
      </c>
    </row>
    <row r="631" spans="1:22" s="36" customFormat="1" ht="15" customHeight="1" x14ac:dyDescent="0.15">
      <c r="B631" s="102"/>
      <c r="C631" s="73" t="s">
        <v>55</v>
      </c>
      <c r="D631" s="37"/>
      <c r="E631" s="37"/>
      <c r="F631" s="64">
        <f t="shared" si="42"/>
        <v>960</v>
      </c>
      <c r="G631" s="57">
        <f t="shared" ref="G631:T631" si="48">G619/$F631*100</f>
        <v>5.520833333333333</v>
      </c>
      <c r="H631" s="57">
        <f t="shared" si="48"/>
        <v>3.854166666666667</v>
      </c>
      <c r="I631" s="57">
        <f t="shared" si="48"/>
        <v>4.1666666666666661</v>
      </c>
      <c r="J631" s="57">
        <f t="shared" si="48"/>
        <v>5</v>
      </c>
      <c r="K631" s="57">
        <f t="shared" si="48"/>
        <v>4.1666666666666661</v>
      </c>
      <c r="L631" s="57">
        <f t="shared" si="48"/>
        <v>3.6458333333333335</v>
      </c>
      <c r="M631" s="57">
        <f t="shared" si="48"/>
        <v>2.7083333333333335</v>
      </c>
      <c r="N631" s="57">
        <f t="shared" si="48"/>
        <v>1.0416666666666665</v>
      </c>
      <c r="O631" s="57">
        <f t="shared" si="48"/>
        <v>1.25</v>
      </c>
      <c r="P631" s="57">
        <f t="shared" si="48"/>
        <v>6.145833333333333</v>
      </c>
      <c r="Q631" s="57">
        <f t="shared" si="48"/>
        <v>2.2916666666666665</v>
      </c>
      <c r="R631" s="57">
        <f t="shared" si="48"/>
        <v>0.83333333333333337</v>
      </c>
      <c r="S631" s="57">
        <f t="shared" si="48"/>
        <v>0.52083333333333326</v>
      </c>
      <c r="T631" s="61">
        <f t="shared" si="48"/>
        <v>58.854166666666664</v>
      </c>
      <c r="U631" s="57">
        <f t="shared" si="40"/>
        <v>100</v>
      </c>
    </row>
    <row r="632" spans="1:22" s="36" customFormat="1" ht="15" customHeight="1" x14ac:dyDescent="0.15">
      <c r="B632" s="102"/>
      <c r="C632" s="73" t="s">
        <v>56</v>
      </c>
      <c r="D632" s="37"/>
      <c r="E632" s="37"/>
      <c r="F632" s="64">
        <f t="shared" si="42"/>
        <v>1185</v>
      </c>
      <c r="G632" s="57">
        <f t="shared" ref="G632:T632" si="49">G620/$F632*100</f>
        <v>5.7383966244725739</v>
      </c>
      <c r="H632" s="57">
        <f t="shared" si="49"/>
        <v>4.8945147679324901</v>
      </c>
      <c r="I632" s="57">
        <f t="shared" si="49"/>
        <v>5.5696202531645564</v>
      </c>
      <c r="J632" s="57">
        <f t="shared" si="49"/>
        <v>5.0632911392405067</v>
      </c>
      <c r="K632" s="57">
        <f t="shared" si="49"/>
        <v>4.6413502109704643</v>
      </c>
      <c r="L632" s="57">
        <f t="shared" si="49"/>
        <v>3.7130801687763713</v>
      </c>
      <c r="M632" s="57">
        <f t="shared" si="49"/>
        <v>3.2911392405063293</v>
      </c>
      <c r="N632" s="57">
        <f t="shared" si="49"/>
        <v>2.0253164556962027</v>
      </c>
      <c r="O632" s="57">
        <f t="shared" si="49"/>
        <v>1.8565400843881856</v>
      </c>
      <c r="P632" s="57">
        <f t="shared" si="49"/>
        <v>8.3544303797468356</v>
      </c>
      <c r="Q632" s="57">
        <f t="shared" si="49"/>
        <v>1.8565400843881856</v>
      </c>
      <c r="R632" s="57">
        <f t="shared" si="49"/>
        <v>0.8438818565400843</v>
      </c>
      <c r="S632" s="57">
        <f t="shared" si="49"/>
        <v>0.25316455696202533</v>
      </c>
      <c r="T632" s="61">
        <f t="shared" si="49"/>
        <v>51.898734177215189</v>
      </c>
      <c r="U632" s="57">
        <f t="shared" si="40"/>
        <v>100</v>
      </c>
    </row>
    <row r="633" spans="1:22" s="36" customFormat="1" ht="15" customHeight="1" x14ac:dyDescent="0.15">
      <c r="B633" s="102"/>
      <c r="C633" s="73" t="s">
        <v>58</v>
      </c>
      <c r="D633" s="37"/>
      <c r="E633" s="37"/>
      <c r="F633" s="64">
        <f t="shared" si="42"/>
        <v>1252</v>
      </c>
      <c r="G633" s="57">
        <f t="shared" ref="G633:T633" si="50">G621/$F633*100</f>
        <v>6.5495207667731634</v>
      </c>
      <c r="H633" s="57">
        <f t="shared" si="50"/>
        <v>6.2300319488817886</v>
      </c>
      <c r="I633" s="57">
        <f t="shared" si="50"/>
        <v>6.2300319488817886</v>
      </c>
      <c r="J633" s="57">
        <f t="shared" si="50"/>
        <v>5.2715654952076676</v>
      </c>
      <c r="K633" s="57">
        <f t="shared" si="50"/>
        <v>4.4728434504792327</v>
      </c>
      <c r="L633" s="57">
        <f t="shared" si="50"/>
        <v>4.3130990415335457</v>
      </c>
      <c r="M633" s="57">
        <f t="shared" si="50"/>
        <v>2.7955271565495208</v>
      </c>
      <c r="N633" s="57">
        <f t="shared" si="50"/>
        <v>1.7571884984025559</v>
      </c>
      <c r="O633" s="57">
        <f t="shared" si="50"/>
        <v>1.8370607028753994</v>
      </c>
      <c r="P633" s="57">
        <f t="shared" si="50"/>
        <v>8.3067092651757193</v>
      </c>
      <c r="Q633" s="57">
        <f t="shared" si="50"/>
        <v>1.8370607028753994</v>
      </c>
      <c r="R633" s="57">
        <f t="shared" si="50"/>
        <v>0.79872204472843444</v>
      </c>
      <c r="S633" s="57">
        <f t="shared" si="50"/>
        <v>0.31948881789137379</v>
      </c>
      <c r="T633" s="61">
        <f t="shared" si="50"/>
        <v>49.281150159744406</v>
      </c>
      <c r="U633" s="57">
        <f t="shared" si="40"/>
        <v>100</v>
      </c>
    </row>
    <row r="634" spans="1:22" s="36" customFormat="1" ht="15" customHeight="1" x14ac:dyDescent="0.15">
      <c r="B634" s="102"/>
      <c r="C634" s="73" t="s">
        <v>60</v>
      </c>
      <c r="D634" s="37"/>
      <c r="E634" s="37"/>
      <c r="F634" s="64">
        <f t="shared" si="42"/>
        <v>534</v>
      </c>
      <c r="G634" s="57">
        <f t="shared" ref="G634:T634" si="51">G622/$F634*100</f>
        <v>2.8089887640449436</v>
      </c>
      <c r="H634" s="57">
        <f t="shared" si="51"/>
        <v>2.0599250936329585</v>
      </c>
      <c r="I634" s="57">
        <f t="shared" si="51"/>
        <v>1.4981273408239701</v>
      </c>
      <c r="J634" s="57">
        <f t="shared" si="51"/>
        <v>0.5617977528089888</v>
      </c>
      <c r="K634" s="57">
        <f t="shared" si="51"/>
        <v>0.18726591760299627</v>
      </c>
      <c r="L634" s="57">
        <f t="shared" si="51"/>
        <v>0.37453183520599254</v>
      </c>
      <c r="M634" s="57">
        <f t="shared" si="51"/>
        <v>0</v>
      </c>
      <c r="N634" s="57">
        <f t="shared" si="51"/>
        <v>0</v>
      </c>
      <c r="O634" s="57">
        <f t="shared" si="51"/>
        <v>0</v>
      </c>
      <c r="P634" s="57">
        <f t="shared" si="51"/>
        <v>0</v>
      </c>
      <c r="Q634" s="57">
        <f t="shared" si="51"/>
        <v>0</v>
      </c>
      <c r="R634" s="57">
        <f t="shared" si="51"/>
        <v>0</v>
      </c>
      <c r="S634" s="57">
        <f t="shared" si="51"/>
        <v>0</v>
      </c>
      <c r="T634" s="61">
        <f t="shared" si="51"/>
        <v>92.509363295880149</v>
      </c>
      <c r="U634" s="57">
        <f t="shared" si="40"/>
        <v>100</v>
      </c>
    </row>
    <row r="635" spans="1:22" s="36" customFormat="1" ht="15" customHeight="1" x14ac:dyDescent="0.15">
      <c r="B635" s="102"/>
      <c r="C635" s="73" t="s">
        <v>61</v>
      </c>
      <c r="D635" s="37"/>
      <c r="E635" s="37"/>
      <c r="F635" s="64">
        <f t="shared" si="42"/>
        <v>537</v>
      </c>
      <c r="G635" s="57">
        <f t="shared" ref="G635:T635" si="52">G623/$F635*100</f>
        <v>2.6070763500931098</v>
      </c>
      <c r="H635" s="57">
        <f t="shared" si="52"/>
        <v>1.4897579143389199</v>
      </c>
      <c r="I635" s="57">
        <f t="shared" si="52"/>
        <v>2.2346368715083798</v>
      </c>
      <c r="J635" s="57">
        <f t="shared" si="52"/>
        <v>1.1173184357541899</v>
      </c>
      <c r="K635" s="57">
        <f t="shared" si="52"/>
        <v>0.37243947858472998</v>
      </c>
      <c r="L635" s="57">
        <f t="shared" si="52"/>
        <v>0.18621973929236499</v>
      </c>
      <c r="M635" s="57">
        <f t="shared" si="52"/>
        <v>0</v>
      </c>
      <c r="N635" s="57">
        <f t="shared" si="52"/>
        <v>0</v>
      </c>
      <c r="O635" s="57">
        <f t="shared" si="52"/>
        <v>0</v>
      </c>
      <c r="P635" s="57">
        <f t="shared" si="52"/>
        <v>0.18621973929236499</v>
      </c>
      <c r="Q635" s="57">
        <f t="shared" si="52"/>
        <v>0</v>
      </c>
      <c r="R635" s="57">
        <f t="shared" si="52"/>
        <v>0</v>
      </c>
      <c r="S635" s="57">
        <f t="shared" si="52"/>
        <v>0</v>
      </c>
      <c r="T635" s="61">
        <f t="shared" si="52"/>
        <v>91.806331471135934</v>
      </c>
      <c r="U635" s="57">
        <f t="shared" si="40"/>
        <v>100</v>
      </c>
    </row>
    <row r="636" spans="1:22" ht="15" customHeight="1" x14ac:dyDescent="0.15">
      <c r="B636" s="103"/>
      <c r="C636" s="94" t="s">
        <v>63</v>
      </c>
      <c r="D636" s="46"/>
      <c r="E636" s="46"/>
      <c r="F636" s="65">
        <f t="shared" si="42"/>
        <v>565</v>
      </c>
      <c r="G636" s="58">
        <f t="shared" ref="G636:T636" si="53">G624/$F636*100</f>
        <v>4.2477876106194685</v>
      </c>
      <c r="H636" s="58">
        <f t="shared" si="53"/>
        <v>2.3008849557522124</v>
      </c>
      <c r="I636" s="58">
        <f t="shared" si="53"/>
        <v>1.9469026548672566</v>
      </c>
      <c r="J636" s="58">
        <f t="shared" si="53"/>
        <v>0.88495575221238942</v>
      </c>
      <c r="K636" s="58">
        <f t="shared" si="53"/>
        <v>0.53097345132743357</v>
      </c>
      <c r="L636" s="58">
        <f t="shared" si="53"/>
        <v>0.17699115044247787</v>
      </c>
      <c r="M636" s="58">
        <f t="shared" si="53"/>
        <v>0.17699115044247787</v>
      </c>
      <c r="N636" s="58">
        <f t="shared" si="53"/>
        <v>0</v>
      </c>
      <c r="O636" s="58">
        <f t="shared" si="53"/>
        <v>0</v>
      </c>
      <c r="P636" s="58">
        <f t="shared" si="53"/>
        <v>0.70796460176991149</v>
      </c>
      <c r="Q636" s="58">
        <f t="shared" si="53"/>
        <v>0</v>
      </c>
      <c r="R636" s="58">
        <f t="shared" si="53"/>
        <v>0</v>
      </c>
      <c r="S636" s="58">
        <f t="shared" si="53"/>
        <v>0</v>
      </c>
      <c r="T636" s="62">
        <f t="shared" si="53"/>
        <v>89.026548672566378</v>
      </c>
      <c r="U636" s="58">
        <f t="shared" si="40"/>
        <v>100</v>
      </c>
      <c r="V636" s="36"/>
    </row>
    <row r="637" spans="1:22" ht="15" customHeight="1" x14ac:dyDescent="0.15">
      <c r="B637" s="98"/>
      <c r="C637" s="90"/>
      <c r="D637" s="37"/>
      <c r="E637" s="37"/>
      <c r="F637" s="38"/>
      <c r="G637" s="59"/>
      <c r="H637" s="59"/>
      <c r="I637" s="59"/>
      <c r="J637" s="59"/>
      <c r="K637" s="59"/>
      <c r="L637" s="59"/>
      <c r="M637" s="59"/>
      <c r="N637" s="66"/>
      <c r="O637" s="59"/>
      <c r="P637" s="36"/>
    </row>
    <row r="638" spans="1:22" ht="15" customHeight="1" x14ac:dyDescent="0.15">
      <c r="A638" s="17" t="s">
        <v>461</v>
      </c>
      <c r="B638" s="98"/>
      <c r="C638" s="32"/>
      <c r="D638" s="32"/>
      <c r="E638" s="32"/>
      <c r="F638" s="32"/>
      <c r="G638" s="32"/>
      <c r="H638" s="32"/>
      <c r="I638" s="32"/>
      <c r="J638" s="32"/>
      <c r="K638" s="32"/>
      <c r="L638" s="33"/>
      <c r="M638" s="70"/>
    </row>
    <row r="639" spans="1:22" ht="15" customHeight="1" x14ac:dyDescent="0.15">
      <c r="A639" s="1" t="s">
        <v>691</v>
      </c>
      <c r="B639" s="98"/>
      <c r="C639" s="32"/>
      <c r="D639" s="37"/>
      <c r="E639" s="32"/>
      <c r="F639" s="32"/>
      <c r="G639" s="32"/>
      <c r="H639" s="32"/>
      <c r="I639" s="32"/>
      <c r="J639" s="32"/>
      <c r="K639" s="32"/>
      <c r="L639" s="33"/>
      <c r="M639" s="34"/>
      <c r="N639" s="35"/>
    </row>
    <row r="640" spans="1:22" s="36" customFormat="1" ht="45" x14ac:dyDescent="0.15">
      <c r="B640" s="95"/>
      <c r="C640" s="30"/>
      <c r="D640" s="30"/>
      <c r="E640" s="30"/>
      <c r="F640" s="45"/>
      <c r="G640" s="49" t="s">
        <v>411</v>
      </c>
      <c r="H640" s="41" t="s">
        <v>412</v>
      </c>
      <c r="I640" s="41" t="s">
        <v>413</v>
      </c>
      <c r="J640" s="41" t="s">
        <v>414</v>
      </c>
      <c r="K640" s="41" t="s">
        <v>429</v>
      </c>
      <c r="L640" s="41" t="s">
        <v>462</v>
      </c>
      <c r="M640" s="41" t="s">
        <v>463</v>
      </c>
      <c r="N640" s="89" t="s">
        <v>324</v>
      </c>
      <c r="O640" s="40" t="s">
        <v>4</v>
      </c>
      <c r="P640" s="41" t="s">
        <v>732</v>
      </c>
      <c r="Q640" s="41" t="s">
        <v>795</v>
      </c>
      <c r="R640" s="41" t="s">
        <v>262</v>
      </c>
      <c r="S640" s="41" t="s">
        <v>796</v>
      </c>
      <c r="T640" s="41" t="s">
        <v>733</v>
      </c>
    </row>
    <row r="641" spans="2:20" s="36" customFormat="1" ht="15" customHeight="1" x14ac:dyDescent="0.15">
      <c r="B641" s="100" t="s">
        <v>2</v>
      </c>
      <c r="C641" s="73" t="s">
        <v>47</v>
      </c>
      <c r="D641" s="47"/>
      <c r="E641" s="47"/>
      <c r="F641" s="42"/>
      <c r="G641" s="50">
        <v>134</v>
      </c>
      <c r="H641" s="50">
        <v>399</v>
      </c>
      <c r="I641" s="50">
        <v>256</v>
      </c>
      <c r="J641" s="50">
        <v>90</v>
      </c>
      <c r="K641" s="50">
        <v>35</v>
      </c>
      <c r="L641" s="50">
        <v>4</v>
      </c>
      <c r="M641" s="50">
        <v>1</v>
      </c>
      <c r="N641" s="51">
        <v>206</v>
      </c>
      <c r="O641" s="50">
        <f t="shared" ref="O641:O664" si="54">SUM(G641:N641)</f>
        <v>1125</v>
      </c>
      <c r="P641" s="91">
        <v>1.4492753623188406</v>
      </c>
      <c r="Q641" s="91">
        <v>1.6962190352020861</v>
      </c>
      <c r="R641" s="91">
        <v>1</v>
      </c>
      <c r="S641" s="91">
        <v>1</v>
      </c>
      <c r="T641" s="91">
        <v>4</v>
      </c>
    </row>
    <row r="642" spans="2:20" s="36" customFormat="1" ht="15" customHeight="1" x14ac:dyDescent="0.15">
      <c r="B642" s="101"/>
      <c r="C642" s="73" t="s">
        <v>48</v>
      </c>
      <c r="D642" s="37"/>
      <c r="E642" s="37"/>
      <c r="F642" s="43"/>
      <c r="G642" s="52">
        <v>98</v>
      </c>
      <c r="H642" s="52">
        <v>369</v>
      </c>
      <c r="I642" s="52">
        <v>315</v>
      </c>
      <c r="J642" s="52">
        <v>98</v>
      </c>
      <c r="K642" s="52">
        <v>34</v>
      </c>
      <c r="L642" s="52">
        <v>1</v>
      </c>
      <c r="M642" s="52">
        <v>3</v>
      </c>
      <c r="N642" s="53">
        <v>207</v>
      </c>
      <c r="O642" s="52">
        <f t="shared" si="54"/>
        <v>1125</v>
      </c>
      <c r="P642" s="92">
        <v>1.5636160714285714</v>
      </c>
      <c r="Q642" s="92">
        <v>1.7450000000000001</v>
      </c>
      <c r="R642" s="92">
        <v>1</v>
      </c>
      <c r="S642" s="92">
        <v>2</v>
      </c>
      <c r="T642" s="92">
        <v>4</v>
      </c>
    </row>
    <row r="643" spans="2:20" s="36" customFormat="1" ht="15" customHeight="1" x14ac:dyDescent="0.15">
      <c r="B643" s="101"/>
      <c r="C643" s="73" t="s">
        <v>685</v>
      </c>
      <c r="D643" s="37"/>
      <c r="E643" s="37"/>
      <c r="F643" s="43"/>
      <c r="G643" s="52">
        <v>258</v>
      </c>
      <c r="H643" s="52">
        <v>313</v>
      </c>
      <c r="I643" s="52">
        <v>217</v>
      </c>
      <c r="J643" s="52">
        <v>78</v>
      </c>
      <c r="K643" s="52">
        <v>42</v>
      </c>
      <c r="L643" s="52">
        <v>10</v>
      </c>
      <c r="M643" s="52">
        <v>1</v>
      </c>
      <c r="N643" s="53">
        <v>206</v>
      </c>
      <c r="O643" s="52">
        <f t="shared" si="54"/>
        <v>1125</v>
      </c>
      <c r="P643" s="92">
        <v>1.294314381270903</v>
      </c>
      <c r="Q643" s="92">
        <v>1.8155038759689923</v>
      </c>
      <c r="R643" s="92">
        <v>1</v>
      </c>
      <c r="S643" s="92">
        <v>2</v>
      </c>
      <c r="T643" s="92">
        <v>4</v>
      </c>
    </row>
    <row r="644" spans="2:20" s="36" customFormat="1" ht="15" customHeight="1" x14ac:dyDescent="0.15">
      <c r="B644" s="101"/>
      <c r="C644" s="73" t="s">
        <v>50</v>
      </c>
      <c r="D644" s="37"/>
      <c r="E644" s="37"/>
      <c r="F644" s="43"/>
      <c r="G644" s="52">
        <v>465</v>
      </c>
      <c r="H644" s="52">
        <v>248</v>
      </c>
      <c r="I644" s="52">
        <v>134</v>
      </c>
      <c r="J644" s="52">
        <v>40</v>
      </c>
      <c r="K644" s="52">
        <v>27</v>
      </c>
      <c r="L644" s="52">
        <v>5</v>
      </c>
      <c r="M644" s="52">
        <v>0</v>
      </c>
      <c r="N644" s="53">
        <v>206</v>
      </c>
      <c r="O644" s="52">
        <f t="shared" si="54"/>
        <v>1125</v>
      </c>
      <c r="P644" s="92">
        <v>0.80602006688963213</v>
      </c>
      <c r="Q644" s="92">
        <v>1.6846846846846846</v>
      </c>
      <c r="R644" s="92">
        <v>0</v>
      </c>
      <c r="S644" s="92">
        <v>1</v>
      </c>
      <c r="T644" s="92">
        <v>4</v>
      </c>
    </row>
    <row r="645" spans="2:20" s="36" customFormat="1" ht="15" customHeight="1" x14ac:dyDescent="0.15">
      <c r="B645" s="101"/>
      <c r="C645" s="73" t="s">
        <v>52</v>
      </c>
      <c r="D645" s="37"/>
      <c r="E645" s="37"/>
      <c r="F645" s="43"/>
      <c r="G645" s="52">
        <v>353</v>
      </c>
      <c r="H645" s="52">
        <v>304</v>
      </c>
      <c r="I645" s="52">
        <v>185</v>
      </c>
      <c r="J645" s="52">
        <v>65</v>
      </c>
      <c r="K645" s="52">
        <v>9</v>
      </c>
      <c r="L645" s="52">
        <v>2</v>
      </c>
      <c r="M645" s="52">
        <v>0</v>
      </c>
      <c r="N645" s="53">
        <v>207</v>
      </c>
      <c r="O645" s="52">
        <f t="shared" si="54"/>
        <v>1125</v>
      </c>
      <c r="P645" s="92">
        <v>0.9698660714285714</v>
      </c>
      <c r="Q645" s="92">
        <v>1.5934664246823957</v>
      </c>
      <c r="R645" s="92">
        <v>1</v>
      </c>
      <c r="S645" s="92">
        <v>1</v>
      </c>
      <c r="T645" s="92">
        <v>3</v>
      </c>
    </row>
    <row r="646" spans="2:20" s="36" customFormat="1" ht="15" customHeight="1" x14ac:dyDescent="0.15">
      <c r="B646" s="101"/>
      <c r="C646" s="73" t="s">
        <v>53</v>
      </c>
      <c r="D646" s="37"/>
      <c r="E646" s="37"/>
      <c r="F646" s="43"/>
      <c r="G646" s="52">
        <v>316</v>
      </c>
      <c r="H646" s="52">
        <v>295</v>
      </c>
      <c r="I646" s="52">
        <v>150</v>
      </c>
      <c r="J646" s="52">
        <v>67</v>
      </c>
      <c r="K646" s="52">
        <v>48</v>
      </c>
      <c r="L646" s="52">
        <v>22</v>
      </c>
      <c r="M646" s="52">
        <v>20</v>
      </c>
      <c r="N646" s="53">
        <v>207</v>
      </c>
      <c r="O646" s="52">
        <f t="shared" si="54"/>
        <v>1125</v>
      </c>
      <c r="P646" s="92">
        <v>1.4029017857142858</v>
      </c>
      <c r="Q646" s="92">
        <v>2.2142857142857144</v>
      </c>
      <c r="R646" s="92">
        <v>1</v>
      </c>
      <c r="S646" s="92">
        <v>2</v>
      </c>
      <c r="T646" s="92">
        <v>9</v>
      </c>
    </row>
    <row r="647" spans="2:20" s="36" customFormat="1" ht="15" customHeight="1" x14ac:dyDescent="0.15">
      <c r="B647" s="102"/>
      <c r="C647" s="73" t="s">
        <v>55</v>
      </c>
      <c r="D647" s="37"/>
      <c r="E647" s="37"/>
      <c r="F647" s="43"/>
      <c r="G647" s="52">
        <v>513</v>
      </c>
      <c r="H647" s="52">
        <v>288</v>
      </c>
      <c r="I647" s="52">
        <v>83</v>
      </c>
      <c r="J647" s="52">
        <v>23</v>
      </c>
      <c r="K647" s="52">
        <v>9</v>
      </c>
      <c r="L647" s="52">
        <v>2</v>
      </c>
      <c r="M647" s="52">
        <v>1</v>
      </c>
      <c r="N647" s="53">
        <v>206</v>
      </c>
      <c r="O647" s="52">
        <f t="shared" si="54"/>
        <v>1125</v>
      </c>
      <c r="P647" s="92">
        <v>0.58751393534002228</v>
      </c>
      <c r="Q647" s="92">
        <v>1.3888888888888888</v>
      </c>
      <c r="R647" s="92">
        <v>0</v>
      </c>
      <c r="S647" s="92">
        <v>1</v>
      </c>
      <c r="T647" s="92">
        <v>3</v>
      </c>
    </row>
    <row r="648" spans="2:20" s="36" customFormat="1" ht="15" customHeight="1" x14ac:dyDescent="0.15">
      <c r="B648" s="102"/>
      <c r="C648" s="73" t="s">
        <v>56</v>
      </c>
      <c r="D648" s="37"/>
      <c r="E648" s="37"/>
      <c r="F648" s="43"/>
      <c r="G648" s="52">
        <v>402</v>
      </c>
      <c r="H648" s="52">
        <v>299</v>
      </c>
      <c r="I648" s="52">
        <v>159</v>
      </c>
      <c r="J648" s="52">
        <v>46</v>
      </c>
      <c r="K648" s="52">
        <v>11</v>
      </c>
      <c r="L648" s="52">
        <v>1</v>
      </c>
      <c r="M648" s="52">
        <v>0</v>
      </c>
      <c r="N648" s="53">
        <v>207</v>
      </c>
      <c r="O648" s="52">
        <f t="shared" si="54"/>
        <v>1125</v>
      </c>
      <c r="P648" s="92">
        <v>0.8470982142857143</v>
      </c>
      <c r="Q648" s="92">
        <v>1.5337301587301588</v>
      </c>
      <c r="R648" s="92">
        <v>1</v>
      </c>
      <c r="S648" s="92">
        <v>1</v>
      </c>
      <c r="T648" s="92">
        <v>3</v>
      </c>
    </row>
    <row r="649" spans="2:20" s="36" customFormat="1" ht="15" customHeight="1" x14ac:dyDescent="0.15">
      <c r="B649" s="102"/>
      <c r="C649" s="73" t="s">
        <v>58</v>
      </c>
      <c r="D649" s="37"/>
      <c r="E649" s="37"/>
      <c r="F649" s="43"/>
      <c r="G649" s="52">
        <v>325</v>
      </c>
      <c r="H649" s="52">
        <v>262</v>
      </c>
      <c r="I649" s="52">
        <v>232</v>
      </c>
      <c r="J649" s="52">
        <v>69</v>
      </c>
      <c r="K649" s="52">
        <v>27</v>
      </c>
      <c r="L649" s="52">
        <v>3</v>
      </c>
      <c r="M649" s="52">
        <v>0</v>
      </c>
      <c r="N649" s="53">
        <v>207</v>
      </c>
      <c r="O649" s="52">
        <f t="shared" si="54"/>
        <v>1125</v>
      </c>
      <c r="P649" s="92">
        <v>1.1261160714285714</v>
      </c>
      <c r="Q649" s="92">
        <v>1.758203799654577</v>
      </c>
      <c r="R649" s="92">
        <v>1</v>
      </c>
      <c r="S649" s="92">
        <v>2</v>
      </c>
      <c r="T649" s="92">
        <v>4</v>
      </c>
    </row>
    <row r="650" spans="2:20" s="36" customFormat="1" ht="15" customHeight="1" x14ac:dyDescent="0.15">
      <c r="B650" s="102"/>
      <c r="C650" s="73" t="s">
        <v>60</v>
      </c>
      <c r="D650" s="37"/>
      <c r="E650" s="37"/>
      <c r="F650" s="43"/>
      <c r="G650" s="52">
        <v>397</v>
      </c>
      <c r="H650" s="52">
        <v>95</v>
      </c>
      <c r="I650" s="52">
        <v>142</v>
      </c>
      <c r="J650" s="52">
        <v>90</v>
      </c>
      <c r="K650" s="52">
        <v>84</v>
      </c>
      <c r="L650" s="52">
        <v>42</v>
      </c>
      <c r="M650" s="52">
        <v>62</v>
      </c>
      <c r="N650" s="53">
        <v>213</v>
      </c>
      <c r="O650" s="52">
        <f t="shared" si="54"/>
        <v>1125</v>
      </c>
      <c r="P650" s="92">
        <v>2.5853932584269663</v>
      </c>
      <c r="Q650" s="92">
        <v>4.9383697813121277</v>
      </c>
      <c r="R650" s="92">
        <v>1</v>
      </c>
      <c r="S650" s="92">
        <v>3</v>
      </c>
      <c r="T650" s="92">
        <v>24</v>
      </c>
    </row>
    <row r="651" spans="2:20" s="36" customFormat="1" ht="15" customHeight="1" x14ac:dyDescent="0.15">
      <c r="B651" s="102"/>
      <c r="C651" s="73" t="s">
        <v>61</v>
      </c>
      <c r="D651" s="37"/>
      <c r="E651" s="37"/>
      <c r="F651" s="43"/>
      <c r="G651" s="52">
        <v>603</v>
      </c>
      <c r="H651" s="52">
        <v>13</v>
      </c>
      <c r="I651" s="52">
        <v>3</v>
      </c>
      <c r="J651" s="52">
        <v>16</v>
      </c>
      <c r="K651" s="52">
        <v>75</v>
      </c>
      <c r="L651" s="52">
        <v>135</v>
      </c>
      <c r="M651" s="52">
        <v>66</v>
      </c>
      <c r="N651" s="53">
        <v>214</v>
      </c>
      <c r="O651" s="52">
        <f t="shared" si="54"/>
        <v>1125</v>
      </c>
      <c r="P651" s="92">
        <v>2.2575928008998876</v>
      </c>
      <c r="Q651" s="92">
        <v>7.129139072847682</v>
      </c>
      <c r="R651" s="92">
        <v>0</v>
      </c>
      <c r="S651" s="92">
        <v>7</v>
      </c>
      <c r="T651" s="92">
        <v>12</v>
      </c>
    </row>
    <row r="652" spans="2:20" ht="15" customHeight="1" x14ac:dyDescent="0.15">
      <c r="B652" s="103"/>
      <c r="C652" s="94" t="s">
        <v>63</v>
      </c>
      <c r="D652" s="46"/>
      <c r="E652" s="46"/>
      <c r="F652" s="48"/>
      <c r="G652" s="54">
        <v>388</v>
      </c>
      <c r="H652" s="54">
        <v>116</v>
      </c>
      <c r="I652" s="54">
        <v>143</v>
      </c>
      <c r="J652" s="54">
        <v>88</v>
      </c>
      <c r="K652" s="54">
        <v>83</v>
      </c>
      <c r="L652" s="54">
        <v>34</v>
      </c>
      <c r="M652" s="54">
        <v>61</v>
      </c>
      <c r="N652" s="55">
        <v>212</v>
      </c>
      <c r="O652" s="54">
        <f t="shared" si="54"/>
        <v>1125</v>
      </c>
      <c r="P652" s="93">
        <v>2.4062850729517398</v>
      </c>
      <c r="Q652" s="93">
        <v>4.4775828460038989</v>
      </c>
      <c r="R652" s="93">
        <v>1</v>
      </c>
      <c r="S652" s="93">
        <v>3</v>
      </c>
      <c r="T652" s="93">
        <v>21</v>
      </c>
    </row>
    <row r="653" spans="2:20" s="36" customFormat="1" ht="15" customHeight="1" x14ac:dyDescent="0.15">
      <c r="B653" s="100" t="s">
        <v>3</v>
      </c>
      <c r="C653" s="73" t="s">
        <v>47</v>
      </c>
      <c r="D653" s="47"/>
      <c r="E653" s="47"/>
      <c r="F653" s="63">
        <f>$G$3</f>
        <v>1125</v>
      </c>
      <c r="G653" s="56">
        <f t="shared" ref="G653:N664" si="55">G641/$F653*100</f>
        <v>11.911111111111111</v>
      </c>
      <c r="H653" s="56">
        <f t="shared" si="55"/>
        <v>35.466666666666669</v>
      </c>
      <c r="I653" s="56">
        <f t="shared" si="55"/>
        <v>22.755555555555556</v>
      </c>
      <c r="J653" s="56">
        <f t="shared" si="55"/>
        <v>8</v>
      </c>
      <c r="K653" s="56">
        <f t="shared" si="55"/>
        <v>3.1111111111111112</v>
      </c>
      <c r="L653" s="56">
        <f t="shared" si="55"/>
        <v>0.35555555555555557</v>
      </c>
      <c r="M653" s="56">
        <f t="shared" si="55"/>
        <v>8.8888888888888892E-2</v>
      </c>
      <c r="N653" s="60">
        <f t="shared" si="55"/>
        <v>18.31111111111111</v>
      </c>
      <c r="O653" s="56">
        <f t="shared" si="54"/>
        <v>100</v>
      </c>
    </row>
    <row r="654" spans="2:20" s="36" customFormat="1" ht="15" customHeight="1" x14ac:dyDescent="0.15">
      <c r="B654" s="101"/>
      <c r="C654" s="73" t="s">
        <v>48</v>
      </c>
      <c r="D654" s="37"/>
      <c r="E654" s="37"/>
      <c r="F654" s="64">
        <f t="shared" ref="F654:F664" si="56">$G$3</f>
        <v>1125</v>
      </c>
      <c r="G654" s="57">
        <f t="shared" si="55"/>
        <v>8.7111111111111104</v>
      </c>
      <c r="H654" s="57">
        <f t="shared" si="55"/>
        <v>32.800000000000004</v>
      </c>
      <c r="I654" s="57">
        <f t="shared" si="55"/>
        <v>28.000000000000004</v>
      </c>
      <c r="J654" s="57">
        <f t="shared" si="55"/>
        <v>8.7111111111111104</v>
      </c>
      <c r="K654" s="57">
        <f t="shared" si="55"/>
        <v>3.0222222222222221</v>
      </c>
      <c r="L654" s="57">
        <f t="shared" si="55"/>
        <v>8.8888888888888892E-2</v>
      </c>
      <c r="M654" s="57">
        <f t="shared" si="55"/>
        <v>0.26666666666666666</v>
      </c>
      <c r="N654" s="61">
        <f t="shared" si="55"/>
        <v>18.399999999999999</v>
      </c>
      <c r="O654" s="57">
        <f t="shared" si="54"/>
        <v>100</v>
      </c>
    </row>
    <row r="655" spans="2:20" s="36" customFormat="1" ht="15" customHeight="1" x14ac:dyDescent="0.15">
      <c r="B655" s="101"/>
      <c r="C655" s="73" t="s">
        <v>685</v>
      </c>
      <c r="D655" s="37"/>
      <c r="E655" s="37"/>
      <c r="F655" s="64">
        <f t="shared" si="56"/>
        <v>1125</v>
      </c>
      <c r="G655" s="57">
        <f t="shared" si="55"/>
        <v>22.933333333333334</v>
      </c>
      <c r="H655" s="57">
        <f t="shared" si="55"/>
        <v>27.822222222222219</v>
      </c>
      <c r="I655" s="57">
        <f t="shared" si="55"/>
        <v>19.288888888888888</v>
      </c>
      <c r="J655" s="57">
        <f t="shared" si="55"/>
        <v>6.9333333333333327</v>
      </c>
      <c r="K655" s="57">
        <f t="shared" si="55"/>
        <v>3.7333333333333338</v>
      </c>
      <c r="L655" s="57">
        <f t="shared" si="55"/>
        <v>0.88888888888888884</v>
      </c>
      <c r="M655" s="57">
        <f t="shared" si="55"/>
        <v>8.8888888888888892E-2</v>
      </c>
      <c r="N655" s="61">
        <f t="shared" si="55"/>
        <v>18.31111111111111</v>
      </c>
      <c r="O655" s="57">
        <f t="shared" si="54"/>
        <v>100</v>
      </c>
    </row>
    <row r="656" spans="2:20" s="36" customFormat="1" ht="15" customHeight="1" x14ac:dyDescent="0.15">
      <c r="B656" s="101"/>
      <c r="C656" s="73" t="s">
        <v>50</v>
      </c>
      <c r="D656" s="37"/>
      <c r="E656" s="37"/>
      <c r="F656" s="64">
        <f t="shared" si="56"/>
        <v>1125</v>
      </c>
      <c r="G656" s="57">
        <f t="shared" si="55"/>
        <v>41.333333333333336</v>
      </c>
      <c r="H656" s="57">
        <f t="shared" si="55"/>
        <v>22.044444444444444</v>
      </c>
      <c r="I656" s="57">
        <f t="shared" si="55"/>
        <v>11.911111111111111</v>
      </c>
      <c r="J656" s="57">
        <f t="shared" si="55"/>
        <v>3.5555555555555554</v>
      </c>
      <c r="K656" s="57">
        <f t="shared" si="55"/>
        <v>2.4</v>
      </c>
      <c r="L656" s="57">
        <f t="shared" si="55"/>
        <v>0.44444444444444442</v>
      </c>
      <c r="M656" s="57">
        <f t="shared" si="55"/>
        <v>0</v>
      </c>
      <c r="N656" s="61">
        <f t="shared" si="55"/>
        <v>18.31111111111111</v>
      </c>
      <c r="O656" s="57">
        <f t="shared" si="54"/>
        <v>100</v>
      </c>
    </row>
    <row r="657" spans="1:19" s="36" customFormat="1" ht="15" customHeight="1" x14ac:dyDescent="0.15">
      <c r="B657" s="101"/>
      <c r="C657" s="73" t="s">
        <v>52</v>
      </c>
      <c r="D657" s="37"/>
      <c r="E657" s="37"/>
      <c r="F657" s="64">
        <f t="shared" si="56"/>
        <v>1125</v>
      </c>
      <c r="G657" s="57">
        <f t="shared" si="55"/>
        <v>31.377777777777776</v>
      </c>
      <c r="H657" s="57">
        <f t="shared" si="55"/>
        <v>27.022222222222219</v>
      </c>
      <c r="I657" s="57">
        <f t="shared" si="55"/>
        <v>16.444444444444446</v>
      </c>
      <c r="J657" s="57">
        <f t="shared" si="55"/>
        <v>5.7777777777777777</v>
      </c>
      <c r="K657" s="57">
        <f t="shared" si="55"/>
        <v>0.8</v>
      </c>
      <c r="L657" s="57">
        <f t="shared" si="55"/>
        <v>0.17777777777777778</v>
      </c>
      <c r="M657" s="57">
        <f t="shared" si="55"/>
        <v>0</v>
      </c>
      <c r="N657" s="61">
        <f t="shared" si="55"/>
        <v>18.399999999999999</v>
      </c>
      <c r="O657" s="57">
        <f t="shared" si="54"/>
        <v>99.999999999999972</v>
      </c>
    </row>
    <row r="658" spans="1:19" s="36" customFormat="1" ht="15" customHeight="1" x14ac:dyDescent="0.15">
      <c r="B658" s="101"/>
      <c r="C658" s="73" t="s">
        <v>53</v>
      </c>
      <c r="D658" s="37"/>
      <c r="E658" s="37"/>
      <c r="F658" s="64">
        <f t="shared" si="56"/>
        <v>1125</v>
      </c>
      <c r="G658" s="57">
        <f t="shared" si="55"/>
        <v>28.088888888888892</v>
      </c>
      <c r="H658" s="57">
        <f t="shared" si="55"/>
        <v>26.222222222222225</v>
      </c>
      <c r="I658" s="57">
        <f t="shared" si="55"/>
        <v>13.333333333333334</v>
      </c>
      <c r="J658" s="57">
        <f t="shared" si="55"/>
        <v>5.9555555555555557</v>
      </c>
      <c r="K658" s="57">
        <f t="shared" si="55"/>
        <v>4.2666666666666666</v>
      </c>
      <c r="L658" s="57">
        <f t="shared" si="55"/>
        <v>1.9555555555555555</v>
      </c>
      <c r="M658" s="57">
        <f t="shared" si="55"/>
        <v>1.7777777777777777</v>
      </c>
      <c r="N658" s="61">
        <f t="shared" si="55"/>
        <v>18.399999999999999</v>
      </c>
      <c r="O658" s="57">
        <f t="shared" si="54"/>
        <v>99.999999999999972</v>
      </c>
    </row>
    <row r="659" spans="1:19" s="36" customFormat="1" ht="15" customHeight="1" x14ac:dyDescent="0.15">
      <c r="B659" s="102"/>
      <c r="C659" s="73" t="s">
        <v>55</v>
      </c>
      <c r="D659" s="37"/>
      <c r="E659" s="37"/>
      <c r="F659" s="64">
        <f t="shared" si="56"/>
        <v>1125</v>
      </c>
      <c r="G659" s="57">
        <f t="shared" si="55"/>
        <v>45.6</v>
      </c>
      <c r="H659" s="57">
        <f t="shared" si="55"/>
        <v>25.6</v>
      </c>
      <c r="I659" s="57">
        <f t="shared" si="55"/>
        <v>7.3777777777777773</v>
      </c>
      <c r="J659" s="57">
        <f t="shared" si="55"/>
        <v>2.0444444444444447</v>
      </c>
      <c r="K659" s="57">
        <f t="shared" si="55"/>
        <v>0.8</v>
      </c>
      <c r="L659" s="57">
        <f t="shared" si="55"/>
        <v>0.17777777777777778</v>
      </c>
      <c r="M659" s="57">
        <f t="shared" si="55"/>
        <v>8.8888888888888892E-2</v>
      </c>
      <c r="N659" s="61">
        <f t="shared" si="55"/>
        <v>18.31111111111111</v>
      </c>
      <c r="O659" s="57">
        <f t="shared" si="54"/>
        <v>100</v>
      </c>
    </row>
    <row r="660" spans="1:19" s="36" customFormat="1" ht="15" customHeight="1" x14ac:dyDescent="0.15">
      <c r="B660" s="102"/>
      <c r="C660" s="73" t="s">
        <v>56</v>
      </c>
      <c r="D660" s="37"/>
      <c r="E660" s="37"/>
      <c r="F660" s="64">
        <f t="shared" si="56"/>
        <v>1125</v>
      </c>
      <c r="G660" s="57">
        <f t="shared" si="55"/>
        <v>35.733333333333334</v>
      </c>
      <c r="H660" s="57">
        <f t="shared" si="55"/>
        <v>26.577777777777779</v>
      </c>
      <c r="I660" s="57">
        <f t="shared" si="55"/>
        <v>14.133333333333335</v>
      </c>
      <c r="J660" s="57">
        <f t="shared" si="55"/>
        <v>4.0888888888888895</v>
      </c>
      <c r="K660" s="57">
        <f t="shared" si="55"/>
        <v>0.97777777777777775</v>
      </c>
      <c r="L660" s="57">
        <f t="shared" si="55"/>
        <v>8.8888888888888892E-2</v>
      </c>
      <c r="M660" s="57">
        <f t="shared" si="55"/>
        <v>0</v>
      </c>
      <c r="N660" s="61">
        <f t="shared" si="55"/>
        <v>18.399999999999999</v>
      </c>
      <c r="O660" s="57">
        <f t="shared" si="54"/>
        <v>100</v>
      </c>
    </row>
    <row r="661" spans="1:19" s="36" customFormat="1" ht="15" customHeight="1" x14ac:dyDescent="0.15">
      <c r="B661" s="102"/>
      <c r="C661" s="73" t="s">
        <v>58</v>
      </c>
      <c r="D661" s="37"/>
      <c r="E661" s="37"/>
      <c r="F661" s="64">
        <f t="shared" si="56"/>
        <v>1125</v>
      </c>
      <c r="G661" s="57">
        <f t="shared" si="55"/>
        <v>28.888888888888886</v>
      </c>
      <c r="H661" s="57">
        <f t="shared" si="55"/>
        <v>23.288888888888888</v>
      </c>
      <c r="I661" s="57">
        <f t="shared" si="55"/>
        <v>20.622222222222224</v>
      </c>
      <c r="J661" s="57">
        <f t="shared" si="55"/>
        <v>6.1333333333333329</v>
      </c>
      <c r="K661" s="57">
        <f t="shared" si="55"/>
        <v>2.4</v>
      </c>
      <c r="L661" s="57">
        <f t="shared" si="55"/>
        <v>0.26666666666666666</v>
      </c>
      <c r="M661" s="57">
        <f t="shared" si="55"/>
        <v>0</v>
      </c>
      <c r="N661" s="61">
        <f t="shared" si="55"/>
        <v>18.399999999999999</v>
      </c>
      <c r="O661" s="57">
        <f t="shared" si="54"/>
        <v>100</v>
      </c>
    </row>
    <row r="662" spans="1:19" s="36" customFormat="1" ht="15" customHeight="1" x14ac:dyDescent="0.15">
      <c r="B662" s="102"/>
      <c r="C662" s="73" t="s">
        <v>60</v>
      </c>
      <c r="D662" s="37"/>
      <c r="E662" s="37"/>
      <c r="F662" s="64">
        <f t="shared" si="56"/>
        <v>1125</v>
      </c>
      <c r="G662" s="57">
        <f t="shared" si="55"/>
        <v>35.288888888888884</v>
      </c>
      <c r="H662" s="57">
        <f t="shared" si="55"/>
        <v>8.4444444444444446</v>
      </c>
      <c r="I662" s="57">
        <f t="shared" si="55"/>
        <v>12.622222222222224</v>
      </c>
      <c r="J662" s="57">
        <f t="shared" si="55"/>
        <v>8</v>
      </c>
      <c r="K662" s="57">
        <f t="shared" si="55"/>
        <v>7.4666666666666677</v>
      </c>
      <c r="L662" s="57">
        <f t="shared" si="55"/>
        <v>3.7333333333333338</v>
      </c>
      <c r="M662" s="57">
        <f t="shared" si="55"/>
        <v>5.5111111111111111</v>
      </c>
      <c r="N662" s="61">
        <f t="shared" si="55"/>
        <v>18.933333333333334</v>
      </c>
      <c r="O662" s="57">
        <f t="shared" si="54"/>
        <v>100</v>
      </c>
    </row>
    <row r="663" spans="1:19" s="36" customFormat="1" ht="15" customHeight="1" x14ac:dyDescent="0.15">
      <c r="B663" s="102"/>
      <c r="C663" s="73" t="s">
        <v>61</v>
      </c>
      <c r="D663" s="37"/>
      <c r="E663" s="37"/>
      <c r="F663" s="64">
        <f t="shared" si="56"/>
        <v>1125</v>
      </c>
      <c r="G663" s="57">
        <f t="shared" si="55"/>
        <v>53.6</v>
      </c>
      <c r="H663" s="57">
        <f t="shared" si="55"/>
        <v>1.1555555555555554</v>
      </c>
      <c r="I663" s="57">
        <f t="shared" si="55"/>
        <v>0.26666666666666666</v>
      </c>
      <c r="J663" s="57">
        <f t="shared" si="55"/>
        <v>1.4222222222222223</v>
      </c>
      <c r="K663" s="57">
        <f t="shared" si="55"/>
        <v>6.666666666666667</v>
      </c>
      <c r="L663" s="57">
        <f t="shared" si="55"/>
        <v>12</v>
      </c>
      <c r="M663" s="57">
        <f t="shared" si="55"/>
        <v>5.8666666666666663</v>
      </c>
      <c r="N663" s="61">
        <f t="shared" si="55"/>
        <v>19.022222222222222</v>
      </c>
      <c r="O663" s="57">
        <f t="shared" si="54"/>
        <v>100</v>
      </c>
    </row>
    <row r="664" spans="1:19" ht="15" customHeight="1" x14ac:dyDescent="0.15">
      <c r="B664" s="103"/>
      <c r="C664" s="94" t="s">
        <v>63</v>
      </c>
      <c r="D664" s="46"/>
      <c r="E664" s="46"/>
      <c r="F664" s="65">
        <f t="shared" si="56"/>
        <v>1125</v>
      </c>
      <c r="G664" s="58">
        <f t="shared" si="55"/>
        <v>34.488888888888894</v>
      </c>
      <c r="H664" s="58">
        <f t="shared" si="55"/>
        <v>10.311111111111112</v>
      </c>
      <c r="I664" s="58">
        <f t="shared" si="55"/>
        <v>12.711111111111112</v>
      </c>
      <c r="J664" s="58">
        <f t="shared" si="55"/>
        <v>7.822222222222222</v>
      </c>
      <c r="K664" s="58">
        <f t="shared" si="55"/>
        <v>7.3777777777777773</v>
      </c>
      <c r="L664" s="58">
        <f t="shared" si="55"/>
        <v>3.0222222222222221</v>
      </c>
      <c r="M664" s="58">
        <f t="shared" si="55"/>
        <v>5.4222222222222216</v>
      </c>
      <c r="N664" s="62">
        <f t="shared" si="55"/>
        <v>18.844444444444445</v>
      </c>
      <c r="O664" s="58">
        <f t="shared" si="54"/>
        <v>100.00000000000001</v>
      </c>
      <c r="P664" s="36"/>
    </row>
    <row r="665" spans="1:19" ht="15" customHeight="1" x14ac:dyDescent="0.15">
      <c r="B665" s="98"/>
      <c r="C665" s="90"/>
      <c r="D665" s="37"/>
      <c r="E665" s="37"/>
      <c r="F665" s="38"/>
      <c r="G665" s="59"/>
      <c r="H665" s="59"/>
      <c r="I665" s="59"/>
      <c r="J665" s="59"/>
      <c r="K665" s="59"/>
      <c r="L665" s="59"/>
      <c r="M665" s="59"/>
      <c r="N665" s="66"/>
      <c r="O665" s="59"/>
      <c r="P665" s="36"/>
    </row>
    <row r="666" spans="1:19" ht="15" customHeight="1" x14ac:dyDescent="0.15">
      <c r="A666" s="17" t="s">
        <v>464</v>
      </c>
      <c r="B666" s="98"/>
      <c r="C666" s="32"/>
      <c r="D666" s="32"/>
      <c r="E666" s="32"/>
      <c r="F666" s="32"/>
      <c r="G666" s="32"/>
      <c r="H666" s="32"/>
      <c r="I666" s="32"/>
      <c r="J666" s="32"/>
      <c r="K666" s="32"/>
      <c r="L666" s="33"/>
      <c r="M666" s="70"/>
    </row>
    <row r="667" spans="1:19" ht="15" customHeight="1" x14ac:dyDescent="0.15">
      <c r="A667" s="1" t="s">
        <v>692</v>
      </c>
      <c r="B667" s="98"/>
      <c r="C667" s="32"/>
      <c r="D667" s="37"/>
      <c r="E667" s="32"/>
      <c r="F667" s="32"/>
      <c r="G667" s="32"/>
      <c r="H667" s="32"/>
      <c r="I667" s="32"/>
      <c r="J667" s="32"/>
      <c r="K667" s="32"/>
      <c r="L667" s="33"/>
      <c r="M667" s="34"/>
      <c r="N667" s="35"/>
    </row>
    <row r="668" spans="1:19" s="36" customFormat="1" ht="33.75" x14ac:dyDescent="0.15">
      <c r="B668" s="95"/>
      <c r="C668" s="30"/>
      <c r="D668" s="30"/>
      <c r="E668" s="30"/>
      <c r="F668" s="44"/>
      <c r="G668" s="72" t="s">
        <v>453</v>
      </c>
      <c r="H668" s="72" t="s">
        <v>454</v>
      </c>
      <c r="I668" s="72" t="s">
        <v>455</v>
      </c>
      <c r="J668" s="72" t="s">
        <v>456</v>
      </c>
      <c r="K668" s="72" t="s">
        <v>457</v>
      </c>
      <c r="L668" s="72" t="s">
        <v>465</v>
      </c>
      <c r="M668" s="72" t="s">
        <v>466</v>
      </c>
      <c r="N668" s="89" t="s">
        <v>324</v>
      </c>
      <c r="O668" s="40" t="s">
        <v>4</v>
      </c>
      <c r="P668" s="41" t="s">
        <v>734</v>
      </c>
      <c r="Q668" s="139" t="s">
        <v>459</v>
      </c>
      <c r="R668" s="41" t="s">
        <v>735</v>
      </c>
      <c r="S668" s="41" t="s">
        <v>736</v>
      </c>
    </row>
    <row r="669" spans="1:19" s="36" customFormat="1" ht="15" customHeight="1" x14ac:dyDescent="0.15">
      <c r="B669" s="100" t="s">
        <v>2</v>
      </c>
      <c r="C669" s="73" t="s">
        <v>47</v>
      </c>
      <c r="D669" s="47"/>
      <c r="E669" s="47"/>
      <c r="F669" s="42"/>
      <c r="G669" s="50">
        <v>201</v>
      </c>
      <c r="H669" s="50">
        <v>109</v>
      </c>
      <c r="I669" s="50">
        <v>220</v>
      </c>
      <c r="J669" s="50">
        <v>118</v>
      </c>
      <c r="K669" s="50">
        <v>42</v>
      </c>
      <c r="L669" s="50">
        <v>31</v>
      </c>
      <c r="M669" s="50">
        <v>5</v>
      </c>
      <c r="N669" s="51">
        <v>265</v>
      </c>
      <c r="O669" s="50">
        <f t="shared" ref="O669:O692" si="57">SUM(G669:N669)</f>
        <v>991</v>
      </c>
      <c r="P669" s="91">
        <v>7.4413841807909602</v>
      </c>
      <c r="Q669" s="91">
        <v>5</v>
      </c>
      <c r="R669" s="91">
        <v>35</v>
      </c>
      <c r="S669" s="91">
        <v>0.5</v>
      </c>
    </row>
    <row r="670" spans="1:19" s="36" customFormat="1" ht="15" customHeight="1" x14ac:dyDescent="0.15">
      <c r="B670" s="101"/>
      <c r="C670" s="73" t="s">
        <v>48</v>
      </c>
      <c r="D670" s="37"/>
      <c r="E670" s="37"/>
      <c r="F670" s="43"/>
      <c r="G670" s="52">
        <v>464</v>
      </c>
      <c r="H670" s="52">
        <v>124</v>
      </c>
      <c r="I670" s="52">
        <v>90</v>
      </c>
      <c r="J670" s="52">
        <v>44</v>
      </c>
      <c r="K670" s="52">
        <v>13</v>
      </c>
      <c r="L670" s="52">
        <v>4</v>
      </c>
      <c r="M670" s="52">
        <v>4</v>
      </c>
      <c r="N670" s="53">
        <v>284</v>
      </c>
      <c r="O670" s="52">
        <f t="shared" si="57"/>
        <v>1027</v>
      </c>
      <c r="P670" s="92">
        <v>3.1274896551724143</v>
      </c>
      <c r="Q670" s="92">
        <v>2</v>
      </c>
      <c r="R670" s="92">
        <v>20</v>
      </c>
      <c r="S670" s="92">
        <v>0.25</v>
      </c>
    </row>
    <row r="671" spans="1:19" s="36" customFormat="1" ht="15" customHeight="1" x14ac:dyDescent="0.15">
      <c r="B671" s="101"/>
      <c r="C671" s="73" t="s">
        <v>685</v>
      </c>
      <c r="D671" s="37"/>
      <c r="E671" s="37"/>
      <c r="F671" s="43"/>
      <c r="G671" s="52">
        <v>371</v>
      </c>
      <c r="H671" s="52">
        <v>96</v>
      </c>
      <c r="I671" s="52">
        <v>91</v>
      </c>
      <c r="J671" s="52">
        <v>38</v>
      </c>
      <c r="K671" s="52">
        <v>8</v>
      </c>
      <c r="L671" s="52">
        <v>2</v>
      </c>
      <c r="M671" s="52">
        <v>3</v>
      </c>
      <c r="N671" s="53">
        <v>258</v>
      </c>
      <c r="O671" s="52">
        <f t="shared" si="57"/>
        <v>867</v>
      </c>
      <c r="P671" s="92">
        <v>3.0576554621848739</v>
      </c>
      <c r="Q671" s="92">
        <v>2</v>
      </c>
      <c r="R671" s="92">
        <v>16</v>
      </c>
      <c r="S671" s="92">
        <v>0.3</v>
      </c>
    </row>
    <row r="672" spans="1:19" s="36" customFormat="1" ht="15" customHeight="1" x14ac:dyDescent="0.15">
      <c r="B672" s="101"/>
      <c r="C672" s="73" t="s">
        <v>50</v>
      </c>
      <c r="D672" s="37"/>
      <c r="E672" s="37"/>
      <c r="F672" s="43"/>
      <c r="G672" s="52">
        <v>294</v>
      </c>
      <c r="H672" s="52">
        <v>48</v>
      </c>
      <c r="I672" s="52">
        <v>55</v>
      </c>
      <c r="J672" s="52">
        <v>17</v>
      </c>
      <c r="K672" s="52">
        <v>4</v>
      </c>
      <c r="L672" s="52">
        <v>2</v>
      </c>
      <c r="M672" s="52">
        <v>0</v>
      </c>
      <c r="N672" s="53">
        <v>240</v>
      </c>
      <c r="O672" s="52">
        <f t="shared" si="57"/>
        <v>660</v>
      </c>
      <c r="P672" s="92">
        <v>2.4769512195121943</v>
      </c>
      <c r="Q672" s="92">
        <v>1</v>
      </c>
      <c r="R672" s="92">
        <v>12</v>
      </c>
      <c r="S672" s="92">
        <v>0.1</v>
      </c>
    </row>
    <row r="673" spans="2:19" s="36" customFormat="1" ht="15" customHeight="1" x14ac:dyDescent="0.15">
      <c r="B673" s="101"/>
      <c r="C673" s="73" t="s">
        <v>52</v>
      </c>
      <c r="D673" s="37"/>
      <c r="E673" s="37"/>
      <c r="F673" s="43"/>
      <c r="G673" s="52">
        <v>384</v>
      </c>
      <c r="H673" s="52">
        <v>54</v>
      </c>
      <c r="I673" s="52">
        <v>56</v>
      </c>
      <c r="J673" s="52">
        <v>13</v>
      </c>
      <c r="K673" s="52">
        <v>8</v>
      </c>
      <c r="L673" s="52">
        <v>2</v>
      </c>
      <c r="M673" s="52">
        <v>0</v>
      </c>
      <c r="N673" s="53">
        <v>255</v>
      </c>
      <c r="O673" s="52">
        <f t="shared" si="57"/>
        <v>772</v>
      </c>
      <c r="P673" s="92">
        <v>2.2089603960396045</v>
      </c>
      <c r="Q673" s="92">
        <v>1</v>
      </c>
      <c r="R673" s="92">
        <v>12</v>
      </c>
      <c r="S673" s="92">
        <v>0.1</v>
      </c>
    </row>
    <row r="674" spans="2:19" s="36" customFormat="1" ht="15" customHeight="1" x14ac:dyDescent="0.15">
      <c r="B674" s="101"/>
      <c r="C674" s="73" t="s">
        <v>53</v>
      </c>
      <c r="D674" s="37"/>
      <c r="E674" s="37"/>
      <c r="F674" s="43"/>
      <c r="G674" s="52">
        <v>418</v>
      </c>
      <c r="H674" s="52">
        <v>64</v>
      </c>
      <c r="I674" s="52">
        <v>43</v>
      </c>
      <c r="J674" s="52">
        <v>24</v>
      </c>
      <c r="K674" s="52">
        <v>4</v>
      </c>
      <c r="L674" s="52">
        <v>2</v>
      </c>
      <c r="M674" s="52">
        <v>0</v>
      </c>
      <c r="N674" s="53">
        <v>254</v>
      </c>
      <c r="O674" s="52">
        <f t="shared" si="57"/>
        <v>809</v>
      </c>
      <c r="P674" s="92">
        <v>2.2050644567219151</v>
      </c>
      <c r="Q674" s="92">
        <v>1</v>
      </c>
      <c r="R674" s="92">
        <v>14</v>
      </c>
      <c r="S674" s="92">
        <v>0.1</v>
      </c>
    </row>
    <row r="675" spans="2:19" s="36" customFormat="1" ht="15" customHeight="1" x14ac:dyDescent="0.15">
      <c r="B675" s="102"/>
      <c r="C675" s="73" t="s">
        <v>55</v>
      </c>
      <c r="D675" s="37"/>
      <c r="E675" s="37"/>
      <c r="F675" s="43"/>
      <c r="G675" s="52">
        <v>283</v>
      </c>
      <c r="H675" s="52">
        <v>29</v>
      </c>
      <c r="I675" s="52">
        <v>35</v>
      </c>
      <c r="J675" s="52">
        <v>10</v>
      </c>
      <c r="K675" s="52">
        <v>7</v>
      </c>
      <c r="L675" s="52">
        <v>3</v>
      </c>
      <c r="M675" s="52">
        <v>0</v>
      </c>
      <c r="N675" s="53">
        <v>245</v>
      </c>
      <c r="O675" s="52">
        <f t="shared" si="57"/>
        <v>612</v>
      </c>
      <c r="P675" s="92">
        <v>2.2317548746518119</v>
      </c>
      <c r="Q675" s="92">
        <v>1</v>
      </c>
      <c r="R675" s="92">
        <v>20</v>
      </c>
      <c r="S675" s="92">
        <v>0.1</v>
      </c>
    </row>
    <row r="676" spans="2:19" s="36" customFormat="1" ht="15" customHeight="1" x14ac:dyDescent="0.15">
      <c r="B676" s="102"/>
      <c r="C676" s="73" t="s">
        <v>56</v>
      </c>
      <c r="D676" s="37"/>
      <c r="E676" s="37"/>
      <c r="F676" s="43"/>
      <c r="G676" s="52">
        <v>242</v>
      </c>
      <c r="H676" s="52">
        <v>44</v>
      </c>
      <c r="I676" s="52">
        <v>82</v>
      </c>
      <c r="J676" s="52">
        <v>49</v>
      </c>
      <c r="K676" s="52">
        <v>34</v>
      </c>
      <c r="L676" s="52">
        <v>16</v>
      </c>
      <c r="M676" s="52">
        <v>3</v>
      </c>
      <c r="N676" s="53">
        <v>253</v>
      </c>
      <c r="O676" s="52">
        <f t="shared" si="57"/>
        <v>723</v>
      </c>
      <c r="P676" s="92">
        <v>5.7038586956521717</v>
      </c>
      <c r="Q676" s="92">
        <v>2</v>
      </c>
      <c r="R676" s="92">
        <v>32</v>
      </c>
      <c r="S676" s="92">
        <v>0.1</v>
      </c>
    </row>
    <row r="677" spans="2:19" s="36" customFormat="1" ht="15" customHeight="1" x14ac:dyDescent="0.15">
      <c r="B677" s="102"/>
      <c r="C677" s="73" t="s">
        <v>58</v>
      </c>
      <c r="D677" s="37"/>
      <c r="E677" s="37"/>
      <c r="F677" s="43"/>
      <c r="G677" s="52">
        <v>68</v>
      </c>
      <c r="H677" s="52">
        <v>37</v>
      </c>
      <c r="I677" s="52">
        <v>94</v>
      </c>
      <c r="J677" s="52">
        <v>102</v>
      </c>
      <c r="K677" s="52">
        <v>84</v>
      </c>
      <c r="L677" s="52">
        <v>109</v>
      </c>
      <c r="M677" s="52">
        <v>47</v>
      </c>
      <c r="N677" s="53">
        <v>259</v>
      </c>
      <c r="O677" s="52">
        <f t="shared" si="57"/>
        <v>800</v>
      </c>
      <c r="P677" s="92">
        <v>20.123534971644613</v>
      </c>
      <c r="Q677" s="92">
        <v>15</v>
      </c>
      <c r="R677" s="92">
        <v>80</v>
      </c>
      <c r="S677" s="92">
        <v>1</v>
      </c>
    </row>
    <row r="678" spans="2:19" s="36" customFormat="1" ht="15" customHeight="1" x14ac:dyDescent="0.15">
      <c r="B678" s="102"/>
      <c r="C678" s="73" t="s">
        <v>60</v>
      </c>
      <c r="D678" s="37"/>
      <c r="E678" s="37"/>
      <c r="F678" s="43"/>
      <c r="G678" s="52">
        <v>42</v>
      </c>
      <c r="H678" s="52">
        <v>19</v>
      </c>
      <c r="I678" s="52">
        <v>51</v>
      </c>
      <c r="J678" s="52">
        <v>68</v>
      </c>
      <c r="K678" s="52">
        <v>73</v>
      </c>
      <c r="L678" s="52">
        <v>122</v>
      </c>
      <c r="M678" s="52">
        <v>120</v>
      </c>
      <c r="N678" s="53">
        <v>233</v>
      </c>
      <c r="O678" s="52">
        <f t="shared" si="57"/>
        <v>728</v>
      </c>
      <c r="P678" s="92">
        <v>33.072877846790888</v>
      </c>
      <c r="Q678" s="92">
        <v>28</v>
      </c>
      <c r="R678" s="92">
        <v>120</v>
      </c>
      <c r="S678" s="92">
        <v>1</v>
      </c>
    </row>
    <row r="679" spans="2:19" s="36" customFormat="1" ht="15" customHeight="1" x14ac:dyDescent="0.15">
      <c r="B679" s="102"/>
      <c r="C679" s="73" t="s">
        <v>61</v>
      </c>
      <c r="D679" s="37"/>
      <c r="E679" s="37"/>
      <c r="F679" s="43"/>
      <c r="G679" s="52">
        <v>4</v>
      </c>
      <c r="H679" s="52">
        <v>2</v>
      </c>
      <c r="I679" s="52">
        <v>17</v>
      </c>
      <c r="J679" s="52">
        <v>5</v>
      </c>
      <c r="K679" s="52">
        <v>12</v>
      </c>
      <c r="L679" s="52">
        <v>59</v>
      </c>
      <c r="M679" s="52">
        <v>186</v>
      </c>
      <c r="N679" s="53">
        <v>237</v>
      </c>
      <c r="O679" s="52">
        <f t="shared" si="57"/>
        <v>522</v>
      </c>
      <c r="P679" s="92">
        <v>141.15752688172046</v>
      </c>
      <c r="Q679" s="92">
        <v>108</v>
      </c>
      <c r="R679" s="92">
        <v>392</v>
      </c>
      <c r="S679" s="92">
        <v>6</v>
      </c>
    </row>
    <row r="680" spans="2:19" ht="15" customHeight="1" x14ac:dyDescent="0.15">
      <c r="B680" s="103"/>
      <c r="C680" s="94" t="s">
        <v>63</v>
      </c>
      <c r="D680" s="46"/>
      <c r="E680" s="46"/>
      <c r="F680" s="48"/>
      <c r="G680" s="54">
        <v>27</v>
      </c>
      <c r="H680" s="54">
        <v>27</v>
      </c>
      <c r="I680" s="54">
        <v>58</v>
      </c>
      <c r="J680" s="54">
        <v>91</v>
      </c>
      <c r="K680" s="54">
        <v>76</v>
      </c>
      <c r="L680" s="54">
        <v>110</v>
      </c>
      <c r="M680" s="54">
        <v>113</v>
      </c>
      <c r="N680" s="55">
        <v>235</v>
      </c>
      <c r="O680" s="54">
        <f t="shared" si="57"/>
        <v>737</v>
      </c>
      <c r="P680" s="93">
        <v>32.77657142857143</v>
      </c>
      <c r="Q680" s="93">
        <v>24</v>
      </c>
      <c r="R680" s="93">
        <v>120</v>
      </c>
      <c r="S680" s="93">
        <v>1</v>
      </c>
    </row>
    <row r="681" spans="2:19" s="36" customFormat="1" ht="15" customHeight="1" x14ac:dyDescent="0.15">
      <c r="B681" s="100" t="s">
        <v>3</v>
      </c>
      <c r="C681" s="73" t="s">
        <v>47</v>
      </c>
      <c r="D681" s="47"/>
      <c r="E681" s="47"/>
      <c r="F681" s="63">
        <f>$G$3-G641</f>
        <v>991</v>
      </c>
      <c r="G681" s="56">
        <f t="shared" ref="G681:N692" si="58">G669/$F681*100</f>
        <v>20.282542885973765</v>
      </c>
      <c r="H681" s="56">
        <f t="shared" si="58"/>
        <v>10.998990918264379</v>
      </c>
      <c r="I681" s="56">
        <f t="shared" si="58"/>
        <v>22.199798183652874</v>
      </c>
      <c r="J681" s="56">
        <f t="shared" si="58"/>
        <v>11.907164480322905</v>
      </c>
      <c r="K681" s="56">
        <f t="shared" si="58"/>
        <v>4.2381432896064579</v>
      </c>
      <c r="L681" s="56">
        <f t="shared" si="58"/>
        <v>3.128153380423814</v>
      </c>
      <c r="M681" s="56">
        <f t="shared" si="58"/>
        <v>0.50454086781029261</v>
      </c>
      <c r="N681" s="60">
        <f t="shared" si="58"/>
        <v>26.740665993945512</v>
      </c>
      <c r="O681" s="56">
        <f t="shared" si="57"/>
        <v>100</v>
      </c>
    </row>
    <row r="682" spans="2:19" s="36" customFormat="1" ht="15" customHeight="1" x14ac:dyDescent="0.15">
      <c r="B682" s="101"/>
      <c r="C682" s="73" t="s">
        <v>48</v>
      </c>
      <c r="D682" s="37"/>
      <c r="E682" s="37"/>
      <c r="F682" s="64">
        <f t="shared" ref="F682:F692" si="59">$G$3-G642</f>
        <v>1027</v>
      </c>
      <c r="G682" s="57">
        <f t="shared" si="58"/>
        <v>45.180136319376821</v>
      </c>
      <c r="H682" s="57">
        <f t="shared" si="58"/>
        <v>12.074001947419669</v>
      </c>
      <c r="I682" s="57">
        <f t="shared" si="58"/>
        <v>8.7633885102239528</v>
      </c>
      <c r="J682" s="57">
        <f t="shared" si="58"/>
        <v>4.2843232716650439</v>
      </c>
      <c r="K682" s="57">
        <f t="shared" si="58"/>
        <v>1.2658227848101267</v>
      </c>
      <c r="L682" s="57">
        <f t="shared" si="58"/>
        <v>0.38948393378773127</v>
      </c>
      <c r="M682" s="57">
        <f t="shared" si="58"/>
        <v>0.38948393378773127</v>
      </c>
      <c r="N682" s="61">
        <f t="shared" si="58"/>
        <v>27.653359298928919</v>
      </c>
      <c r="O682" s="57">
        <f t="shared" si="57"/>
        <v>99.999999999999986</v>
      </c>
    </row>
    <row r="683" spans="2:19" s="36" customFormat="1" ht="15" customHeight="1" x14ac:dyDescent="0.15">
      <c r="B683" s="101"/>
      <c r="C683" s="73" t="s">
        <v>685</v>
      </c>
      <c r="D683" s="37"/>
      <c r="E683" s="37"/>
      <c r="F683" s="64">
        <f t="shared" si="59"/>
        <v>867</v>
      </c>
      <c r="G683" s="57">
        <f t="shared" si="58"/>
        <v>42.791234140715112</v>
      </c>
      <c r="H683" s="57">
        <f t="shared" si="58"/>
        <v>11.072664359861593</v>
      </c>
      <c r="I683" s="57">
        <f t="shared" si="58"/>
        <v>10.495963091118799</v>
      </c>
      <c r="J683" s="57">
        <f t="shared" si="58"/>
        <v>4.3829296424452133</v>
      </c>
      <c r="K683" s="57">
        <f t="shared" si="58"/>
        <v>0.92272202998846597</v>
      </c>
      <c r="L683" s="57">
        <f t="shared" si="58"/>
        <v>0.23068050749711649</v>
      </c>
      <c r="M683" s="57">
        <f t="shared" si="58"/>
        <v>0.34602076124567477</v>
      </c>
      <c r="N683" s="61">
        <f t="shared" si="58"/>
        <v>29.757785467128027</v>
      </c>
      <c r="O683" s="57">
        <f t="shared" si="57"/>
        <v>100</v>
      </c>
    </row>
    <row r="684" spans="2:19" s="36" customFormat="1" ht="15" customHeight="1" x14ac:dyDescent="0.15">
      <c r="B684" s="101"/>
      <c r="C684" s="73" t="s">
        <v>50</v>
      </c>
      <c r="D684" s="37"/>
      <c r="E684" s="37"/>
      <c r="F684" s="64">
        <f t="shared" si="59"/>
        <v>660</v>
      </c>
      <c r="G684" s="57">
        <f t="shared" si="58"/>
        <v>44.545454545454547</v>
      </c>
      <c r="H684" s="57">
        <f t="shared" si="58"/>
        <v>7.2727272727272725</v>
      </c>
      <c r="I684" s="57">
        <f t="shared" si="58"/>
        <v>8.3333333333333321</v>
      </c>
      <c r="J684" s="57">
        <f t="shared" si="58"/>
        <v>2.5757575757575757</v>
      </c>
      <c r="K684" s="57">
        <f t="shared" si="58"/>
        <v>0.60606060606060608</v>
      </c>
      <c r="L684" s="57">
        <f t="shared" si="58"/>
        <v>0.30303030303030304</v>
      </c>
      <c r="M684" s="57">
        <f t="shared" si="58"/>
        <v>0</v>
      </c>
      <c r="N684" s="61">
        <f t="shared" si="58"/>
        <v>36.363636363636367</v>
      </c>
      <c r="O684" s="57">
        <f t="shared" si="57"/>
        <v>100.00000000000001</v>
      </c>
    </row>
    <row r="685" spans="2:19" s="36" customFormat="1" ht="15" customHeight="1" x14ac:dyDescent="0.15">
      <c r="B685" s="101"/>
      <c r="C685" s="73" t="s">
        <v>52</v>
      </c>
      <c r="D685" s="37"/>
      <c r="E685" s="37"/>
      <c r="F685" s="64">
        <f t="shared" si="59"/>
        <v>772</v>
      </c>
      <c r="G685" s="57">
        <f t="shared" si="58"/>
        <v>49.740932642487046</v>
      </c>
      <c r="H685" s="57">
        <f t="shared" si="58"/>
        <v>6.9948186528497409</v>
      </c>
      <c r="I685" s="57">
        <f t="shared" si="58"/>
        <v>7.2538860103626934</v>
      </c>
      <c r="J685" s="57">
        <f t="shared" si="58"/>
        <v>1.6839378238341969</v>
      </c>
      <c r="K685" s="57">
        <f t="shared" si="58"/>
        <v>1.0362694300518136</v>
      </c>
      <c r="L685" s="57">
        <f t="shared" si="58"/>
        <v>0.2590673575129534</v>
      </c>
      <c r="M685" s="57">
        <f t="shared" si="58"/>
        <v>0</v>
      </c>
      <c r="N685" s="61">
        <f t="shared" si="58"/>
        <v>33.031088082901555</v>
      </c>
      <c r="O685" s="57">
        <f t="shared" si="57"/>
        <v>100</v>
      </c>
    </row>
    <row r="686" spans="2:19" s="36" customFormat="1" ht="15" customHeight="1" x14ac:dyDescent="0.15">
      <c r="B686" s="101"/>
      <c r="C686" s="73" t="s">
        <v>53</v>
      </c>
      <c r="D686" s="37"/>
      <c r="E686" s="37"/>
      <c r="F686" s="64">
        <f t="shared" si="59"/>
        <v>809</v>
      </c>
      <c r="G686" s="57">
        <f t="shared" si="58"/>
        <v>51.668726823238565</v>
      </c>
      <c r="H686" s="57">
        <f t="shared" si="58"/>
        <v>7.9110012360939423</v>
      </c>
      <c r="I686" s="57">
        <f t="shared" si="58"/>
        <v>5.3152039555006176</v>
      </c>
      <c r="J686" s="57">
        <f t="shared" si="58"/>
        <v>2.9666254635352289</v>
      </c>
      <c r="K686" s="57">
        <f t="shared" si="58"/>
        <v>0.4944375772558714</v>
      </c>
      <c r="L686" s="57">
        <f t="shared" si="58"/>
        <v>0.2472187886279357</v>
      </c>
      <c r="M686" s="57">
        <f t="shared" si="58"/>
        <v>0</v>
      </c>
      <c r="N686" s="61">
        <f t="shared" si="58"/>
        <v>31.396786155747836</v>
      </c>
      <c r="O686" s="57">
        <f t="shared" si="57"/>
        <v>99.999999999999986</v>
      </c>
    </row>
    <row r="687" spans="2:19" s="36" customFormat="1" ht="15" customHeight="1" x14ac:dyDescent="0.15">
      <c r="B687" s="102"/>
      <c r="C687" s="73" t="s">
        <v>55</v>
      </c>
      <c r="D687" s="37"/>
      <c r="E687" s="37"/>
      <c r="F687" s="64">
        <f t="shared" si="59"/>
        <v>612</v>
      </c>
      <c r="G687" s="57">
        <f t="shared" si="58"/>
        <v>46.24183006535948</v>
      </c>
      <c r="H687" s="57">
        <f t="shared" si="58"/>
        <v>4.738562091503268</v>
      </c>
      <c r="I687" s="57">
        <f t="shared" si="58"/>
        <v>5.7189542483660132</v>
      </c>
      <c r="J687" s="57">
        <f t="shared" si="58"/>
        <v>1.6339869281045754</v>
      </c>
      <c r="K687" s="57">
        <f t="shared" si="58"/>
        <v>1.1437908496732025</v>
      </c>
      <c r="L687" s="57">
        <f t="shared" si="58"/>
        <v>0.49019607843137253</v>
      </c>
      <c r="M687" s="57">
        <f t="shared" si="58"/>
        <v>0</v>
      </c>
      <c r="N687" s="61">
        <f t="shared" si="58"/>
        <v>40.032679738562095</v>
      </c>
      <c r="O687" s="57">
        <f t="shared" si="57"/>
        <v>100</v>
      </c>
    </row>
    <row r="688" spans="2:19" s="36" customFormat="1" ht="15" customHeight="1" x14ac:dyDescent="0.15">
      <c r="B688" s="102"/>
      <c r="C688" s="73" t="s">
        <v>56</v>
      </c>
      <c r="D688" s="37"/>
      <c r="E688" s="37"/>
      <c r="F688" s="64">
        <f t="shared" si="59"/>
        <v>723</v>
      </c>
      <c r="G688" s="57">
        <f t="shared" si="58"/>
        <v>33.471645919778695</v>
      </c>
      <c r="H688" s="57">
        <f t="shared" si="58"/>
        <v>6.0857538035961269</v>
      </c>
      <c r="I688" s="57">
        <f t="shared" si="58"/>
        <v>11.341632088520056</v>
      </c>
      <c r="J688" s="57">
        <f t="shared" si="58"/>
        <v>6.7773167358229598</v>
      </c>
      <c r="K688" s="57">
        <f t="shared" si="58"/>
        <v>4.7026279391424621</v>
      </c>
      <c r="L688" s="57">
        <f t="shared" si="58"/>
        <v>2.2130013831258646</v>
      </c>
      <c r="M688" s="57">
        <f t="shared" si="58"/>
        <v>0.41493775933609961</v>
      </c>
      <c r="N688" s="61">
        <f t="shared" si="58"/>
        <v>34.993084370677728</v>
      </c>
      <c r="O688" s="57">
        <f t="shared" si="57"/>
        <v>100</v>
      </c>
    </row>
    <row r="689" spans="1:19" s="36" customFormat="1" ht="15" customHeight="1" x14ac:dyDescent="0.15">
      <c r="B689" s="102"/>
      <c r="C689" s="73" t="s">
        <v>58</v>
      </c>
      <c r="D689" s="37"/>
      <c r="E689" s="37"/>
      <c r="F689" s="64">
        <f t="shared" si="59"/>
        <v>800</v>
      </c>
      <c r="G689" s="57">
        <f t="shared" si="58"/>
        <v>8.5</v>
      </c>
      <c r="H689" s="57">
        <f t="shared" si="58"/>
        <v>4.625</v>
      </c>
      <c r="I689" s="57">
        <f t="shared" si="58"/>
        <v>11.75</v>
      </c>
      <c r="J689" s="57">
        <f t="shared" si="58"/>
        <v>12.75</v>
      </c>
      <c r="K689" s="57">
        <f t="shared" si="58"/>
        <v>10.5</v>
      </c>
      <c r="L689" s="57">
        <f t="shared" si="58"/>
        <v>13.625000000000002</v>
      </c>
      <c r="M689" s="57">
        <f t="shared" si="58"/>
        <v>5.875</v>
      </c>
      <c r="N689" s="61">
        <f t="shared" si="58"/>
        <v>32.375</v>
      </c>
      <c r="O689" s="57">
        <f t="shared" si="57"/>
        <v>100</v>
      </c>
    </row>
    <row r="690" spans="1:19" s="36" customFormat="1" ht="15" customHeight="1" x14ac:dyDescent="0.15">
      <c r="B690" s="102"/>
      <c r="C690" s="73" t="s">
        <v>60</v>
      </c>
      <c r="D690" s="37"/>
      <c r="E690" s="37"/>
      <c r="F690" s="64">
        <f t="shared" si="59"/>
        <v>728</v>
      </c>
      <c r="G690" s="57">
        <f t="shared" si="58"/>
        <v>5.7692307692307692</v>
      </c>
      <c r="H690" s="57">
        <f t="shared" si="58"/>
        <v>2.6098901098901099</v>
      </c>
      <c r="I690" s="57">
        <f t="shared" si="58"/>
        <v>7.0054945054945055</v>
      </c>
      <c r="J690" s="57">
        <f t="shared" si="58"/>
        <v>9.3406593406593412</v>
      </c>
      <c r="K690" s="57">
        <f t="shared" si="58"/>
        <v>10.027472527472527</v>
      </c>
      <c r="L690" s="57">
        <f t="shared" si="58"/>
        <v>16.758241758241756</v>
      </c>
      <c r="M690" s="57">
        <f t="shared" si="58"/>
        <v>16.483516483516482</v>
      </c>
      <c r="N690" s="61">
        <f t="shared" si="58"/>
        <v>32.005494505494504</v>
      </c>
      <c r="O690" s="57">
        <f t="shared" si="57"/>
        <v>100</v>
      </c>
    </row>
    <row r="691" spans="1:19" s="36" customFormat="1" ht="15" customHeight="1" x14ac:dyDescent="0.15">
      <c r="B691" s="102"/>
      <c r="C691" s="73" t="s">
        <v>61</v>
      </c>
      <c r="D691" s="37"/>
      <c r="E691" s="37"/>
      <c r="F691" s="64">
        <f t="shared" si="59"/>
        <v>522</v>
      </c>
      <c r="G691" s="57">
        <f t="shared" si="58"/>
        <v>0.76628352490421447</v>
      </c>
      <c r="H691" s="57">
        <f t="shared" si="58"/>
        <v>0.38314176245210724</v>
      </c>
      <c r="I691" s="57">
        <f t="shared" si="58"/>
        <v>3.2567049808429118</v>
      </c>
      <c r="J691" s="57">
        <f t="shared" si="58"/>
        <v>0.95785440613026818</v>
      </c>
      <c r="K691" s="57">
        <f t="shared" si="58"/>
        <v>2.2988505747126435</v>
      </c>
      <c r="L691" s="57">
        <f t="shared" si="58"/>
        <v>11.302681992337165</v>
      </c>
      <c r="M691" s="57">
        <f t="shared" si="58"/>
        <v>35.632183908045981</v>
      </c>
      <c r="N691" s="61">
        <f t="shared" si="58"/>
        <v>45.402298850574709</v>
      </c>
      <c r="O691" s="57">
        <f t="shared" si="57"/>
        <v>100</v>
      </c>
    </row>
    <row r="692" spans="1:19" ht="15" customHeight="1" x14ac:dyDescent="0.15">
      <c r="B692" s="103"/>
      <c r="C692" s="94" t="s">
        <v>63</v>
      </c>
      <c r="D692" s="46"/>
      <c r="E692" s="46"/>
      <c r="F692" s="65">
        <f t="shared" si="59"/>
        <v>737</v>
      </c>
      <c r="G692" s="58">
        <f t="shared" si="58"/>
        <v>3.6635006784260513</v>
      </c>
      <c r="H692" s="58">
        <f t="shared" si="58"/>
        <v>3.6635006784260513</v>
      </c>
      <c r="I692" s="58">
        <f t="shared" si="58"/>
        <v>7.8697421981004076</v>
      </c>
      <c r="J692" s="58">
        <f t="shared" si="58"/>
        <v>12.347354138398913</v>
      </c>
      <c r="K692" s="58">
        <f t="shared" si="58"/>
        <v>10.312075983717776</v>
      </c>
      <c r="L692" s="58">
        <f t="shared" si="58"/>
        <v>14.925373134328357</v>
      </c>
      <c r="M692" s="58">
        <f t="shared" si="58"/>
        <v>15.332428765264586</v>
      </c>
      <c r="N692" s="62">
        <f t="shared" si="58"/>
        <v>31.886024423337854</v>
      </c>
      <c r="O692" s="58">
        <f t="shared" si="57"/>
        <v>100</v>
      </c>
      <c r="P692" s="36"/>
    </row>
    <row r="693" spans="1:19" ht="15" customHeight="1" x14ac:dyDescent="0.15">
      <c r="B693" s="98"/>
      <c r="C693" s="90"/>
      <c r="D693" s="37"/>
      <c r="E693" s="37"/>
      <c r="F693" s="38"/>
      <c r="G693" s="59"/>
      <c r="H693" s="59"/>
      <c r="I693" s="59"/>
      <c r="J693" s="59"/>
      <c r="K693" s="59"/>
      <c r="L693" s="59"/>
      <c r="M693" s="59"/>
      <c r="N693" s="66"/>
      <c r="O693" s="59"/>
      <c r="P693" s="36"/>
    </row>
    <row r="694" spans="1:19" ht="15" customHeight="1" x14ac:dyDescent="0.15">
      <c r="A694" s="1" t="s">
        <v>467</v>
      </c>
      <c r="B694" s="98"/>
      <c r="C694" s="32"/>
      <c r="D694" s="37"/>
      <c r="E694" s="32"/>
      <c r="F694" s="32"/>
      <c r="G694" s="32"/>
      <c r="H694" s="32"/>
      <c r="I694" s="32"/>
      <c r="J694" s="32"/>
      <c r="K694" s="32"/>
      <c r="L694" s="33"/>
      <c r="M694" s="34"/>
      <c r="N694" s="35"/>
    </row>
    <row r="695" spans="1:19" s="36" customFormat="1" ht="33.75" x14ac:dyDescent="0.15">
      <c r="B695" s="95"/>
      <c r="C695" s="30"/>
      <c r="D695" s="30"/>
      <c r="E695" s="30"/>
      <c r="F695" s="44"/>
      <c r="G695" s="41" t="s">
        <v>470</v>
      </c>
      <c r="H695" s="72" t="s">
        <v>471</v>
      </c>
      <c r="I695" s="72" t="s">
        <v>472</v>
      </c>
      <c r="J695" s="72" t="s">
        <v>441</v>
      </c>
      <c r="K695" s="72" t="s">
        <v>473</v>
      </c>
      <c r="L695" s="72" t="s">
        <v>474</v>
      </c>
      <c r="M695" s="72" t="s">
        <v>475</v>
      </c>
      <c r="N695" s="89" t="s">
        <v>0</v>
      </c>
      <c r="O695" s="40" t="s">
        <v>4</v>
      </c>
      <c r="P695" s="41" t="s">
        <v>468</v>
      </c>
      <c r="Q695" s="139" t="s">
        <v>469</v>
      </c>
      <c r="R695" s="41" t="s">
        <v>397</v>
      </c>
      <c r="S695" s="41" t="s">
        <v>398</v>
      </c>
    </row>
    <row r="696" spans="1:19" s="36" customFormat="1" ht="15" customHeight="1" x14ac:dyDescent="0.15">
      <c r="B696" s="100" t="s">
        <v>2</v>
      </c>
      <c r="C696" s="73" t="s">
        <v>47</v>
      </c>
      <c r="D696" s="47"/>
      <c r="E696" s="47"/>
      <c r="F696" s="42"/>
      <c r="G696" s="50">
        <v>685</v>
      </c>
      <c r="H696" s="50">
        <v>5</v>
      </c>
      <c r="I696" s="50">
        <v>0</v>
      </c>
      <c r="J696" s="50">
        <v>0</v>
      </c>
      <c r="K696" s="50">
        <v>1</v>
      </c>
      <c r="L696" s="50">
        <v>0</v>
      </c>
      <c r="M696" s="50">
        <v>0</v>
      </c>
      <c r="N696" s="51">
        <v>973</v>
      </c>
      <c r="O696" s="50">
        <f t="shared" ref="O696:O719" si="60">SUM(G696:N696)</f>
        <v>1664</v>
      </c>
      <c r="P696" s="91">
        <v>0</v>
      </c>
      <c r="Q696" s="91">
        <v>0</v>
      </c>
      <c r="R696" s="140">
        <v>0</v>
      </c>
      <c r="S696" s="91">
        <v>0</v>
      </c>
    </row>
    <row r="697" spans="1:19" s="36" customFormat="1" ht="15" customHeight="1" x14ac:dyDescent="0.15">
      <c r="B697" s="101"/>
      <c r="C697" s="73" t="s">
        <v>48</v>
      </c>
      <c r="D697" s="37"/>
      <c r="E697" s="37"/>
      <c r="F697" s="43"/>
      <c r="G697" s="52">
        <v>685</v>
      </c>
      <c r="H697" s="52">
        <v>1</v>
      </c>
      <c r="I697" s="52">
        <v>0</v>
      </c>
      <c r="J697" s="52">
        <v>0</v>
      </c>
      <c r="K697" s="52">
        <v>0</v>
      </c>
      <c r="L697" s="52">
        <v>0</v>
      </c>
      <c r="M697" s="52">
        <v>0</v>
      </c>
      <c r="N697" s="53">
        <v>978</v>
      </c>
      <c r="O697" s="52">
        <f t="shared" si="60"/>
        <v>1664</v>
      </c>
      <c r="P697" s="92">
        <v>0</v>
      </c>
      <c r="Q697" s="92">
        <v>0</v>
      </c>
      <c r="R697" s="169">
        <v>0</v>
      </c>
      <c r="S697" s="92">
        <v>0</v>
      </c>
    </row>
    <row r="698" spans="1:19" s="36" customFormat="1" ht="15" customHeight="1" x14ac:dyDescent="0.15">
      <c r="B698" s="101"/>
      <c r="C698" s="73" t="s">
        <v>49</v>
      </c>
      <c r="D698" s="37"/>
      <c r="E698" s="37"/>
      <c r="F698" s="43"/>
      <c r="G698" s="52">
        <v>673</v>
      </c>
      <c r="H698" s="52">
        <v>0</v>
      </c>
      <c r="I698" s="52">
        <v>3</v>
      </c>
      <c r="J698" s="52">
        <v>0</v>
      </c>
      <c r="K698" s="52">
        <v>2</v>
      </c>
      <c r="L698" s="52">
        <v>0</v>
      </c>
      <c r="M698" s="52">
        <v>1</v>
      </c>
      <c r="N698" s="53">
        <v>985</v>
      </c>
      <c r="O698" s="52">
        <f t="shared" si="60"/>
        <v>1664</v>
      </c>
      <c r="P698" s="92">
        <v>0</v>
      </c>
      <c r="Q698" s="92">
        <v>0</v>
      </c>
      <c r="R698" s="169">
        <v>0</v>
      </c>
      <c r="S698" s="92">
        <v>0</v>
      </c>
    </row>
    <row r="699" spans="1:19" s="36" customFormat="1" ht="15" customHeight="1" x14ac:dyDescent="0.15">
      <c r="B699" s="101"/>
      <c r="C699" s="73" t="s">
        <v>50</v>
      </c>
      <c r="D699" s="37"/>
      <c r="E699" s="37"/>
      <c r="F699" s="43"/>
      <c r="G699" s="52">
        <v>661</v>
      </c>
      <c r="H699" s="52">
        <v>11</v>
      </c>
      <c r="I699" s="52">
        <v>4</v>
      </c>
      <c r="J699" s="52">
        <v>3</v>
      </c>
      <c r="K699" s="52">
        <v>0</v>
      </c>
      <c r="L699" s="52">
        <v>0</v>
      </c>
      <c r="M699" s="52">
        <v>0</v>
      </c>
      <c r="N699" s="53">
        <v>985</v>
      </c>
      <c r="O699" s="52">
        <f t="shared" si="60"/>
        <v>1664</v>
      </c>
      <c r="P699" s="92">
        <v>5.1131221719457019E-2</v>
      </c>
      <c r="Q699" s="92">
        <v>0</v>
      </c>
      <c r="R699" s="169">
        <v>1</v>
      </c>
      <c r="S699" s="92">
        <v>0</v>
      </c>
    </row>
    <row r="700" spans="1:19" s="36" customFormat="1" ht="15" customHeight="1" x14ac:dyDescent="0.15">
      <c r="B700" s="101"/>
      <c r="C700" s="73" t="s">
        <v>52</v>
      </c>
      <c r="D700" s="37"/>
      <c r="E700" s="37"/>
      <c r="F700" s="43"/>
      <c r="G700" s="52">
        <v>675</v>
      </c>
      <c r="H700" s="52">
        <v>2</v>
      </c>
      <c r="I700" s="52">
        <v>2</v>
      </c>
      <c r="J700" s="52">
        <v>1</v>
      </c>
      <c r="K700" s="52">
        <v>2</v>
      </c>
      <c r="L700" s="52">
        <v>0</v>
      </c>
      <c r="M700" s="52">
        <v>0</v>
      </c>
      <c r="N700" s="53">
        <v>982</v>
      </c>
      <c r="O700" s="52">
        <f t="shared" si="60"/>
        <v>1664</v>
      </c>
      <c r="P700" s="92">
        <v>0</v>
      </c>
      <c r="Q700" s="92">
        <v>0</v>
      </c>
      <c r="R700" s="169">
        <v>0</v>
      </c>
      <c r="S700" s="92">
        <v>0</v>
      </c>
    </row>
    <row r="701" spans="1:19" s="36" customFormat="1" ht="15" customHeight="1" x14ac:dyDescent="0.15">
      <c r="B701" s="101"/>
      <c r="C701" s="73" t="s">
        <v>53</v>
      </c>
      <c r="D701" s="37"/>
      <c r="E701" s="37"/>
      <c r="F701" s="43"/>
      <c r="G701" s="52">
        <v>660</v>
      </c>
      <c r="H701" s="52">
        <v>6</v>
      </c>
      <c r="I701" s="52">
        <v>5</v>
      </c>
      <c r="J701" s="52">
        <v>3</v>
      </c>
      <c r="K701" s="52">
        <v>3</v>
      </c>
      <c r="L701" s="52">
        <v>0</v>
      </c>
      <c r="M701" s="52">
        <v>0</v>
      </c>
      <c r="N701" s="53">
        <v>987</v>
      </c>
      <c r="O701" s="52">
        <f t="shared" si="60"/>
        <v>1664</v>
      </c>
      <c r="P701" s="92">
        <v>9.2738275340393334E-2</v>
      </c>
      <c r="Q701" s="92">
        <v>0</v>
      </c>
      <c r="R701" s="169">
        <v>0</v>
      </c>
      <c r="S701" s="92">
        <v>0</v>
      </c>
    </row>
    <row r="702" spans="1:19" s="36" customFormat="1" ht="15" customHeight="1" x14ac:dyDescent="0.15">
      <c r="B702" s="102"/>
      <c r="C702" s="73" t="s">
        <v>55</v>
      </c>
      <c r="D702" s="37"/>
      <c r="E702" s="37"/>
      <c r="F702" s="43"/>
      <c r="G702" s="52">
        <v>597</v>
      </c>
      <c r="H702" s="52">
        <v>39</v>
      </c>
      <c r="I702" s="52">
        <v>21</v>
      </c>
      <c r="J702" s="52">
        <v>7</v>
      </c>
      <c r="K702" s="52">
        <v>11</v>
      </c>
      <c r="L702" s="52">
        <v>0</v>
      </c>
      <c r="M702" s="52">
        <v>0</v>
      </c>
      <c r="N702" s="53">
        <v>989</v>
      </c>
      <c r="O702" s="52">
        <f t="shared" si="60"/>
        <v>1664</v>
      </c>
      <c r="P702" s="92">
        <v>2.2321699544764795</v>
      </c>
      <c r="Q702" s="92">
        <v>0</v>
      </c>
      <c r="R702" s="169">
        <v>66</v>
      </c>
      <c r="S702" s="92">
        <v>0</v>
      </c>
    </row>
    <row r="703" spans="1:19" s="36" customFormat="1" ht="15" customHeight="1" x14ac:dyDescent="0.15">
      <c r="B703" s="102"/>
      <c r="C703" s="73" t="s">
        <v>56</v>
      </c>
      <c r="D703" s="37"/>
      <c r="E703" s="37"/>
      <c r="F703" s="43"/>
      <c r="G703" s="52">
        <v>589</v>
      </c>
      <c r="H703" s="52">
        <v>51</v>
      </c>
      <c r="I703" s="52">
        <v>21</v>
      </c>
      <c r="J703" s="52">
        <v>11</v>
      </c>
      <c r="K703" s="52">
        <v>3</v>
      </c>
      <c r="L703" s="52">
        <v>1</v>
      </c>
      <c r="M703" s="52">
        <v>2</v>
      </c>
      <c r="N703" s="53">
        <v>986</v>
      </c>
      <c r="O703" s="52">
        <f t="shared" si="60"/>
        <v>1664</v>
      </c>
      <c r="P703" s="92">
        <v>1.885438066465257</v>
      </c>
      <c r="Q703" s="92">
        <v>0</v>
      </c>
      <c r="R703" s="169">
        <v>41</v>
      </c>
      <c r="S703" s="92">
        <v>0</v>
      </c>
    </row>
    <row r="704" spans="1:19" s="36" customFormat="1" ht="15" customHeight="1" x14ac:dyDescent="0.15">
      <c r="B704" s="102"/>
      <c r="C704" s="73" t="s">
        <v>58</v>
      </c>
      <c r="D704" s="37"/>
      <c r="E704" s="37"/>
      <c r="F704" s="43"/>
      <c r="G704" s="52">
        <v>577</v>
      </c>
      <c r="H704" s="52">
        <v>50</v>
      </c>
      <c r="I704" s="52">
        <v>28</v>
      </c>
      <c r="J704" s="52">
        <v>10</v>
      </c>
      <c r="K704" s="52">
        <v>9</v>
      </c>
      <c r="L704" s="52">
        <v>3</v>
      </c>
      <c r="M704" s="52">
        <v>0</v>
      </c>
      <c r="N704" s="53">
        <v>987</v>
      </c>
      <c r="O704" s="52">
        <f t="shared" si="60"/>
        <v>1664</v>
      </c>
      <c r="P704" s="92">
        <v>2.9201210287443273</v>
      </c>
      <c r="Q704" s="92">
        <v>0</v>
      </c>
      <c r="R704" s="169">
        <v>60</v>
      </c>
      <c r="S704" s="92">
        <v>0</v>
      </c>
    </row>
    <row r="705" spans="2:19" s="36" customFormat="1" ht="15" customHeight="1" x14ac:dyDescent="0.15">
      <c r="B705" s="102"/>
      <c r="C705" s="73" t="s">
        <v>60</v>
      </c>
      <c r="D705" s="37"/>
      <c r="E705" s="37"/>
      <c r="F705" s="43"/>
      <c r="G705" s="52">
        <v>398</v>
      </c>
      <c r="H705" s="52">
        <v>53</v>
      </c>
      <c r="I705" s="52">
        <v>111</v>
      </c>
      <c r="J705" s="52">
        <v>23</v>
      </c>
      <c r="K705" s="52">
        <v>60</v>
      </c>
      <c r="L705" s="52">
        <v>12</v>
      </c>
      <c r="M705" s="52">
        <v>8</v>
      </c>
      <c r="N705" s="53">
        <v>999</v>
      </c>
      <c r="O705" s="52">
        <f t="shared" si="60"/>
        <v>1664</v>
      </c>
      <c r="P705" s="92">
        <v>40.245778120184909</v>
      </c>
      <c r="Q705" s="92">
        <v>0</v>
      </c>
      <c r="R705" s="169">
        <v>546</v>
      </c>
      <c r="S705" s="92">
        <v>0</v>
      </c>
    </row>
    <row r="706" spans="2:19" s="36" customFormat="1" ht="15" customHeight="1" x14ac:dyDescent="0.15">
      <c r="B706" s="102"/>
      <c r="C706" s="73" t="s">
        <v>61</v>
      </c>
      <c r="D706" s="37"/>
      <c r="E706" s="37"/>
      <c r="F706" s="43"/>
      <c r="G706" s="52">
        <v>308</v>
      </c>
      <c r="H706" s="52">
        <v>4</v>
      </c>
      <c r="I706" s="52">
        <v>29</v>
      </c>
      <c r="J706" s="52">
        <v>21</v>
      </c>
      <c r="K706" s="52">
        <v>183</v>
      </c>
      <c r="L706" s="52">
        <v>25</v>
      </c>
      <c r="M706" s="52">
        <v>90</v>
      </c>
      <c r="N706" s="53">
        <v>1004</v>
      </c>
      <c r="O706" s="52">
        <f t="shared" si="60"/>
        <v>1664</v>
      </c>
      <c r="P706" s="92">
        <v>460.1884226646248</v>
      </c>
      <c r="Q706" s="92">
        <v>35</v>
      </c>
      <c r="R706" s="169">
        <v>4874</v>
      </c>
      <c r="S706" s="92">
        <v>0</v>
      </c>
    </row>
    <row r="707" spans="2:19" ht="15" customHeight="1" x14ac:dyDescent="0.15">
      <c r="B707" s="103"/>
      <c r="C707" s="94" t="s">
        <v>63</v>
      </c>
      <c r="D707" s="46"/>
      <c r="E707" s="46"/>
      <c r="F707" s="48"/>
      <c r="G707" s="54">
        <v>382</v>
      </c>
      <c r="H707" s="54">
        <v>48</v>
      </c>
      <c r="I707" s="54">
        <v>108</v>
      </c>
      <c r="J707" s="54">
        <v>43</v>
      </c>
      <c r="K707" s="54">
        <v>57</v>
      </c>
      <c r="L707" s="54">
        <v>15</v>
      </c>
      <c r="M707" s="54">
        <v>9</v>
      </c>
      <c r="N707" s="55">
        <v>1002</v>
      </c>
      <c r="O707" s="54">
        <f t="shared" si="60"/>
        <v>1664</v>
      </c>
      <c r="P707" s="93">
        <v>51.061499227202461</v>
      </c>
      <c r="Q707" s="93">
        <v>0</v>
      </c>
      <c r="R707" s="141">
        <v>720</v>
      </c>
      <c r="S707" s="93">
        <v>0</v>
      </c>
    </row>
    <row r="708" spans="2:19" s="36" customFormat="1" ht="15" customHeight="1" x14ac:dyDescent="0.15">
      <c r="B708" s="100" t="s">
        <v>3</v>
      </c>
      <c r="C708" s="73" t="s">
        <v>47</v>
      </c>
      <c r="D708" s="47"/>
      <c r="E708" s="47"/>
      <c r="F708" s="63">
        <f>O696</f>
        <v>1664</v>
      </c>
      <c r="G708" s="56">
        <f t="shared" ref="G708:N719" si="61">G696/$F708*100</f>
        <v>41.165865384615387</v>
      </c>
      <c r="H708" s="56">
        <f t="shared" si="61"/>
        <v>0.30048076923076927</v>
      </c>
      <c r="I708" s="56">
        <f t="shared" si="61"/>
        <v>0</v>
      </c>
      <c r="J708" s="56">
        <f t="shared" si="61"/>
        <v>0</v>
      </c>
      <c r="K708" s="56">
        <f t="shared" si="61"/>
        <v>6.0096153846153848E-2</v>
      </c>
      <c r="L708" s="56">
        <f t="shared" si="61"/>
        <v>0</v>
      </c>
      <c r="M708" s="56">
        <f t="shared" si="61"/>
        <v>0</v>
      </c>
      <c r="N708" s="60">
        <f t="shared" si="61"/>
        <v>58.473557692307686</v>
      </c>
      <c r="O708" s="56">
        <f t="shared" si="60"/>
        <v>100</v>
      </c>
    </row>
    <row r="709" spans="2:19" s="36" customFormat="1" ht="15" customHeight="1" x14ac:dyDescent="0.15">
      <c r="B709" s="101"/>
      <c r="C709" s="73" t="s">
        <v>48</v>
      </c>
      <c r="D709" s="37"/>
      <c r="E709" s="37"/>
      <c r="F709" s="64">
        <f t="shared" ref="F709:F719" si="62">O697</f>
        <v>1664</v>
      </c>
      <c r="G709" s="57">
        <f t="shared" si="61"/>
        <v>41.165865384615387</v>
      </c>
      <c r="H709" s="57">
        <f t="shared" si="61"/>
        <v>6.0096153846153848E-2</v>
      </c>
      <c r="I709" s="57">
        <f t="shared" si="61"/>
        <v>0</v>
      </c>
      <c r="J709" s="57">
        <f t="shared" si="61"/>
        <v>0</v>
      </c>
      <c r="K709" s="57">
        <f t="shared" si="61"/>
        <v>0</v>
      </c>
      <c r="L709" s="57">
        <f t="shared" si="61"/>
        <v>0</v>
      </c>
      <c r="M709" s="57">
        <f t="shared" si="61"/>
        <v>0</v>
      </c>
      <c r="N709" s="61">
        <f t="shared" si="61"/>
        <v>58.77403846153846</v>
      </c>
      <c r="O709" s="57">
        <f t="shared" si="60"/>
        <v>100</v>
      </c>
    </row>
    <row r="710" spans="2:19" s="36" customFormat="1" ht="15" customHeight="1" x14ac:dyDescent="0.15">
      <c r="B710" s="101"/>
      <c r="C710" s="73" t="s">
        <v>49</v>
      </c>
      <c r="D710" s="37"/>
      <c r="E710" s="37"/>
      <c r="F710" s="64">
        <f t="shared" si="62"/>
        <v>1664</v>
      </c>
      <c r="G710" s="57">
        <f t="shared" si="61"/>
        <v>40.444711538461533</v>
      </c>
      <c r="H710" s="57">
        <f t="shared" si="61"/>
        <v>0</v>
      </c>
      <c r="I710" s="57">
        <f t="shared" si="61"/>
        <v>0.18028846153846154</v>
      </c>
      <c r="J710" s="57">
        <f t="shared" si="61"/>
        <v>0</v>
      </c>
      <c r="K710" s="57">
        <f t="shared" si="61"/>
        <v>0.1201923076923077</v>
      </c>
      <c r="L710" s="57">
        <f t="shared" si="61"/>
        <v>0</v>
      </c>
      <c r="M710" s="57">
        <f t="shared" si="61"/>
        <v>6.0096153846153848E-2</v>
      </c>
      <c r="N710" s="61">
        <f t="shared" si="61"/>
        <v>59.19471153846154</v>
      </c>
      <c r="O710" s="57">
        <f t="shared" si="60"/>
        <v>100</v>
      </c>
    </row>
    <row r="711" spans="2:19" s="36" customFormat="1" ht="15" customHeight="1" x14ac:dyDescent="0.15">
      <c r="B711" s="101"/>
      <c r="C711" s="73" t="s">
        <v>50</v>
      </c>
      <c r="D711" s="37"/>
      <c r="E711" s="37"/>
      <c r="F711" s="64">
        <f t="shared" si="62"/>
        <v>1664</v>
      </c>
      <c r="G711" s="57">
        <f t="shared" si="61"/>
        <v>39.723557692307693</v>
      </c>
      <c r="H711" s="57">
        <f t="shared" si="61"/>
        <v>0.66105769230769229</v>
      </c>
      <c r="I711" s="57">
        <f t="shared" si="61"/>
        <v>0.24038461538461539</v>
      </c>
      <c r="J711" s="57">
        <f t="shared" si="61"/>
        <v>0.18028846153846154</v>
      </c>
      <c r="K711" s="57">
        <f t="shared" si="61"/>
        <v>0</v>
      </c>
      <c r="L711" s="57">
        <f t="shared" si="61"/>
        <v>0</v>
      </c>
      <c r="M711" s="57">
        <f t="shared" si="61"/>
        <v>0</v>
      </c>
      <c r="N711" s="61">
        <f t="shared" si="61"/>
        <v>59.19471153846154</v>
      </c>
      <c r="O711" s="57">
        <f t="shared" si="60"/>
        <v>100</v>
      </c>
    </row>
    <row r="712" spans="2:19" s="36" customFormat="1" ht="15" customHeight="1" x14ac:dyDescent="0.15">
      <c r="B712" s="101"/>
      <c r="C712" s="73" t="s">
        <v>52</v>
      </c>
      <c r="D712" s="37"/>
      <c r="E712" s="37"/>
      <c r="F712" s="64">
        <f t="shared" si="62"/>
        <v>1664</v>
      </c>
      <c r="G712" s="57">
        <f t="shared" si="61"/>
        <v>40.564903846153847</v>
      </c>
      <c r="H712" s="57">
        <f t="shared" si="61"/>
        <v>0.1201923076923077</v>
      </c>
      <c r="I712" s="57">
        <f t="shared" si="61"/>
        <v>0.1201923076923077</v>
      </c>
      <c r="J712" s="57">
        <f t="shared" si="61"/>
        <v>6.0096153846153848E-2</v>
      </c>
      <c r="K712" s="57">
        <f t="shared" si="61"/>
        <v>0.1201923076923077</v>
      </c>
      <c r="L712" s="57">
        <f t="shared" si="61"/>
        <v>0</v>
      </c>
      <c r="M712" s="57">
        <f t="shared" si="61"/>
        <v>0</v>
      </c>
      <c r="N712" s="61">
        <f t="shared" si="61"/>
        <v>59.014423076923073</v>
      </c>
      <c r="O712" s="57">
        <f t="shared" si="60"/>
        <v>100</v>
      </c>
    </row>
    <row r="713" spans="2:19" s="36" customFormat="1" ht="15" customHeight="1" x14ac:dyDescent="0.15">
      <c r="B713" s="101"/>
      <c r="C713" s="73" t="s">
        <v>53</v>
      </c>
      <c r="D713" s="37"/>
      <c r="E713" s="37"/>
      <c r="F713" s="64">
        <f t="shared" si="62"/>
        <v>1664</v>
      </c>
      <c r="G713" s="57">
        <f t="shared" si="61"/>
        <v>39.663461538461533</v>
      </c>
      <c r="H713" s="57">
        <f t="shared" si="61"/>
        <v>0.36057692307692307</v>
      </c>
      <c r="I713" s="57">
        <f t="shared" si="61"/>
        <v>0.30048076923076927</v>
      </c>
      <c r="J713" s="57">
        <f t="shared" si="61"/>
        <v>0.18028846153846154</v>
      </c>
      <c r="K713" s="57">
        <f t="shared" si="61"/>
        <v>0.18028846153846154</v>
      </c>
      <c r="L713" s="57">
        <f t="shared" si="61"/>
        <v>0</v>
      </c>
      <c r="M713" s="57">
        <f t="shared" si="61"/>
        <v>0</v>
      </c>
      <c r="N713" s="61">
        <f t="shared" si="61"/>
        <v>59.314903846153847</v>
      </c>
      <c r="O713" s="57">
        <f t="shared" si="60"/>
        <v>99.999999999999986</v>
      </c>
    </row>
    <row r="714" spans="2:19" s="36" customFormat="1" ht="15" customHeight="1" x14ac:dyDescent="0.15">
      <c r="B714" s="102"/>
      <c r="C714" s="73" t="s">
        <v>55</v>
      </c>
      <c r="D714" s="37"/>
      <c r="E714" s="37"/>
      <c r="F714" s="64">
        <f t="shared" si="62"/>
        <v>1664</v>
      </c>
      <c r="G714" s="57">
        <f t="shared" si="61"/>
        <v>35.877403846153847</v>
      </c>
      <c r="H714" s="57">
        <f t="shared" si="61"/>
        <v>2.34375</v>
      </c>
      <c r="I714" s="57">
        <f t="shared" si="61"/>
        <v>1.2620192307692308</v>
      </c>
      <c r="J714" s="57">
        <f t="shared" si="61"/>
        <v>0.42067307692307693</v>
      </c>
      <c r="K714" s="57">
        <f t="shared" si="61"/>
        <v>0.66105769230769229</v>
      </c>
      <c r="L714" s="57">
        <f t="shared" si="61"/>
        <v>0</v>
      </c>
      <c r="M714" s="57">
        <f t="shared" si="61"/>
        <v>0</v>
      </c>
      <c r="N714" s="61">
        <f t="shared" si="61"/>
        <v>59.435096153846153</v>
      </c>
      <c r="O714" s="57">
        <f t="shared" si="60"/>
        <v>100</v>
      </c>
    </row>
    <row r="715" spans="2:19" s="36" customFormat="1" ht="15" customHeight="1" x14ac:dyDescent="0.15">
      <c r="B715" s="102"/>
      <c r="C715" s="73" t="s">
        <v>56</v>
      </c>
      <c r="D715" s="37"/>
      <c r="E715" s="37"/>
      <c r="F715" s="64">
        <f t="shared" si="62"/>
        <v>1664</v>
      </c>
      <c r="G715" s="57">
        <f t="shared" si="61"/>
        <v>35.396634615384613</v>
      </c>
      <c r="H715" s="57">
        <f t="shared" si="61"/>
        <v>3.0649038461538458</v>
      </c>
      <c r="I715" s="57">
        <f t="shared" si="61"/>
        <v>1.2620192307692308</v>
      </c>
      <c r="J715" s="57">
        <f t="shared" si="61"/>
        <v>0.66105769230769229</v>
      </c>
      <c r="K715" s="57">
        <f t="shared" si="61"/>
        <v>0.18028846153846154</v>
      </c>
      <c r="L715" s="57">
        <f t="shared" si="61"/>
        <v>6.0096153846153848E-2</v>
      </c>
      <c r="M715" s="57">
        <f t="shared" si="61"/>
        <v>0.1201923076923077</v>
      </c>
      <c r="N715" s="61">
        <f t="shared" si="61"/>
        <v>59.254807692307686</v>
      </c>
      <c r="O715" s="57">
        <f t="shared" si="60"/>
        <v>100</v>
      </c>
    </row>
    <row r="716" spans="2:19" s="36" customFormat="1" ht="15" customHeight="1" x14ac:dyDescent="0.15">
      <c r="B716" s="102"/>
      <c r="C716" s="73" t="s">
        <v>58</v>
      </c>
      <c r="D716" s="37"/>
      <c r="E716" s="37"/>
      <c r="F716" s="64">
        <f t="shared" si="62"/>
        <v>1664</v>
      </c>
      <c r="G716" s="57">
        <f t="shared" si="61"/>
        <v>34.675480769230774</v>
      </c>
      <c r="H716" s="57">
        <f t="shared" si="61"/>
        <v>3.0048076923076925</v>
      </c>
      <c r="I716" s="57">
        <f t="shared" si="61"/>
        <v>1.6826923076923077</v>
      </c>
      <c r="J716" s="57">
        <f t="shared" si="61"/>
        <v>0.60096153846153855</v>
      </c>
      <c r="K716" s="57">
        <f t="shared" si="61"/>
        <v>0.54086538461538458</v>
      </c>
      <c r="L716" s="57">
        <f t="shared" si="61"/>
        <v>0.18028846153846154</v>
      </c>
      <c r="M716" s="57">
        <f t="shared" si="61"/>
        <v>0</v>
      </c>
      <c r="N716" s="61">
        <f t="shared" si="61"/>
        <v>59.314903846153847</v>
      </c>
      <c r="O716" s="57">
        <f t="shared" si="60"/>
        <v>100</v>
      </c>
    </row>
    <row r="717" spans="2:19" s="36" customFormat="1" ht="15" customHeight="1" x14ac:dyDescent="0.15">
      <c r="B717" s="102"/>
      <c r="C717" s="73" t="s">
        <v>60</v>
      </c>
      <c r="D717" s="37"/>
      <c r="E717" s="37"/>
      <c r="F717" s="64">
        <f t="shared" si="62"/>
        <v>1664</v>
      </c>
      <c r="G717" s="57">
        <f t="shared" si="61"/>
        <v>23.918269230769234</v>
      </c>
      <c r="H717" s="57">
        <f t="shared" si="61"/>
        <v>3.1850961538461537</v>
      </c>
      <c r="I717" s="57">
        <f t="shared" si="61"/>
        <v>6.6706730769230766</v>
      </c>
      <c r="J717" s="57">
        <f t="shared" si="61"/>
        <v>1.3822115384615383</v>
      </c>
      <c r="K717" s="57">
        <f t="shared" si="61"/>
        <v>3.6057692307692304</v>
      </c>
      <c r="L717" s="57">
        <f t="shared" si="61"/>
        <v>0.72115384615384615</v>
      </c>
      <c r="M717" s="57">
        <f t="shared" si="61"/>
        <v>0.48076923076923078</v>
      </c>
      <c r="N717" s="61">
        <f t="shared" si="61"/>
        <v>60.036057692307686</v>
      </c>
      <c r="O717" s="57">
        <f t="shared" si="60"/>
        <v>100</v>
      </c>
    </row>
    <row r="718" spans="2:19" s="36" customFormat="1" ht="15" customHeight="1" x14ac:dyDescent="0.15">
      <c r="B718" s="102"/>
      <c r="C718" s="73" t="s">
        <v>61</v>
      </c>
      <c r="D718" s="37"/>
      <c r="E718" s="37"/>
      <c r="F718" s="64">
        <f t="shared" si="62"/>
        <v>1664</v>
      </c>
      <c r="G718" s="57">
        <f t="shared" si="61"/>
        <v>18.509615384615387</v>
      </c>
      <c r="H718" s="57">
        <f t="shared" si="61"/>
        <v>0.24038461538461539</v>
      </c>
      <c r="I718" s="57">
        <f t="shared" si="61"/>
        <v>1.7427884615384617</v>
      </c>
      <c r="J718" s="57">
        <f t="shared" si="61"/>
        <v>1.2620192307692308</v>
      </c>
      <c r="K718" s="57">
        <f t="shared" si="61"/>
        <v>10.997596153846153</v>
      </c>
      <c r="L718" s="57">
        <f t="shared" si="61"/>
        <v>1.5024038461538463</v>
      </c>
      <c r="M718" s="57">
        <f t="shared" si="61"/>
        <v>5.4086538461538467</v>
      </c>
      <c r="N718" s="61">
        <f t="shared" si="61"/>
        <v>60.33653846153846</v>
      </c>
      <c r="O718" s="57">
        <f t="shared" si="60"/>
        <v>100</v>
      </c>
    </row>
    <row r="719" spans="2:19" ht="15" customHeight="1" x14ac:dyDescent="0.15">
      <c r="B719" s="103"/>
      <c r="C719" s="94" t="s">
        <v>63</v>
      </c>
      <c r="D719" s="46"/>
      <c r="E719" s="46"/>
      <c r="F719" s="65">
        <f t="shared" si="62"/>
        <v>1664</v>
      </c>
      <c r="G719" s="58">
        <f t="shared" si="61"/>
        <v>22.956730769230766</v>
      </c>
      <c r="H719" s="58">
        <f t="shared" si="61"/>
        <v>2.8846153846153846</v>
      </c>
      <c r="I719" s="58">
        <f t="shared" si="61"/>
        <v>6.4903846153846159</v>
      </c>
      <c r="J719" s="58">
        <f t="shared" si="61"/>
        <v>2.5841346153846154</v>
      </c>
      <c r="K719" s="58">
        <f t="shared" si="61"/>
        <v>3.4254807692307696</v>
      </c>
      <c r="L719" s="58">
        <f t="shared" si="61"/>
        <v>0.9014423076923076</v>
      </c>
      <c r="M719" s="58">
        <f t="shared" si="61"/>
        <v>0.54086538461538458</v>
      </c>
      <c r="N719" s="62">
        <f t="shared" si="61"/>
        <v>60.216346153846153</v>
      </c>
      <c r="O719" s="58">
        <f t="shared" si="60"/>
        <v>100</v>
      </c>
      <c r="P719" s="36"/>
    </row>
    <row r="720" spans="2:19" ht="15" customHeight="1" x14ac:dyDescent="0.15">
      <c r="B720" s="98"/>
      <c r="C720" s="90"/>
      <c r="D720" s="37"/>
      <c r="E720" s="37"/>
      <c r="F720" s="38"/>
      <c r="G720" s="59"/>
      <c r="H720" s="59"/>
      <c r="I720" s="59"/>
      <c r="J720" s="59"/>
      <c r="K720" s="59"/>
      <c r="L720" s="59"/>
      <c r="M720" s="59"/>
      <c r="N720" s="66"/>
      <c r="O720" s="59"/>
      <c r="P720" s="36"/>
    </row>
  </sheetData>
  <mergeCells count="3">
    <mergeCell ref="B260:K261"/>
    <mergeCell ref="B277:K278"/>
    <mergeCell ref="B294:K295"/>
  </mergeCells>
  <phoneticPr fontId="2"/>
  <pageMargins left="0.39370078740157483" right="0.39370078740157483" top="0.70866141732283472" bottom="0.31496062992125984" header="0.23622047244094491" footer="0.31496062992125984"/>
  <pageSetup paperSize="9" scale="72" orientation="landscape" r:id="rId1"/>
  <headerFooter alignWithMargins="0">
    <oddHeader>&amp;C介護事業の経営・運営上の取り組みに関する調査【Ａ．法人・特別養護老人ホーム票】－単純集計</oddHeader>
  </headerFooter>
  <rowBreaks count="18" manualBreakCount="18">
    <brk id="49" max="16383" man="1"/>
    <brk id="82" max="16383" man="1"/>
    <brk id="133" max="16383" man="1"/>
    <brk id="178" max="16383" man="1"/>
    <brk id="229" max="16383" man="1"/>
    <brk id="257" max="16383" man="1"/>
    <brk id="310" max="16383" man="1"/>
    <brk id="349" max="16383" man="1"/>
    <brk id="397" max="16383" man="1"/>
    <brk id="422" max="16383" man="1"/>
    <brk id="473" max="16383" man="1"/>
    <brk id="524" max="16383" man="1"/>
    <brk id="553" max="16383" man="1"/>
    <brk id="581" max="16383" man="1"/>
    <brk id="609" max="16383" man="1"/>
    <brk id="637" max="16383" man="1"/>
    <brk id="665" max="16383" man="1"/>
    <brk id="69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24"/>
  <sheetViews>
    <sheetView showGridLines="0" view="pageBreakPreview" zoomScaleNormal="100" zoomScaleSheetLayoutView="100" workbookViewId="0">
      <selection activeCell="O693" sqref="O693"/>
    </sheetView>
  </sheetViews>
  <sheetFormatPr defaultColWidth="9.140625" defaultRowHeight="15" customHeight="1" x14ac:dyDescent="0.15"/>
  <cols>
    <col min="1" max="1" width="1.7109375" style="18" customWidth="1"/>
    <col min="2" max="2" width="5.7109375" style="18" customWidth="1"/>
    <col min="3" max="3" width="9.7109375" style="18" customWidth="1"/>
    <col min="4" max="5" width="8" style="18" customWidth="1"/>
    <col min="6" max="11" width="8" style="29" customWidth="1"/>
    <col min="12" max="26" width="8" style="18" customWidth="1"/>
    <col min="27" max="16384" width="9.140625" style="18"/>
  </cols>
  <sheetData>
    <row r="1" spans="1:16" ht="15" customHeight="1" x14ac:dyDescent="0.15">
      <c r="A1" s="297" t="s">
        <v>105</v>
      </c>
    </row>
    <row r="2" spans="1:16" ht="15" customHeight="1" x14ac:dyDescent="0.15">
      <c r="A2" s="298" t="s">
        <v>187</v>
      </c>
    </row>
    <row r="3" spans="1:16" ht="15" customHeight="1" x14ac:dyDescent="0.15">
      <c r="A3" s="18" t="s">
        <v>295</v>
      </c>
      <c r="B3" s="107"/>
      <c r="C3" s="229"/>
      <c r="D3" s="229"/>
      <c r="E3" s="229"/>
      <c r="F3" s="86"/>
      <c r="G3" s="86"/>
      <c r="H3" s="86"/>
      <c r="I3" s="86"/>
      <c r="J3" s="86"/>
      <c r="K3" s="86"/>
      <c r="L3" s="87"/>
      <c r="M3" s="34"/>
      <c r="P3" s="261"/>
    </row>
    <row r="4" spans="1:16" ht="12" customHeight="1" x14ac:dyDescent="0.15">
      <c r="B4" s="104"/>
      <c r="C4" s="77"/>
      <c r="D4" s="77"/>
      <c r="E4" s="77"/>
      <c r="F4" s="77"/>
      <c r="G4" s="77"/>
      <c r="H4" s="77"/>
      <c r="I4" s="77"/>
      <c r="J4" s="77"/>
      <c r="K4" s="78"/>
      <c r="L4" s="19" t="s">
        <v>2</v>
      </c>
      <c r="M4" s="19" t="s">
        <v>3</v>
      </c>
    </row>
    <row r="5" spans="1:16" ht="12" customHeight="1" x14ac:dyDescent="0.15">
      <c r="B5" s="105"/>
      <c r="C5" s="80"/>
      <c r="D5" s="80"/>
      <c r="E5" s="80"/>
      <c r="F5" s="80"/>
      <c r="G5" s="80"/>
      <c r="H5" s="80"/>
      <c r="I5" s="80"/>
      <c r="J5" s="80"/>
      <c r="K5" s="81"/>
      <c r="L5" s="82"/>
      <c r="M5" s="21">
        <f>$L$15</f>
        <v>1125</v>
      </c>
    </row>
    <row r="6" spans="1:16" ht="15" customHeight="1" x14ac:dyDescent="0.15">
      <c r="B6" s="198" t="s">
        <v>296</v>
      </c>
      <c r="C6" s="29"/>
      <c r="D6" s="29"/>
      <c r="E6" s="29"/>
      <c r="L6" s="74">
        <v>23</v>
      </c>
      <c r="M6" s="22">
        <f t="shared" ref="M6:M14" si="0">$L6/M$19*100</f>
        <v>2.0444444444444447</v>
      </c>
    </row>
    <row r="7" spans="1:16" ht="15" customHeight="1" x14ac:dyDescent="0.15">
      <c r="B7" s="198" t="s">
        <v>297</v>
      </c>
      <c r="C7" s="29"/>
      <c r="D7" s="29"/>
      <c r="E7" s="29"/>
      <c r="L7" s="75">
        <v>31</v>
      </c>
      <c r="M7" s="23">
        <f t="shared" si="0"/>
        <v>2.7555555555555555</v>
      </c>
    </row>
    <row r="8" spans="1:16" ht="15" customHeight="1" x14ac:dyDescent="0.15">
      <c r="B8" s="198" t="s">
        <v>298</v>
      </c>
      <c r="C8" s="29"/>
      <c r="D8" s="29"/>
      <c r="E8" s="29"/>
      <c r="L8" s="75">
        <v>41</v>
      </c>
      <c r="M8" s="23">
        <f t="shared" si="0"/>
        <v>3.6444444444444448</v>
      </c>
    </row>
    <row r="9" spans="1:16" ht="15" customHeight="1" x14ac:dyDescent="0.15">
      <c r="B9" s="198" t="s">
        <v>299</v>
      </c>
      <c r="C9" s="29"/>
      <c r="D9" s="29"/>
      <c r="E9" s="29"/>
      <c r="L9" s="75">
        <v>27</v>
      </c>
      <c r="M9" s="23">
        <f t="shared" si="0"/>
        <v>2.4</v>
      </c>
    </row>
    <row r="10" spans="1:16" ht="15" customHeight="1" x14ac:dyDescent="0.15">
      <c r="B10" s="198" t="s">
        <v>300</v>
      </c>
      <c r="C10" s="29"/>
      <c r="D10" s="29"/>
      <c r="E10" s="29"/>
      <c r="L10" s="75">
        <v>86</v>
      </c>
      <c r="M10" s="23">
        <f t="shared" si="0"/>
        <v>7.6444444444444439</v>
      </c>
    </row>
    <row r="11" spans="1:16" ht="15" customHeight="1" x14ac:dyDescent="0.15">
      <c r="B11" s="198" t="s">
        <v>301</v>
      </c>
      <c r="C11" s="29"/>
      <c r="D11" s="29"/>
      <c r="E11" s="29"/>
      <c r="L11" s="75">
        <v>108</v>
      </c>
      <c r="M11" s="23">
        <f t="shared" si="0"/>
        <v>9.6</v>
      </c>
    </row>
    <row r="12" spans="1:16" ht="15" customHeight="1" x14ac:dyDescent="0.15">
      <c r="B12" s="198" t="s">
        <v>302</v>
      </c>
      <c r="C12" s="29"/>
      <c r="D12" s="29"/>
      <c r="E12" s="29"/>
      <c r="L12" s="75">
        <v>162</v>
      </c>
      <c r="M12" s="23">
        <f t="shared" si="0"/>
        <v>14.399999999999999</v>
      </c>
    </row>
    <row r="13" spans="1:16" ht="15" customHeight="1" x14ac:dyDescent="0.15">
      <c r="B13" s="198" t="s">
        <v>20</v>
      </c>
      <c r="C13" s="29"/>
      <c r="D13" s="29"/>
      <c r="E13" s="29"/>
      <c r="L13" s="75">
        <v>626</v>
      </c>
      <c r="M13" s="23">
        <f t="shared" si="0"/>
        <v>55.644444444444439</v>
      </c>
    </row>
    <row r="14" spans="1:16" ht="15" customHeight="1" x14ac:dyDescent="0.15">
      <c r="B14" s="105" t="s">
        <v>0</v>
      </c>
      <c r="C14" s="80"/>
      <c r="D14" s="80"/>
      <c r="E14" s="80"/>
      <c r="F14" s="80"/>
      <c r="G14" s="80"/>
      <c r="H14" s="80"/>
      <c r="I14" s="80"/>
      <c r="J14" s="80"/>
      <c r="K14" s="80"/>
      <c r="L14" s="76">
        <v>21</v>
      </c>
      <c r="M14" s="24">
        <f t="shared" si="0"/>
        <v>1.8666666666666669</v>
      </c>
    </row>
    <row r="15" spans="1:16" ht="15" customHeight="1" x14ac:dyDescent="0.15">
      <c r="B15" s="106" t="s">
        <v>1</v>
      </c>
      <c r="C15" s="83"/>
      <c r="D15" s="83"/>
      <c r="E15" s="83"/>
      <c r="F15" s="83"/>
      <c r="G15" s="83"/>
      <c r="H15" s="83"/>
      <c r="I15" s="83"/>
      <c r="J15" s="83"/>
      <c r="K15" s="84"/>
      <c r="L15" s="85">
        <f>SUM(L6:L14)</f>
        <v>1125</v>
      </c>
      <c r="M15" s="25">
        <f>IF(SUM(M6:M14)&gt;100,"－",SUM(M6:M14))</f>
        <v>99.999999999999986</v>
      </c>
    </row>
    <row r="16" spans="1:16" ht="15" customHeight="1" x14ac:dyDescent="0.15">
      <c r="B16" s="99"/>
    </row>
    <row r="17" spans="1:16" ht="15" customHeight="1" x14ac:dyDescent="0.15">
      <c r="A17" s="18" t="s">
        <v>66</v>
      </c>
      <c r="B17" s="107"/>
      <c r="C17" s="229"/>
      <c r="D17" s="229"/>
      <c r="E17" s="229"/>
      <c r="F17" s="86"/>
      <c r="G17" s="86"/>
      <c r="H17" s="86"/>
      <c r="I17" s="86"/>
      <c r="J17" s="86"/>
      <c r="K17" s="86"/>
      <c r="L17" s="87"/>
      <c r="M17" s="34"/>
      <c r="P17" s="261"/>
    </row>
    <row r="18" spans="1:16" ht="12" customHeight="1" x14ac:dyDescent="0.15">
      <c r="B18" s="104"/>
      <c r="C18" s="77"/>
      <c r="D18" s="77"/>
      <c r="E18" s="77"/>
      <c r="F18" s="77"/>
      <c r="G18" s="77"/>
      <c r="H18" s="77"/>
      <c r="I18" s="77"/>
      <c r="J18" s="77"/>
      <c r="K18" s="78"/>
      <c r="L18" s="19" t="s">
        <v>2</v>
      </c>
      <c r="M18" s="19" t="s">
        <v>3</v>
      </c>
    </row>
    <row r="19" spans="1:16" ht="12" customHeight="1" x14ac:dyDescent="0.15">
      <c r="B19" s="105"/>
      <c r="C19" s="80"/>
      <c r="D19" s="80"/>
      <c r="E19" s="80"/>
      <c r="F19" s="80"/>
      <c r="G19" s="80"/>
      <c r="H19" s="80"/>
      <c r="I19" s="80"/>
      <c r="J19" s="80"/>
      <c r="K19" s="81"/>
      <c r="L19" s="82"/>
      <c r="M19" s="21">
        <f>$L$15</f>
        <v>1125</v>
      </c>
    </row>
    <row r="20" spans="1:16" ht="15" customHeight="1" x14ac:dyDescent="0.15">
      <c r="B20" s="198" t="s">
        <v>693</v>
      </c>
      <c r="C20" s="29"/>
      <c r="D20" s="29"/>
      <c r="E20" s="29"/>
      <c r="L20" s="74">
        <v>933</v>
      </c>
      <c r="M20" s="22">
        <f>$L20/M$19*100</f>
        <v>82.933333333333337</v>
      </c>
    </row>
    <row r="21" spans="1:16" ht="15" customHeight="1" x14ac:dyDescent="0.15">
      <c r="B21" s="198" t="s">
        <v>694</v>
      </c>
      <c r="C21" s="29"/>
      <c r="D21" s="29"/>
      <c r="E21" s="29"/>
      <c r="L21" s="75">
        <v>250</v>
      </c>
      <c r="M21" s="23">
        <f>$L21/M$19*100</f>
        <v>22.222222222222221</v>
      </c>
    </row>
    <row r="22" spans="1:16" ht="15" customHeight="1" x14ac:dyDescent="0.15">
      <c r="B22" s="105" t="s">
        <v>0</v>
      </c>
      <c r="C22" s="80"/>
      <c r="D22" s="80"/>
      <c r="E22" s="80"/>
      <c r="F22" s="80"/>
      <c r="G22" s="80"/>
      <c r="H22" s="80"/>
      <c r="I22" s="80"/>
      <c r="J22" s="80"/>
      <c r="K22" s="80"/>
      <c r="L22" s="76">
        <v>20</v>
      </c>
      <c r="M22" s="24">
        <f>$L22/M$19*100</f>
        <v>1.7777777777777777</v>
      </c>
    </row>
    <row r="23" spans="1:16" ht="15" customHeight="1" x14ac:dyDescent="0.15">
      <c r="B23" s="106" t="s">
        <v>1</v>
      </c>
      <c r="C23" s="83"/>
      <c r="D23" s="83"/>
      <c r="E23" s="83"/>
      <c r="F23" s="83"/>
      <c r="G23" s="83"/>
      <c r="H23" s="83"/>
      <c r="I23" s="83"/>
      <c r="J23" s="83"/>
      <c r="K23" s="84"/>
      <c r="L23" s="85">
        <f>SUM(L20:L22)</f>
        <v>1203</v>
      </c>
      <c r="M23" s="25" t="str">
        <f>IF(SUM(M20:M22)&gt;100,"－",SUM(M20:M22))</f>
        <v>－</v>
      </c>
    </row>
    <row r="24" spans="1:16" ht="15" customHeight="1" x14ac:dyDescent="0.15">
      <c r="B24" s="99"/>
    </row>
    <row r="25" spans="1:16" ht="15" customHeight="1" x14ac:dyDescent="0.15">
      <c r="A25" s="18" t="s">
        <v>303</v>
      </c>
      <c r="B25" s="99"/>
    </row>
    <row r="26" spans="1:16" ht="12" customHeight="1" x14ac:dyDescent="0.15">
      <c r="B26" s="104"/>
      <c r="C26" s="77"/>
      <c r="D26" s="77"/>
      <c r="E26" s="77"/>
      <c r="F26" s="77"/>
      <c r="G26" s="77"/>
      <c r="H26" s="77"/>
      <c r="I26" s="77"/>
      <c r="J26" s="77"/>
      <c r="K26" s="78"/>
      <c r="L26" s="19" t="s">
        <v>2</v>
      </c>
      <c r="M26" s="19" t="s">
        <v>3</v>
      </c>
    </row>
    <row r="27" spans="1:16" ht="12" customHeight="1" x14ac:dyDescent="0.15">
      <c r="B27" s="105"/>
      <c r="C27" s="80"/>
      <c r="D27" s="80"/>
      <c r="E27" s="80"/>
      <c r="F27" s="80"/>
      <c r="G27" s="80"/>
      <c r="H27" s="80"/>
      <c r="I27" s="80"/>
      <c r="J27" s="80"/>
      <c r="K27" s="81"/>
      <c r="L27" s="82"/>
      <c r="M27" s="21">
        <f>$M$19</f>
        <v>1125</v>
      </c>
    </row>
    <row r="28" spans="1:16" ht="15" customHeight="1" x14ac:dyDescent="0.15">
      <c r="B28" s="198" t="s">
        <v>67</v>
      </c>
      <c r="C28" s="29"/>
      <c r="D28" s="29"/>
      <c r="E28" s="29"/>
      <c r="L28" s="74">
        <v>1028</v>
      </c>
      <c r="M28" s="22">
        <f>$L28/M$27*100</f>
        <v>91.37777777777778</v>
      </c>
    </row>
    <row r="29" spans="1:16" ht="15" customHeight="1" x14ac:dyDescent="0.15">
      <c r="B29" s="198" t="s">
        <v>68</v>
      </c>
      <c r="C29" s="29"/>
      <c r="D29" s="29"/>
      <c r="E29" s="29"/>
      <c r="L29" s="75">
        <v>82</v>
      </c>
      <c r="M29" s="23">
        <f>$L29/M$27*100</f>
        <v>7.2888888888888896</v>
      </c>
    </row>
    <row r="30" spans="1:16" ht="15" customHeight="1" x14ac:dyDescent="0.15">
      <c r="B30" s="105" t="s">
        <v>0</v>
      </c>
      <c r="C30" s="80"/>
      <c r="D30" s="80"/>
      <c r="E30" s="80"/>
      <c r="F30" s="80"/>
      <c r="G30" s="80"/>
      <c r="H30" s="80"/>
      <c r="I30" s="80"/>
      <c r="J30" s="80"/>
      <c r="K30" s="80"/>
      <c r="L30" s="76">
        <v>15</v>
      </c>
      <c r="M30" s="24">
        <f>$L30/M$27*100</f>
        <v>1.3333333333333335</v>
      </c>
    </row>
    <row r="31" spans="1:16" ht="15" customHeight="1" x14ac:dyDescent="0.15">
      <c r="B31" s="106" t="s">
        <v>1</v>
      </c>
      <c r="C31" s="83"/>
      <c r="D31" s="83"/>
      <c r="E31" s="83"/>
      <c r="F31" s="83"/>
      <c r="G31" s="83"/>
      <c r="H31" s="83"/>
      <c r="I31" s="83"/>
      <c r="J31" s="83"/>
      <c r="K31" s="84"/>
      <c r="L31" s="85">
        <f>SUM(L28:L30)</f>
        <v>1125</v>
      </c>
      <c r="M31" s="25">
        <f>IF(SUM(M28:M30)&gt;100,"－",SUM(M28:M30))</f>
        <v>100</v>
      </c>
    </row>
    <row r="32" spans="1:16" ht="13.5" customHeight="1" x14ac:dyDescent="0.15">
      <c r="B32" s="99"/>
    </row>
    <row r="33" spans="1:13" ht="15" customHeight="1" x14ac:dyDescent="0.15">
      <c r="A33" s="18" t="s">
        <v>69</v>
      </c>
      <c r="B33" s="99"/>
    </row>
    <row r="34" spans="1:13" ht="12" customHeight="1" x14ac:dyDescent="0.15">
      <c r="B34" s="104"/>
      <c r="C34" s="77"/>
      <c r="D34" s="77"/>
      <c r="E34" s="77"/>
      <c r="F34" s="77"/>
      <c r="G34" s="77"/>
      <c r="H34" s="77"/>
      <c r="I34" s="77"/>
      <c r="J34" s="77"/>
      <c r="K34" s="78"/>
      <c r="L34" s="19" t="s">
        <v>2</v>
      </c>
      <c r="M34" s="19" t="s">
        <v>3</v>
      </c>
    </row>
    <row r="35" spans="1:13" ht="12" customHeight="1" x14ac:dyDescent="0.15">
      <c r="B35" s="105"/>
      <c r="C35" s="80"/>
      <c r="D35" s="80"/>
      <c r="E35" s="80"/>
      <c r="F35" s="80"/>
      <c r="G35" s="80"/>
      <c r="H35" s="80"/>
      <c r="I35" s="80"/>
      <c r="J35" s="80"/>
      <c r="K35" s="81"/>
      <c r="L35" s="82"/>
      <c r="M35" s="21">
        <f>$M$19</f>
        <v>1125</v>
      </c>
    </row>
    <row r="36" spans="1:13" ht="15" customHeight="1" x14ac:dyDescent="0.15">
      <c r="B36" s="198" t="s">
        <v>26</v>
      </c>
      <c r="C36" s="29"/>
      <c r="D36" s="29"/>
      <c r="E36" s="29"/>
      <c r="L36" s="74">
        <v>754</v>
      </c>
      <c r="M36" s="22">
        <f t="shared" ref="M36:M45" si="1">$L36/M$35*100</f>
        <v>67.022222222222226</v>
      </c>
    </row>
    <row r="37" spans="1:13" ht="15" customHeight="1" x14ac:dyDescent="0.15">
      <c r="B37" s="198" t="s">
        <v>70</v>
      </c>
      <c r="C37" s="29"/>
      <c r="D37" s="29"/>
      <c r="E37" s="29"/>
      <c r="L37" s="75">
        <v>279</v>
      </c>
      <c r="M37" s="23">
        <f t="shared" si="1"/>
        <v>24.8</v>
      </c>
    </row>
    <row r="38" spans="1:13" ht="15" customHeight="1" x14ac:dyDescent="0.15">
      <c r="B38" s="198" t="s">
        <v>71</v>
      </c>
      <c r="C38" s="29"/>
      <c r="D38" s="29"/>
      <c r="E38" s="29"/>
      <c r="L38" s="75">
        <v>39</v>
      </c>
      <c r="M38" s="23">
        <f t="shared" si="1"/>
        <v>3.4666666666666663</v>
      </c>
    </row>
    <row r="39" spans="1:13" ht="15" customHeight="1" x14ac:dyDescent="0.15">
      <c r="B39" s="198" t="s">
        <v>72</v>
      </c>
      <c r="C39" s="29"/>
      <c r="D39" s="29"/>
      <c r="E39" s="29"/>
      <c r="L39" s="75">
        <v>659</v>
      </c>
      <c r="M39" s="23">
        <f t="shared" si="1"/>
        <v>58.577777777777776</v>
      </c>
    </row>
    <row r="40" spans="1:13" ht="15" customHeight="1" x14ac:dyDescent="0.15">
      <c r="B40" s="198" t="s">
        <v>73</v>
      </c>
      <c r="C40" s="29"/>
      <c r="D40" s="29"/>
      <c r="E40" s="29"/>
      <c r="L40" s="75">
        <v>156</v>
      </c>
      <c r="M40" s="23">
        <f t="shared" si="1"/>
        <v>13.866666666666665</v>
      </c>
    </row>
    <row r="41" spans="1:13" ht="15" customHeight="1" x14ac:dyDescent="0.15">
      <c r="B41" s="198" t="s">
        <v>74</v>
      </c>
      <c r="C41" s="29"/>
      <c r="D41" s="29"/>
      <c r="E41" s="29"/>
      <c r="L41" s="75">
        <v>67</v>
      </c>
      <c r="M41" s="23">
        <f t="shared" si="1"/>
        <v>5.9555555555555557</v>
      </c>
    </row>
    <row r="42" spans="1:13" ht="15" customHeight="1" x14ac:dyDescent="0.15">
      <c r="B42" s="198" t="s">
        <v>695</v>
      </c>
      <c r="C42" s="29"/>
      <c r="D42" s="29"/>
      <c r="E42" s="29"/>
      <c r="L42" s="75">
        <v>31</v>
      </c>
      <c r="M42" s="23">
        <f t="shared" si="1"/>
        <v>2.7555555555555555</v>
      </c>
    </row>
    <row r="43" spans="1:13" ht="15" customHeight="1" x14ac:dyDescent="0.15">
      <c r="B43" s="198" t="s">
        <v>75</v>
      </c>
      <c r="C43" s="29"/>
      <c r="D43" s="29"/>
      <c r="E43" s="29"/>
      <c r="L43" s="75">
        <v>1</v>
      </c>
      <c r="M43" s="23">
        <f t="shared" si="1"/>
        <v>8.8888888888888892E-2</v>
      </c>
    </row>
    <row r="44" spans="1:13" ht="15" customHeight="1" x14ac:dyDescent="0.15">
      <c r="B44" s="198" t="s">
        <v>20</v>
      </c>
      <c r="C44" s="29"/>
      <c r="D44" s="29"/>
      <c r="E44" s="29"/>
      <c r="L44" s="75">
        <v>215</v>
      </c>
      <c r="M44" s="23">
        <f t="shared" si="1"/>
        <v>19.111111111111111</v>
      </c>
    </row>
    <row r="45" spans="1:13" ht="15" customHeight="1" x14ac:dyDescent="0.15">
      <c r="B45" s="105" t="s">
        <v>0</v>
      </c>
      <c r="C45" s="80"/>
      <c r="D45" s="80"/>
      <c r="E45" s="80"/>
      <c r="F45" s="80"/>
      <c r="G45" s="80"/>
      <c r="H45" s="80"/>
      <c r="I45" s="80"/>
      <c r="J45" s="80"/>
      <c r="K45" s="80"/>
      <c r="L45" s="76">
        <v>247</v>
      </c>
      <c r="M45" s="24">
        <f t="shared" si="1"/>
        <v>21.955555555555556</v>
      </c>
    </row>
    <row r="46" spans="1:13" ht="15" customHeight="1" x14ac:dyDescent="0.15">
      <c r="B46" s="106" t="s">
        <v>1</v>
      </c>
      <c r="C46" s="83"/>
      <c r="D46" s="83"/>
      <c r="E46" s="83"/>
      <c r="F46" s="83"/>
      <c r="G46" s="83"/>
      <c r="H46" s="83"/>
      <c r="I46" s="83"/>
      <c r="J46" s="83"/>
      <c r="K46" s="84"/>
      <c r="L46" s="85">
        <f>SUM(L36:L45)</f>
        <v>2448</v>
      </c>
      <c r="M46" s="25" t="str">
        <f>IF(SUM(M36:M45)&gt;100,"－",SUM(M36:M45))</f>
        <v>－</v>
      </c>
    </row>
    <row r="47" spans="1:13" ht="15" customHeight="1" x14ac:dyDescent="0.15">
      <c r="B47" s="99"/>
    </row>
    <row r="48" spans="1:13" ht="15" customHeight="1" x14ac:dyDescent="0.15">
      <c r="A48" s="18" t="s">
        <v>76</v>
      </c>
      <c r="B48" s="99"/>
    </row>
    <row r="49" spans="2:13" ht="12" customHeight="1" x14ac:dyDescent="0.15">
      <c r="B49" s="104"/>
      <c r="C49" s="77"/>
      <c r="D49" s="77"/>
      <c r="E49" s="77"/>
      <c r="F49" s="77"/>
      <c r="G49" s="77"/>
      <c r="H49" s="77"/>
      <c r="I49" s="77"/>
      <c r="J49" s="77"/>
      <c r="K49" s="78"/>
      <c r="L49" s="19" t="s">
        <v>2</v>
      </c>
      <c r="M49" s="19" t="s">
        <v>3</v>
      </c>
    </row>
    <row r="50" spans="2:13" ht="12" customHeight="1" x14ac:dyDescent="0.15">
      <c r="B50" s="105"/>
      <c r="C50" s="80"/>
      <c r="D50" s="80"/>
      <c r="E50" s="80"/>
      <c r="F50" s="80"/>
      <c r="G50" s="80"/>
      <c r="H50" s="80"/>
      <c r="I50" s="80"/>
      <c r="J50" s="80"/>
      <c r="K50" s="81"/>
      <c r="L50" s="82"/>
      <c r="M50" s="21">
        <f>$M$19</f>
        <v>1125</v>
      </c>
    </row>
    <row r="51" spans="2:13" ht="15" customHeight="1" x14ac:dyDescent="0.15">
      <c r="B51" s="198" t="s">
        <v>304</v>
      </c>
      <c r="C51" s="29"/>
      <c r="D51" s="29"/>
      <c r="E51" s="29"/>
      <c r="L51" s="74">
        <v>117</v>
      </c>
      <c r="M51" s="22">
        <f>$L51/M$50*100</f>
        <v>10.4</v>
      </c>
    </row>
    <row r="52" spans="2:13" ht="15" customHeight="1" x14ac:dyDescent="0.15">
      <c r="B52" s="198" t="s">
        <v>253</v>
      </c>
      <c r="C52" s="29"/>
      <c r="D52" s="29"/>
      <c r="E52" s="29"/>
      <c r="L52" s="75">
        <v>53</v>
      </c>
      <c r="M52" s="23">
        <f t="shared" ref="M52:M60" si="2">$L52/M$50*100</f>
        <v>4.7111111111111112</v>
      </c>
    </row>
    <row r="53" spans="2:13" ht="15" customHeight="1" x14ac:dyDescent="0.15">
      <c r="B53" s="198" t="s">
        <v>305</v>
      </c>
      <c r="C53" s="29"/>
      <c r="D53" s="29"/>
      <c r="E53" s="29"/>
      <c r="L53" s="75">
        <v>26</v>
      </c>
      <c r="M53" s="23">
        <f t="shared" si="2"/>
        <v>2.3111111111111109</v>
      </c>
    </row>
    <row r="54" spans="2:13" ht="15" customHeight="1" x14ac:dyDescent="0.15">
      <c r="B54" s="198" t="s">
        <v>306</v>
      </c>
      <c r="C54" s="29"/>
      <c r="D54" s="29"/>
      <c r="E54" s="29"/>
      <c r="L54" s="75">
        <v>185</v>
      </c>
      <c r="M54" s="23">
        <f t="shared" si="2"/>
        <v>16.444444444444446</v>
      </c>
    </row>
    <row r="55" spans="2:13" ht="15" customHeight="1" x14ac:dyDescent="0.15">
      <c r="B55" s="198" t="s">
        <v>307</v>
      </c>
      <c r="C55" s="29"/>
      <c r="D55" s="29"/>
      <c r="E55" s="29"/>
      <c r="L55" s="75">
        <v>100</v>
      </c>
      <c r="M55" s="23">
        <f t="shared" si="2"/>
        <v>8.8888888888888893</v>
      </c>
    </row>
    <row r="56" spans="2:13" ht="15" customHeight="1" x14ac:dyDescent="0.15">
      <c r="B56" s="198" t="s">
        <v>308</v>
      </c>
      <c r="C56" s="29"/>
      <c r="D56" s="29"/>
      <c r="E56" s="29"/>
      <c r="L56" s="75">
        <v>134</v>
      </c>
      <c r="M56" s="23">
        <f t="shared" si="2"/>
        <v>11.911111111111111</v>
      </c>
    </row>
    <row r="57" spans="2:13" ht="15" customHeight="1" x14ac:dyDescent="0.15">
      <c r="B57" s="198" t="s">
        <v>309</v>
      </c>
      <c r="C57" s="29"/>
      <c r="D57" s="29"/>
      <c r="E57" s="29"/>
      <c r="L57" s="75">
        <v>141</v>
      </c>
      <c r="M57" s="23">
        <f t="shared" si="2"/>
        <v>12.533333333333333</v>
      </c>
    </row>
    <row r="58" spans="2:13" ht="15" customHeight="1" x14ac:dyDescent="0.15">
      <c r="B58" s="198" t="s">
        <v>310</v>
      </c>
      <c r="C58" s="29"/>
      <c r="D58" s="29"/>
      <c r="E58" s="29"/>
      <c r="L58" s="75">
        <v>69</v>
      </c>
      <c r="M58" s="23">
        <f t="shared" si="2"/>
        <v>6.1333333333333329</v>
      </c>
    </row>
    <row r="59" spans="2:13" ht="15" customHeight="1" x14ac:dyDescent="0.15">
      <c r="B59" s="198" t="s">
        <v>311</v>
      </c>
      <c r="C59" s="29"/>
      <c r="D59" s="29"/>
      <c r="E59" s="29"/>
      <c r="L59" s="75">
        <v>265</v>
      </c>
      <c r="M59" s="23">
        <f t="shared" si="2"/>
        <v>23.555555555555554</v>
      </c>
    </row>
    <row r="60" spans="2:13" ht="15" customHeight="1" x14ac:dyDescent="0.15">
      <c r="B60" s="105" t="s">
        <v>0</v>
      </c>
      <c r="C60" s="80"/>
      <c r="D60" s="80"/>
      <c r="E60" s="80"/>
      <c r="F60" s="80"/>
      <c r="G60" s="80"/>
      <c r="H60" s="80"/>
      <c r="I60" s="80"/>
      <c r="J60" s="80"/>
      <c r="K60" s="80"/>
      <c r="L60" s="76">
        <v>35</v>
      </c>
      <c r="M60" s="24">
        <f t="shared" si="2"/>
        <v>3.1111111111111112</v>
      </c>
    </row>
    <row r="61" spans="2:13" ht="15" customHeight="1" x14ac:dyDescent="0.15">
      <c r="B61" s="106" t="s">
        <v>1</v>
      </c>
      <c r="C61" s="83"/>
      <c r="D61" s="83"/>
      <c r="E61" s="83"/>
      <c r="F61" s="83"/>
      <c r="G61" s="83"/>
      <c r="H61" s="83"/>
      <c r="I61" s="83"/>
      <c r="J61" s="83"/>
      <c r="K61" s="84"/>
      <c r="L61" s="85">
        <f>SUM(L51:L60)</f>
        <v>1125</v>
      </c>
      <c r="M61" s="25">
        <f>IF(SUM(M51:M60)&gt;100,"－",SUM(M51:M60))</f>
        <v>100.00000000000001</v>
      </c>
    </row>
    <row r="62" spans="2:13" ht="15" customHeight="1" x14ac:dyDescent="0.15">
      <c r="B62" s="106" t="s">
        <v>719</v>
      </c>
      <c r="C62" s="83"/>
      <c r="D62" s="83"/>
      <c r="E62" s="83"/>
      <c r="F62" s="83"/>
      <c r="G62" s="83"/>
      <c r="H62" s="83"/>
      <c r="I62" s="83"/>
      <c r="J62" s="83"/>
      <c r="K62" s="84"/>
      <c r="L62" s="25">
        <v>72.812969924812023</v>
      </c>
    </row>
    <row r="63" spans="2:13" ht="15" customHeight="1" x14ac:dyDescent="0.15">
      <c r="B63" s="106" t="s">
        <v>264</v>
      </c>
      <c r="C63" s="83"/>
      <c r="D63" s="83"/>
      <c r="E63" s="83"/>
      <c r="F63" s="83"/>
      <c r="G63" s="83"/>
      <c r="H63" s="83"/>
      <c r="I63" s="83"/>
      <c r="J63" s="83"/>
      <c r="K63" s="84"/>
      <c r="L63" s="25">
        <v>70</v>
      </c>
    </row>
    <row r="64" spans="2:13" ht="15" customHeight="1" x14ac:dyDescent="0.15">
      <c r="B64" s="106" t="s">
        <v>720</v>
      </c>
      <c r="C64" s="83"/>
      <c r="D64" s="83"/>
      <c r="E64" s="83"/>
      <c r="F64" s="83"/>
      <c r="G64" s="83"/>
      <c r="H64" s="83"/>
      <c r="I64" s="83"/>
      <c r="J64" s="83"/>
      <c r="K64" s="84"/>
      <c r="L64" s="25">
        <v>150</v>
      </c>
    </row>
    <row r="65" spans="1:21" ht="15" customHeight="1" x14ac:dyDescent="0.15">
      <c r="B65" s="106" t="s">
        <v>721</v>
      </c>
      <c r="C65" s="83"/>
      <c r="D65" s="83"/>
      <c r="E65" s="83"/>
      <c r="F65" s="83"/>
      <c r="G65" s="83"/>
      <c r="H65" s="83"/>
      <c r="I65" s="83"/>
      <c r="J65" s="83"/>
      <c r="K65" s="84"/>
      <c r="L65" s="25">
        <v>29</v>
      </c>
    </row>
    <row r="66" spans="1:21" ht="15" customHeight="1" x14ac:dyDescent="0.15">
      <c r="B66" s="107"/>
      <c r="C66" s="86"/>
      <c r="D66" s="86"/>
      <c r="E66" s="86"/>
      <c r="F66" s="86"/>
      <c r="G66" s="86"/>
      <c r="H66" s="86"/>
      <c r="I66" s="86"/>
      <c r="J66" s="86"/>
      <c r="K66" s="86"/>
      <c r="L66" s="87"/>
      <c r="M66" s="127"/>
    </row>
    <row r="67" spans="1:21" ht="13.5" customHeight="1" x14ac:dyDescent="0.15">
      <c r="A67" s="18" t="s">
        <v>77</v>
      </c>
      <c r="B67" s="99"/>
    </row>
    <row r="68" spans="1:21" ht="12" customHeight="1" x14ac:dyDescent="0.15">
      <c r="B68" s="104"/>
      <c r="C68" s="77"/>
      <c r="D68" s="77"/>
      <c r="E68" s="77"/>
      <c r="F68" s="77"/>
      <c r="G68" s="77"/>
      <c r="H68" s="77"/>
      <c r="I68" s="77"/>
      <c r="J68" s="77"/>
      <c r="K68" s="78"/>
      <c r="L68" s="19" t="s">
        <v>2</v>
      </c>
      <c r="M68" s="19" t="s">
        <v>3</v>
      </c>
    </row>
    <row r="69" spans="1:21" ht="12" customHeight="1" x14ac:dyDescent="0.15">
      <c r="B69" s="105"/>
      <c r="C69" s="80"/>
      <c r="D69" s="80"/>
      <c r="E69" s="80"/>
      <c r="F69" s="80"/>
      <c r="G69" s="80"/>
      <c r="H69" s="80"/>
      <c r="I69" s="80"/>
      <c r="J69" s="80"/>
      <c r="K69" s="81"/>
      <c r="L69" s="82"/>
      <c r="M69" s="21">
        <f>$M$19</f>
        <v>1125</v>
      </c>
    </row>
    <row r="70" spans="1:21" ht="15" customHeight="1" x14ac:dyDescent="0.15">
      <c r="B70" s="198" t="s">
        <v>78</v>
      </c>
      <c r="C70" s="29"/>
      <c r="D70" s="29"/>
      <c r="E70" s="29"/>
      <c r="L70" s="74">
        <v>652</v>
      </c>
      <c r="M70" s="22">
        <f>$L70/M$69*100</f>
        <v>57.955555555555563</v>
      </c>
    </row>
    <row r="71" spans="1:21" ht="15" customHeight="1" x14ac:dyDescent="0.15">
      <c r="B71" s="198" t="s">
        <v>79</v>
      </c>
      <c r="C71" s="29"/>
      <c r="D71" s="29"/>
      <c r="E71" s="29"/>
      <c r="L71" s="75">
        <v>436</v>
      </c>
      <c r="M71" s="23">
        <f>$L71/M$69*100</f>
        <v>38.755555555555553</v>
      </c>
    </row>
    <row r="72" spans="1:21" ht="15" customHeight="1" x14ac:dyDescent="0.15">
      <c r="B72" s="198" t="s">
        <v>80</v>
      </c>
      <c r="C72" s="29"/>
      <c r="D72" s="29"/>
      <c r="E72" s="29"/>
      <c r="L72" s="75">
        <v>10</v>
      </c>
      <c r="M72" s="23">
        <f>$L72/M$69*100</f>
        <v>0.88888888888888884</v>
      </c>
    </row>
    <row r="73" spans="1:21" ht="15" customHeight="1" x14ac:dyDescent="0.15">
      <c r="B73" s="198" t="s">
        <v>81</v>
      </c>
      <c r="C73" s="29"/>
      <c r="D73" s="29"/>
      <c r="E73" s="29"/>
      <c r="L73" s="75">
        <v>536</v>
      </c>
      <c r="M73" s="23">
        <f>$L73/M$69*100</f>
        <v>47.644444444444446</v>
      </c>
    </row>
    <row r="74" spans="1:21" ht="15" customHeight="1" x14ac:dyDescent="0.15">
      <c r="B74" s="105" t="s">
        <v>0</v>
      </c>
      <c r="C74" s="80"/>
      <c r="D74" s="80"/>
      <c r="E74" s="80"/>
      <c r="F74" s="80"/>
      <c r="G74" s="80"/>
      <c r="H74" s="80"/>
      <c r="I74" s="80"/>
      <c r="J74" s="80"/>
      <c r="K74" s="80"/>
      <c r="L74" s="76">
        <v>34</v>
      </c>
      <c r="M74" s="24">
        <f>$L74/M$69*100</f>
        <v>3.0222222222222221</v>
      </c>
    </row>
    <row r="75" spans="1:21" ht="15" customHeight="1" x14ac:dyDescent="0.15">
      <c r="B75" s="106" t="s">
        <v>1</v>
      </c>
      <c r="C75" s="83"/>
      <c r="D75" s="83"/>
      <c r="E75" s="83"/>
      <c r="F75" s="83"/>
      <c r="G75" s="83"/>
      <c r="H75" s="83"/>
      <c r="I75" s="83"/>
      <c r="J75" s="83"/>
      <c r="K75" s="84"/>
      <c r="L75" s="85">
        <f>SUM(L70:L74)</f>
        <v>1668</v>
      </c>
      <c r="M75" s="25" t="str">
        <f>IF(SUM(M70:M74)&gt;100,"－",SUM(M70:M74))</f>
        <v>－</v>
      </c>
    </row>
    <row r="76" spans="1:21" ht="13.5" customHeight="1" x14ac:dyDescent="0.15">
      <c r="B76" s="99"/>
      <c r="K76" s="18"/>
    </row>
    <row r="77" spans="1:21" ht="15" customHeight="1" x14ac:dyDescent="0.15">
      <c r="A77" s="18" t="s">
        <v>82</v>
      </c>
      <c r="B77" s="107"/>
      <c r="C77" s="86"/>
      <c r="D77" s="229"/>
      <c r="E77" s="86"/>
      <c r="F77" s="86"/>
      <c r="G77" s="86"/>
      <c r="H77" s="86"/>
      <c r="I77" s="86"/>
      <c r="J77" s="86"/>
      <c r="K77" s="86"/>
      <c r="L77" s="87"/>
      <c r="M77" s="34"/>
      <c r="N77" s="34"/>
    </row>
    <row r="78" spans="1:21" s="261" customFormat="1" ht="33.75" x14ac:dyDescent="0.15">
      <c r="B78" s="106"/>
      <c r="C78" s="83"/>
      <c r="D78" s="299"/>
      <c r="E78" s="300" t="s">
        <v>313</v>
      </c>
      <c r="F78" s="290" t="s">
        <v>314</v>
      </c>
      <c r="G78" s="290" t="s">
        <v>315</v>
      </c>
      <c r="H78" s="290" t="s">
        <v>316</v>
      </c>
      <c r="I78" s="290" t="s">
        <v>317</v>
      </c>
      <c r="J78" s="290" t="s">
        <v>318</v>
      </c>
      <c r="K78" s="290" t="s">
        <v>319</v>
      </c>
      <c r="L78" s="290" t="s">
        <v>320</v>
      </c>
      <c r="M78" s="290" t="s">
        <v>321</v>
      </c>
      <c r="N78" s="290" t="s">
        <v>322</v>
      </c>
      <c r="O78" s="290" t="s">
        <v>323</v>
      </c>
      <c r="P78" s="89" t="s">
        <v>324</v>
      </c>
      <c r="Q78" s="39" t="s">
        <v>4</v>
      </c>
      <c r="R78" s="192" t="s">
        <v>732</v>
      </c>
      <c r="S78" s="192" t="s">
        <v>262</v>
      </c>
      <c r="T78" s="192" t="s">
        <v>733</v>
      </c>
      <c r="U78" s="192" t="s">
        <v>749</v>
      </c>
    </row>
    <row r="79" spans="1:21" s="261" customFormat="1" ht="15" customHeight="1" x14ac:dyDescent="0.15">
      <c r="B79" s="279" t="s">
        <v>2</v>
      </c>
      <c r="C79" s="198" t="s">
        <v>83</v>
      </c>
      <c r="D79" s="288"/>
      <c r="E79" s="51">
        <v>743</v>
      </c>
      <c r="F79" s="51">
        <v>0</v>
      </c>
      <c r="G79" s="51">
        <v>1</v>
      </c>
      <c r="H79" s="51">
        <v>0</v>
      </c>
      <c r="I79" s="51">
        <v>0</v>
      </c>
      <c r="J79" s="51">
        <v>0</v>
      </c>
      <c r="K79" s="51">
        <v>0</v>
      </c>
      <c r="L79" s="51">
        <v>0</v>
      </c>
      <c r="M79" s="51">
        <v>0</v>
      </c>
      <c r="N79" s="51">
        <v>0</v>
      </c>
      <c r="O79" s="51">
        <v>0</v>
      </c>
      <c r="P79" s="51">
        <v>381</v>
      </c>
      <c r="Q79" s="51">
        <f t="shared" ref="Q79:Q94" si="3">SUM(E79:P79)</f>
        <v>1125</v>
      </c>
      <c r="R79" s="301">
        <v>1.928374655647383E-2</v>
      </c>
      <c r="S79" s="301">
        <v>0</v>
      </c>
      <c r="T79" s="301">
        <v>1</v>
      </c>
      <c r="U79" s="301">
        <v>0</v>
      </c>
    </row>
    <row r="80" spans="1:21" s="261" customFormat="1" ht="15" customHeight="1" x14ac:dyDescent="0.15">
      <c r="B80" s="271"/>
      <c r="C80" s="198" t="s">
        <v>84</v>
      </c>
      <c r="D80" s="283"/>
      <c r="E80" s="53">
        <v>742</v>
      </c>
      <c r="F80" s="53">
        <v>1</v>
      </c>
      <c r="G80" s="53">
        <v>0</v>
      </c>
      <c r="H80" s="53">
        <v>0</v>
      </c>
      <c r="I80" s="53">
        <v>1</v>
      </c>
      <c r="J80" s="53">
        <v>0</v>
      </c>
      <c r="K80" s="53">
        <v>0</v>
      </c>
      <c r="L80" s="53">
        <v>0</v>
      </c>
      <c r="M80" s="53">
        <v>0</v>
      </c>
      <c r="N80" s="53">
        <v>0</v>
      </c>
      <c r="O80" s="53">
        <v>0</v>
      </c>
      <c r="P80" s="53">
        <v>381</v>
      </c>
      <c r="Q80" s="53">
        <f t="shared" si="3"/>
        <v>1125</v>
      </c>
      <c r="R80" s="248">
        <v>6.1983471074380167E-2</v>
      </c>
      <c r="S80" s="248">
        <v>0</v>
      </c>
      <c r="T80" s="248">
        <v>1</v>
      </c>
      <c r="U80" s="248">
        <v>0</v>
      </c>
    </row>
    <row r="81" spans="1:21" s="261" customFormat="1" ht="15" customHeight="1" x14ac:dyDescent="0.15">
      <c r="B81" s="271"/>
      <c r="C81" s="198" t="s">
        <v>85</v>
      </c>
      <c r="D81" s="283"/>
      <c r="E81" s="53">
        <v>670</v>
      </c>
      <c r="F81" s="53">
        <v>62</v>
      </c>
      <c r="G81" s="53">
        <v>10</v>
      </c>
      <c r="H81" s="53">
        <v>2</v>
      </c>
      <c r="I81" s="53">
        <v>0</v>
      </c>
      <c r="J81" s="53">
        <v>0</v>
      </c>
      <c r="K81" s="53">
        <v>0</v>
      </c>
      <c r="L81" s="53">
        <v>0</v>
      </c>
      <c r="M81" s="53">
        <v>0</v>
      </c>
      <c r="N81" s="53">
        <v>0</v>
      </c>
      <c r="O81" s="53">
        <v>0</v>
      </c>
      <c r="P81" s="53">
        <v>381</v>
      </c>
      <c r="Q81" s="53">
        <f t="shared" si="3"/>
        <v>1125</v>
      </c>
      <c r="R81" s="248">
        <v>1.4462809917355373</v>
      </c>
      <c r="S81" s="248">
        <v>1</v>
      </c>
      <c r="T81" s="248">
        <v>8</v>
      </c>
      <c r="U81" s="248">
        <v>0</v>
      </c>
    </row>
    <row r="82" spans="1:21" s="261" customFormat="1" ht="15" customHeight="1" x14ac:dyDescent="0.15">
      <c r="B82" s="271"/>
      <c r="C82" s="198" t="s">
        <v>86</v>
      </c>
      <c r="D82" s="283"/>
      <c r="E82" s="53">
        <v>497</v>
      </c>
      <c r="F82" s="53">
        <v>179</v>
      </c>
      <c r="G82" s="53">
        <v>56</v>
      </c>
      <c r="H82" s="53">
        <v>10</v>
      </c>
      <c r="I82" s="53">
        <v>2</v>
      </c>
      <c r="J82" s="53">
        <v>0</v>
      </c>
      <c r="K82" s="53">
        <v>0</v>
      </c>
      <c r="L82" s="53">
        <v>0</v>
      </c>
      <c r="M82" s="53">
        <v>0</v>
      </c>
      <c r="N82" s="53">
        <v>0</v>
      </c>
      <c r="O82" s="53">
        <v>0</v>
      </c>
      <c r="P82" s="53">
        <v>381</v>
      </c>
      <c r="Q82" s="53">
        <f t="shared" si="3"/>
        <v>1125</v>
      </c>
      <c r="R82" s="248">
        <v>3.5991735537190084</v>
      </c>
      <c r="S82" s="248">
        <v>3</v>
      </c>
      <c r="T82" s="248">
        <v>13</v>
      </c>
      <c r="U82" s="248">
        <v>0</v>
      </c>
    </row>
    <row r="83" spans="1:21" s="261" customFormat="1" ht="15" customHeight="1" x14ac:dyDescent="0.15">
      <c r="B83" s="271"/>
      <c r="C83" s="198" t="s">
        <v>87</v>
      </c>
      <c r="D83" s="283"/>
      <c r="E83" s="53">
        <v>46</v>
      </c>
      <c r="F83" s="53">
        <v>146</v>
      </c>
      <c r="G83" s="53">
        <v>166</v>
      </c>
      <c r="H83" s="53">
        <v>138</v>
      </c>
      <c r="I83" s="53">
        <v>96</v>
      </c>
      <c r="J83" s="53">
        <v>65</v>
      </c>
      <c r="K83" s="53">
        <v>36</v>
      </c>
      <c r="L83" s="53">
        <v>24</v>
      </c>
      <c r="M83" s="53">
        <v>15</v>
      </c>
      <c r="N83" s="53">
        <v>6</v>
      </c>
      <c r="O83" s="53">
        <v>6</v>
      </c>
      <c r="P83" s="53">
        <v>381</v>
      </c>
      <c r="Q83" s="53">
        <f t="shared" si="3"/>
        <v>1125</v>
      </c>
      <c r="R83" s="248">
        <v>16.665289256198346</v>
      </c>
      <c r="S83" s="248">
        <v>15</v>
      </c>
      <c r="T83" s="248">
        <v>41</v>
      </c>
      <c r="U83" s="248">
        <v>3</v>
      </c>
    </row>
    <row r="84" spans="1:21" s="261" customFormat="1" ht="15" customHeight="1" x14ac:dyDescent="0.15">
      <c r="B84" s="271"/>
      <c r="C84" s="198" t="s">
        <v>88</v>
      </c>
      <c r="D84" s="283"/>
      <c r="E84" s="53">
        <v>7</v>
      </c>
      <c r="F84" s="53">
        <v>46</v>
      </c>
      <c r="G84" s="53">
        <v>92</v>
      </c>
      <c r="H84" s="53">
        <v>122</v>
      </c>
      <c r="I84" s="53">
        <v>119</v>
      </c>
      <c r="J84" s="53">
        <v>94</v>
      </c>
      <c r="K84" s="53">
        <v>95</v>
      </c>
      <c r="L84" s="53">
        <v>70</v>
      </c>
      <c r="M84" s="53">
        <v>41</v>
      </c>
      <c r="N84" s="53">
        <v>29</v>
      </c>
      <c r="O84" s="53">
        <v>29</v>
      </c>
      <c r="P84" s="53">
        <v>381</v>
      </c>
      <c r="Q84" s="53">
        <f t="shared" si="3"/>
        <v>1125</v>
      </c>
      <c r="R84" s="248">
        <v>25.396694214876032</v>
      </c>
      <c r="S84" s="248">
        <v>24</v>
      </c>
      <c r="T84" s="248">
        <v>54</v>
      </c>
      <c r="U84" s="248">
        <v>7</v>
      </c>
    </row>
    <row r="85" spans="1:21" s="261" customFormat="1" ht="15" customHeight="1" x14ac:dyDescent="0.15">
      <c r="B85" s="302"/>
      <c r="C85" s="198" t="s">
        <v>89</v>
      </c>
      <c r="D85" s="283"/>
      <c r="E85" s="53">
        <v>26</v>
      </c>
      <c r="F85" s="53">
        <v>81</v>
      </c>
      <c r="G85" s="53">
        <v>110</v>
      </c>
      <c r="H85" s="53">
        <v>152</v>
      </c>
      <c r="I85" s="53">
        <v>103</v>
      </c>
      <c r="J85" s="53">
        <v>96</v>
      </c>
      <c r="K85" s="53">
        <v>71</v>
      </c>
      <c r="L85" s="53">
        <v>40</v>
      </c>
      <c r="M85" s="53">
        <v>26</v>
      </c>
      <c r="N85" s="53">
        <v>15</v>
      </c>
      <c r="O85" s="53">
        <v>24</v>
      </c>
      <c r="P85" s="53">
        <v>381</v>
      </c>
      <c r="Q85" s="53">
        <f t="shared" si="3"/>
        <v>1125</v>
      </c>
      <c r="R85" s="248">
        <v>21.641873278236915</v>
      </c>
      <c r="S85" s="248">
        <v>20</v>
      </c>
      <c r="T85" s="248">
        <v>51</v>
      </c>
      <c r="U85" s="248">
        <v>4</v>
      </c>
    </row>
    <row r="86" spans="1:21" ht="15" customHeight="1" x14ac:dyDescent="0.15">
      <c r="B86" s="268"/>
      <c r="C86" s="105" t="s">
        <v>20</v>
      </c>
      <c r="D86" s="281"/>
      <c r="E86" s="55">
        <v>742</v>
      </c>
      <c r="F86" s="55">
        <v>1</v>
      </c>
      <c r="G86" s="55">
        <v>1</v>
      </c>
      <c r="H86" s="55">
        <v>0</v>
      </c>
      <c r="I86" s="55">
        <v>0</v>
      </c>
      <c r="J86" s="55">
        <v>0</v>
      </c>
      <c r="K86" s="55">
        <v>0</v>
      </c>
      <c r="L86" s="55">
        <v>0</v>
      </c>
      <c r="M86" s="55">
        <v>0</v>
      </c>
      <c r="N86" s="55">
        <v>0</v>
      </c>
      <c r="O86" s="55">
        <v>0</v>
      </c>
      <c r="P86" s="55">
        <v>381</v>
      </c>
      <c r="Q86" s="55">
        <f t="shared" si="3"/>
        <v>1125</v>
      </c>
      <c r="R86" s="303">
        <v>1.3774104683195593E-2</v>
      </c>
      <c r="S86" s="303">
        <v>0</v>
      </c>
      <c r="T86" s="303">
        <v>0</v>
      </c>
      <c r="U86" s="303">
        <v>0</v>
      </c>
    </row>
    <row r="87" spans="1:21" s="261" customFormat="1" ht="15" customHeight="1" x14ac:dyDescent="0.15">
      <c r="B87" s="279" t="s">
        <v>3</v>
      </c>
      <c r="C87" s="198" t="s">
        <v>83</v>
      </c>
      <c r="D87" s="276">
        <f t="shared" ref="D87:D94" si="4">$M$19</f>
        <v>1125</v>
      </c>
      <c r="E87" s="60">
        <f t="shared" ref="E87:P87" si="5">E79/$D87*100</f>
        <v>66.044444444444437</v>
      </c>
      <c r="F87" s="60">
        <f t="shared" si="5"/>
        <v>0</v>
      </c>
      <c r="G87" s="60">
        <f t="shared" si="5"/>
        <v>8.8888888888888892E-2</v>
      </c>
      <c r="H87" s="60">
        <f t="shared" si="5"/>
        <v>0</v>
      </c>
      <c r="I87" s="60">
        <f t="shared" si="5"/>
        <v>0</v>
      </c>
      <c r="J87" s="60">
        <f t="shared" si="5"/>
        <v>0</v>
      </c>
      <c r="K87" s="60">
        <f t="shared" si="5"/>
        <v>0</v>
      </c>
      <c r="L87" s="60">
        <f t="shared" si="5"/>
        <v>0</v>
      </c>
      <c r="M87" s="60">
        <f t="shared" si="5"/>
        <v>0</v>
      </c>
      <c r="N87" s="60">
        <f t="shared" si="5"/>
        <v>0</v>
      </c>
      <c r="O87" s="60">
        <f t="shared" si="5"/>
        <v>0</v>
      </c>
      <c r="P87" s="60">
        <f t="shared" si="5"/>
        <v>33.866666666666667</v>
      </c>
      <c r="Q87" s="60">
        <f t="shared" si="3"/>
        <v>100</v>
      </c>
    </row>
    <row r="88" spans="1:21" s="261" customFormat="1" ht="15" customHeight="1" x14ac:dyDescent="0.15">
      <c r="B88" s="271"/>
      <c r="C88" s="198" t="s">
        <v>84</v>
      </c>
      <c r="D88" s="269">
        <f t="shared" si="4"/>
        <v>1125</v>
      </c>
      <c r="E88" s="61">
        <f t="shared" ref="E88:P88" si="6">E80/$D88*100</f>
        <v>65.955555555555563</v>
      </c>
      <c r="F88" s="61">
        <f t="shared" si="6"/>
        <v>8.8888888888888892E-2</v>
      </c>
      <c r="G88" s="61">
        <f t="shared" si="6"/>
        <v>0</v>
      </c>
      <c r="H88" s="61">
        <f t="shared" si="6"/>
        <v>0</v>
      </c>
      <c r="I88" s="61">
        <f t="shared" si="6"/>
        <v>8.8888888888888892E-2</v>
      </c>
      <c r="J88" s="61">
        <f t="shared" si="6"/>
        <v>0</v>
      </c>
      <c r="K88" s="61">
        <f t="shared" si="6"/>
        <v>0</v>
      </c>
      <c r="L88" s="61">
        <f t="shared" si="6"/>
        <v>0</v>
      </c>
      <c r="M88" s="61">
        <f t="shared" si="6"/>
        <v>0</v>
      </c>
      <c r="N88" s="61">
        <f t="shared" si="6"/>
        <v>0</v>
      </c>
      <c r="O88" s="61">
        <f t="shared" si="6"/>
        <v>0</v>
      </c>
      <c r="P88" s="61">
        <f t="shared" si="6"/>
        <v>33.866666666666667</v>
      </c>
      <c r="Q88" s="61">
        <f t="shared" si="3"/>
        <v>100</v>
      </c>
    </row>
    <row r="89" spans="1:21" s="261" customFormat="1" ht="15" customHeight="1" x14ac:dyDescent="0.15">
      <c r="B89" s="271"/>
      <c r="C89" s="198" t="s">
        <v>85</v>
      </c>
      <c r="D89" s="269">
        <f t="shared" si="4"/>
        <v>1125</v>
      </c>
      <c r="E89" s="61">
        <f t="shared" ref="E89:P89" si="7">E81/$D89*100</f>
        <v>59.55555555555555</v>
      </c>
      <c r="F89" s="61">
        <f t="shared" si="7"/>
        <v>5.5111111111111111</v>
      </c>
      <c r="G89" s="61">
        <f t="shared" si="7"/>
        <v>0.88888888888888884</v>
      </c>
      <c r="H89" s="61">
        <f t="shared" si="7"/>
        <v>0.17777777777777778</v>
      </c>
      <c r="I89" s="61">
        <f t="shared" si="7"/>
        <v>0</v>
      </c>
      <c r="J89" s="61">
        <f t="shared" si="7"/>
        <v>0</v>
      </c>
      <c r="K89" s="61">
        <f t="shared" si="7"/>
        <v>0</v>
      </c>
      <c r="L89" s="61">
        <f t="shared" si="7"/>
        <v>0</v>
      </c>
      <c r="M89" s="61">
        <f t="shared" si="7"/>
        <v>0</v>
      </c>
      <c r="N89" s="61">
        <f t="shared" si="7"/>
        <v>0</v>
      </c>
      <c r="O89" s="61">
        <f t="shared" si="7"/>
        <v>0</v>
      </c>
      <c r="P89" s="61">
        <f t="shared" si="7"/>
        <v>33.866666666666667</v>
      </c>
      <c r="Q89" s="61">
        <f t="shared" si="3"/>
        <v>100</v>
      </c>
    </row>
    <row r="90" spans="1:21" s="261" customFormat="1" ht="15" customHeight="1" x14ac:dyDescent="0.15">
      <c r="B90" s="271"/>
      <c r="C90" s="198" t="s">
        <v>86</v>
      </c>
      <c r="D90" s="269">
        <f t="shared" si="4"/>
        <v>1125</v>
      </c>
      <c r="E90" s="61">
        <f t="shared" ref="E90:P90" si="8">E82/$D90*100</f>
        <v>44.177777777777777</v>
      </c>
      <c r="F90" s="61">
        <f t="shared" si="8"/>
        <v>15.911111111111111</v>
      </c>
      <c r="G90" s="61">
        <f t="shared" si="8"/>
        <v>4.9777777777777779</v>
      </c>
      <c r="H90" s="61">
        <f t="shared" si="8"/>
        <v>0.88888888888888884</v>
      </c>
      <c r="I90" s="61">
        <f t="shared" si="8"/>
        <v>0.17777777777777778</v>
      </c>
      <c r="J90" s="61">
        <f t="shared" si="8"/>
        <v>0</v>
      </c>
      <c r="K90" s="61">
        <f t="shared" si="8"/>
        <v>0</v>
      </c>
      <c r="L90" s="61">
        <f t="shared" si="8"/>
        <v>0</v>
      </c>
      <c r="M90" s="61">
        <f t="shared" si="8"/>
        <v>0</v>
      </c>
      <c r="N90" s="61">
        <f t="shared" si="8"/>
        <v>0</v>
      </c>
      <c r="O90" s="61">
        <f t="shared" si="8"/>
        <v>0</v>
      </c>
      <c r="P90" s="61">
        <f t="shared" si="8"/>
        <v>33.866666666666667</v>
      </c>
      <c r="Q90" s="61">
        <f t="shared" si="3"/>
        <v>100</v>
      </c>
    </row>
    <row r="91" spans="1:21" s="261" customFormat="1" ht="15" customHeight="1" x14ac:dyDescent="0.15">
      <c r="B91" s="271"/>
      <c r="C91" s="198" t="s">
        <v>87</v>
      </c>
      <c r="D91" s="269">
        <f t="shared" si="4"/>
        <v>1125</v>
      </c>
      <c r="E91" s="61">
        <f t="shared" ref="E91:P91" si="9">E83/$D91*100</f>
        <v>4.0888888888888895</v>
      </c>
      <c r="F91" s="61">
        <f t="shared" si="9"/>
        <v>12.977777777777778</v>
      </c>
      <c r="G91" s="61">
        <f t="shared" si="9"/>
        <v>14.755555555555555</v>
      </c>
      <c r="H91" s="61">
        <f t="shared" si="9"/>
        <v>12.266666666666666</v>
      </c>
      <c r="I91" s="61">
        <f t="shared" si="9"/>
        <v>8.5333333333333332</v>
      </c>
      <c r="J91" s="61">
        <f t="shared" si="9"/>
        <v>5.7777777777777777</v>
      </c>
      <c r="K91" s="61">
        <f t="shared" si="9"/>
        <v>3.2</v>
      </c>
      <c r="L91" s="61">
        <f t="shared" si="9"/>
        <v>2.1333333333333333</v>
      </c>
      <c r="M91" s="61">
        <f t="shared" si="9"/>
        <v>1.3333333333333335</v>
      </c>
      <c r="N91" s="61">
        <f t="shared" si="9"/>
        <v>0.53333333333333333</v>
      </c>
      <c r="O91" s="61">
        <f t="shared" si="9"/>
        <v>0.53333333333333333</v>
      </c>
      <c r="P91" s="61">
        <f t="shared" si="9"/>
        <v>33.866666666666667</v>
      </c>
      <c r="Q91" s="61">
        <f t="shared" si="3"/>
        <v>100</v>
      </c>
    </row>
    <row r="92" spans="1:21" s="261" customFormat="1" ht="15" customHeight="1" x14ac:dyDescent="0.15">
      <c r="B92" s="271"/>
      <c r="C92" s="198" t="s">
        <v>88</v>
      </c>
      <c r="D92" s="269">
        <f t="shared" si="4"/>
        <v>1125</v>
      </c>
      <c r="E92" s="61">
        <f t="shared" ref="E92:P92" si="10">E84/$D92*100</f>
        <v>0.62222222222222223</v>
      </c>
      <c r="F92" s="61">
        <f t="shared" si="10"/>
        <v>4.0888888888888895</v>
      </c>
      <c r="G92" s="61">
        <f t="shared" si="10"/>
        <v>8.1777777777777789</v>
      </c>
      <c r="H92" s="61">
        <f t="shared" si="10"/>
        <v>10.844444444444443</v>
      </c>
      <c r="I92" s="61">
        <f t="shared" si="10"/>
        <v>10.577777777777778</v>
      </c>
      <c r="J92" s="61">
        <f t="shared" si="10"/>
        <v>8.3555555555555543</v>
      </c>
      <c r="K92" s="61">
        <f t="shared" si="10"/>
        <v>8.4444444444444446</v>
      </c>
      <c r="L92" s="61">
        <f t="shared" si="10"/>
        <v>6.2222222222222223</v>
      </c>
      <c r="M92" s="61">
        <f t="shared" si="10"/>
        <v>3.6444444444444448</v>
      </c>
      <c r="N92" s="61">
        <f t="shared" si="10"/>
        <v>2.5777777777777779</v>
      </c>
      <c r="O92" s="61">
        <f t="shared" si="10"/>
        <v>2.5777777777777779</v>
      </c>
      <c r="P92" s="61">
        <f t="shared" si="10"/>
        <v>33.866666666666667</v>
      </c>
      <c r="Q92" s="61">
        <f t="shared" si="3"/>
        <v>100</v>
      </c>
    </row>
    <row r="93" spans="1:21" s="261" customFormat="1" ht="15" customHeight="1" x14ac:dyDescent="0.15">
      <c r="B93" s="302"/>
      <c r="C93" s="198" t="s">
        <v>89</v>
      </c>
      <c r="D93" s="269">
        <f t="shared" si="4"/>
        <v>1125</v>
      </c>
      <c r="E93" s="61">
        <f t="shared" ref="E93:P93" si="11">E85/$D93*100</f>
        <v>2.3111111111111109</v>
      </c>
      <c r="F93" s="61">
        <f t="shared" si="11"/>
        <v>7.1999999999999993</v>
      </c>
      <c r="G93" s="61">
        <f t="shared" si="11"/>
        <v>9.7777777777777786</v>
      </c>
      <c r="H93" s="61">
        <f t="shared" si="11"/>
        <v>13.511111111111109</v>
      </c>
      <c r="I93" s="61">
        <f t="shared" si="11"/>
        <v>9.155555555555555</v>
      </c>
      <c r="J93" s="61">
        <f t="shared" si="11"/>
        <v>8.5333333333333332</v>
      </c>
      <c r="K93" s="61">
        <f t="shared" si="11"/>
        <v>6.3111111111111118</v>
      </c>
      <c r="L93" s="61">
        <f t="shared" si="11"/>
        <v>3.5555555555555554</v>
      </c>
      <c r="M93" s="61">
        <f t="shared" si="11"/>
        <v>2.3111111111111109</v>
      </c>
      <c r="N93" s="61">
        <f t="shared" si="11"/>
        <v>1.3333333333333335</v>
      </c>
      <c r="O93" s="61">
        <f t="shared" si="11"/>
        <v>2.1333333333333333</v>
      </c>
      <c r="P93" s="61">
        <f t="shared" si="11"/>
        <v>33.866666666666667</v>
      </c>
      <c r="Q93" s="61">
        <f t="shared" si="3"/>
        <v>100</v>
      </c>
    </row>
    <row r="94" spans="1:21" ht="15" customHeight="1" x14ac:dyDescent="0.15">
      <c r="B94" s="268"/>
      <c r="C94" s="105" t="s">
        <v>20</v>
      </c>
      <c r="D94" s="265">
        <f t="shared" si="4"/>
        <v>1125</v>
      </c>
      <c r="E94" s="62">
        <f t="shared" ref="E94:P94" si="12">E86/$D94*100</f>
        <v>65.955555555555563</v>
      </c>
      <c r="F94" s="62">
        <f t="shared" si="12"/>
        <v>8.8888888888888892E-2</v>
      </c>
      <c r="G94" s="62">
        <f t="shared" si="12"/>
        <v>8.8888888888888892E-2</v>
      </c>
      <c r="H94" s="62">
        <f t="shared" si="12"/>
        <v>0</v>
      </c>
      <c r="I94" s="62">
        <f t="shared" si="12"/>
        <v>0</v>
      </c>
      <c r="J94" s="62">
        <f t="shared" si="12"/>
        <v>0</v>
      </c>
      <c r="K94" s="62">
        <f t="shared" si="12"/>
        <v>0</v>
      </c>
      <c r="L94" s="62">
        <f t="shared" si="12"/>
        <v>0</v>
      </c>
      <c r="M94" s="62">
        <f t="shared" si="12"/>
        <v>0</v>
      </c>
      <c r="N94" s="62">
        <f t="shared" si="12"/>
        <v>0</v>
      </c>
      <c r="O94" s="62">
        <f t="shared" si="12"/>
        <v>0</v>
      </c>
      <c r="P94" s="62">
        <f t="shared" si="12"/>
        <v>33.866666666666667</v>
      </c>
      <c r="Q94" s="62">
        <f t="shared" si="3"/>
        <v>100</v>
      </c>
      <c r="R94" s="261"/>
    </row>
    <row r="95" spans="1:21" ht="15" customHeight="1" x14ac:dyDescent="0.15">
      <c r="B95" s="107"/>
      <c r="C95" s="264"/>
      <c r="D95" s="229"/>
      <c r="E95" s="229"/>
      <c r="F95" s="262"/>
      <c r="G95" s="66"/>
      <c r="H95" s="66"/>
      <c r="I95" s="66"/>
      <c r="J95" s="66"/>
      <c r="K95" s="66"/>
      <c r="L95" s="66"/>
      <c r="M95" s="66"/>
      <c r="N95" s="66"/>
      <c r="O95" s="66"/>
      <c r="P95" s="261"/>
    </row>
    <row r="96" spans="1:21" ht="15" customHeight="1" x14ac:dyDescent="0.15">
      <c r="A96" s="18" t="s">
        <v>325</v>
      </c>
      <c r="B96" s="99"/>
    </row>
    <row r="97" spans="2:13" ht="12" customHeight="1" x14ac:dyDescent="0.15">
      <c r="B97" s="104"/>
      <c r="C97" s="77"/>
      <c r="D97" s="77"/>
      <c r="E97" s="77"/>
      <c r="F97" s="77"/>
      <c r="G97" s="77"/>
      <c r="H97" s="77"/>
      <c r="I97" s="77"/>
      <c r="J97" s="77"/>
      <c r="K97" s="78"/>
      <c r="L97" s="19" t="s">
        <v>2</v>
      </c>
      <c r="M97" s="19" t="s">
        <v>3</v>
      </c>
    </row>
    <row r="98" spans="2:13" ht="12" customHeight="1" x14ac:dyDescent="0.15">
      <c r="B98" s="105"/>
      <c r="C98" s="80"/>
      <c r="D98" s="80"/>
      <c r="E98" s="80"/>
      <c r="F98" s="80"/>
      <c r="G98" s="80"/>
      <c r="H98" s="80"/>
      <c r="I98" s="80"/>
      <c r="J98" s="80"/>
      <c r="K98" s="81"/>
      <c r="L98" s="82"/>
      <c r="M98" s="21">
        <f>$M$19</f>
        <v>1125</v>
      </c>
    </row>
    <row r="99" spans="2:13" ht="15" customHeight="1" x14ac:dyDescent="0.15">
      <c r="B99" s="198" t="s">
        <v>476</v>
      </c>
      <c r="C99" s="29"/>
      <c r="D99" s="29"/>
      <c r="E99" s="29"/>
      <c r="L99" s="74">
        <v>7</v>
      </c>
      <c r="M99" s="22">
        <f>$L99/M$98*100</f>
        <v>0.62222222222222223</v>
      </c>
    </row>
    <row r="100" spans="2:13" ht="15" customHeight="1" x14ac:dyDescent="0.15">
      <c r="B100" s="198" t="s">
        <v>252</v>
      </c>
      <c r="C100" s="29"/>
      <c r="D100" s="29"/>
      <c r="E100" s="29"/>
      <c r="L100" s="75">
        <v>89</v>
      </c>
      <c r="M100" s="23">
        <f t="shared" ref="M100:M109" si="13">$L100/M$98*100</f>
        <v>7.9111111111111105</v>
      </c>
    </row>
    <row r="101" spans="2:13" ht="15" customHeight="1" x14ac:dyDescent="0.15">
      <c r="B101" s="198" t="s">
        <v>253</v>
      </c>
      <c r="C101" s="29"/>
      <c r="D101" s="29"/>
      <c r="E101" s="29"/>
      <c r="L101" s="75">
        <v>46</v>
      </c>
      <c r="M101" s="23">
        <f t="shared" si="13"/>
        <v>4.0888888888888895</v>
      </c>
    </row>
    <row r="102" spans="2:13" ht="15" customHeight="1" x14ac:dyDescent="0.15">
      <c r="B102" s="198" t="s">
        <v>254</v>
      </c>
      <c r="C102" s="29"/>
      <c r="D102" s="29"/>
      <c r="E102" s="29"/>
      <c r="L102" s="75">
        <v>49</v>
      </c>
      <c r="M102" s="23">
        <f t="shared" si="13"/>
        <v>4.3555555555555552</v>
      </c>
    </row>
    <row r="103" spans="2:13" ht="15" customHeight="1" x14ac:dyDescent="0.15">
      <c r="B103" s="198" t="s">
        <v>255</v>
      </c>
      <c r="C103" s="29"/>
      <c r="D103" s="29"/>
      <c r="E103" s="29"/>
      <c r="L103" s="75">
        <v>117</v>
      </c>
      <c r="M103" s="23">
        <f t="shared" si="13"/>
        <v>10.4</v>
      </c>
    </row>
    <row r="104" spans="2:13" ht="15" customHeight="1" x14ac:dyDescent="0.15">
      <c r="B104" s="198" t="s">
        <v>256</v>
      </c>
      <c r="C104" s="29"/>
      <c r="D104" s="29"/>
      <c r="E104" s="29"/>
      <c r="L104" s="75">
        <v>80</v>
      </c>
      <c r="M104" s="23">
        <f t="shared" si="13"/>
        <v>7.1111111111111107</v>
      </c>
    </row>
    <row r="105" spans="2:13" ht="15" customHeight="1" x14ac:dyDescent="0.15">
      <c r="B105" s="198" t="s">
        <v>257</v>
      </c>
      <c r="C105" s="29"/>
      <c r="D105" s="29"/>
      <c r="E105" s="29"/>
      <c r="L105" s="75">
        <v>79</v>
      </c>
      <c r="M105" s="23">
        <f t="shared" si="13"/>
        <v>7.022222222222223</v>
      </c>
    </row>
    <row r="106" spans="2:13" ht="15" customHeight="1" x14ac:dyDescent="0.15">
      <c r="B106" s="198" t="s">
        <v>258</v>
      </c>
      <c r="C106" s="29"/>
      <c r="D106" s="29"/>
      <c r="E106" s="29"/>
      <c r="L106" s="75">
        <v>73</v>
      </c>
      <c r="M106" s="23">
        <f t="shared" si="13"/>
        <v>6.4888888888888889</v>
      </c>
    </row>
    <row r="107" spans="2:13" ht="15" customHeight="1" x14ac:dyDescent="0.15">
      <c r="B107" s="198" t="s">
        <v>259</v>
      </c>
      <c r="C107" s="29"/>
      <c r="D107" s="29"/>
      <c r="E107" s="29"/>
      <c r="L107" s="75">
        <v>94</v>
      </c>
      <c r="M107" s="23">
        <f t="shared" si="13"/>
        <v>8.3555555555555543</v>
      </c>
    </row>
    <row r="108" spans="2:13" ht="15" customHeight="1" x14ac:dyDescent="0.15">
      <c r="B108" s="198" t="s">
        <v>326</v>
      </c>
      <c r="C108" s="29"/>
      <c r="D108" s="29"/>
      <c r="E108" s="29"/>
      <c r="L108" s="75">
        <v>110</v>
      </c>
      <c r="M108" s="23">
        <f t="shared" si="13"/>
        <v>9.7777777777777786</v>
      </c>
    </row>
    <row r="109" spans="2:13" ht="15" customHeight="1" x14ac:dyDescent="0.15">
      <c r="B109" s="105" t="s">
        <v>190</v>
      </c>
      <c r="C109" s="80"/>
      <c r="D109" s="80"/>
      <c r="E109" s="80"/>
      <c r="F109" s="80"/>
      <c r="G109" s="80"/>
      <c r="H109" s="80"/>
      <c r="I109" s="80"/>
      <c r="J109" s="80"/>
      <c r="K109" s="80"/>
      <c r="L109" s="76">
        <v>381</v>
      </c>
      <c r="M109" s="24">
        <f t="shared" si="13"/>
        <v>33.866666666666667</v>
      </c>
    </row>
    <row r="110" spans="2:13" ht="15" customHeight="1" x14ac:dyDescent="0.15">
      <c r="B110" s="106" t="s">
        <v>1</v>
      </c>
      <c r="C110" s="83"/>
      <c r="D110" s="83"/>
      <c r="E110" s="83"/>
      <c r="F110" s="83"/>
      <c r="G110" s="83"/>
      <c r="H110" s="83"/>
      <c r="I110" s="83"/>
      <c r="J110" s="83"/>
      <c r="K110" s="84"/>
      <c r="L110" s="85">
        <f>SUM(L99:L109)</f>
        <v>1125</v>
      </c>
      <c r="M110" s="25">
        <f>IF(SUM(M99:M109)&gt;100,"－",SUM(M99:M109))</f>
        <v>100</v>
      </c>
    </row>
    <row r="111" spans="2:13" ht="15" customHeight="1" x14ac:dyDescent="0.15">
      <c r="B111" s="106" t="s">
        <v>719</v>
      </c>
      <c r="C111" s="83"/>
      <c r="D111" s="83"/>
      <c r="E111" s="83"/>
      <c r="F111" s="83"/>
      <c r="G111" s="83"/>
      <c r="H111" s="83"/>
      <c r="I111" s="83"/>
      <c r="J111" s="83"/>
      <c r="K111" s="84"/>
      <c r="L111" s="25">
        <v>69.303030303030297</v>
      </c>
    </row>
    <row r="112" spans="2:13" ht="15" customHeight="1" x14ac:dyDescent="0.15">
      <c r="B112" s="106" t="s">
        <v>264</v>
      </c>
      <c r="C112" s="83"/>
      <c r="D112" s="83"/>
      <c r="E112" s="83"/>
      <c r="F112" s="83"/>
      <c r="G112" s="83"/>
      <c r="H112" s="83"/>
      <c r="I112" s="83"/>
      <c r="J112" s="83"/>
      <c r="K112" s="84"/>
      <c r="L112" s="25">
        <v>68</v>
      </c>
    </row>
    <row r="113" spans="1:13" ht="15" customHeight="1" x14ac:dyDescent="0.15">
      <c r="B113" s="106" t="s">
        <v>720</v>
      </c>
      <c r="C113" s="83"/>
      <c r="D113" s="83"/>
      <c r="E113" s="83"/>
      <c r="F113" s="83"/>
      <c r="G113" s="83"/>
      <c r="H113" s="83"/>
      <c r="I113" s="83"/>
      <c r="J113" s="83"/>
      <c r="K113" s="84"/>
      <c r="L113" s="25">
        <v>140</v>
      </c>
    </row>
    <row r="114" spans="1:13" ht="15" customHeight="1" x14ac:dyDescent="0.15">
      <c r="B114" s="106" t="s">
        <v>721</v>
      </c>
      <c r="C114" s="83"/>
      <c r="D114" s="83"/>
      <c r="E114" s="83"/>
      <c r="F114" s="83"/>
      <c r="G114" s="83"/>
      <c r="H114" s="83"/>
      <c r="I114" s="83"/>
      <c r="J114" s="83"/>
      <c r="K114" s="84"/>
      <c r="L114" s="25">
        <v>25</v>
      </c>
    </row>
    <row r="115" spans="1:13" ht="15" customHeight="1" x14ac:dyDescent="0.15">
      <c r="B115" s="107"/>
      <c r="C115" s="86"/>
      <c r="D115" s="86"/>
      <c r="E115" s="86"/>
      <c r="F115" s="86"/>
      <c r="G115" s="86"/>
      <c r="H115" s="86"/>
      <c r="I115" s="86"/>
      <c r="J115" s="86"/>
      <c r="K115" s="86"/>
      <c r="L115" s="87"/>
      <c r="M115" s="127"/>
    </row>
    <row r="116" spans="1:13" ht="15" customHeight="1" x14ac:dyDescent="0.15">
      <c r="A116" s="18" t="s">
        <v>798</v>
      </c>
      <c r="B116" s="99"/>
    </row>
    <row r="117" spans="1:13" ht="12" customHeight="1" x14ac:dyDescent="0.15">
      <c r="B117" s="104"/>
      <c r="C117" s="77"/>
      <c r="D117" s="77"/>
      <c r="E117" s="77"/>
      <c r="F117" s="77"/>
      <c r="G117" s="77"/>
      <c r="H117" s="77"/>
      <c r="I117" s="77"/>
      <c r="J117" s="77"/>
      <c r="K117" s="78"/>
      <c r="L117" s="19" t="s">
        <v>2</v>
      </c>
      <c r="M117" s="19" t="s">
        <v>3</v>
      </c>
    </row>
    <row r="118" spans="1:13" ht="12" customHeight="1" x14ac:dyDescent="0.15">
      <c r="B118" s="105"/>
      <c r="C118" s="80"/>
      <c r="D118" s="80"/>
      <c r="E118" s="80"/>
      <c r="F118" s="80"/>
      <c r="G118" s="80"/>
      <c r="H118" s="80"/>
      <c r="I118" s="80"/>
      <c r="J118" s="80"/>
      <c r="K118" s="81"/>
      <c r="L118" s="82"/>
      <c r="M118" s="21">
        <f>$M$19</f>
        <v>1125</v>
      </c>
    </row>
    <row r="119" spans="1:13" ht="15" customHeight="1" x14ac:dyDescent="0.15">
      <c r="B119" s="198" t="s">
        <v>743</v>
      </c>
      <c r="C119" s="29"/>
      <c r="D119" s="29"/>
      <c r="E119" s="29"/>
      <c r="L119" s="74">
        <v>76</v>
      </c>
      <c r="M119" s="22">
        <f t="shared" ref="M119:M125" si="14">$L119/M$118*100</f>
        <v>6.7555555555555546</v>
      </c>
    </row>
    <row r="120" spans="1:13" ht="15" customHeight="1" x14ac:dyDescent="0.15">
      <c r="B120" s="198" t="s">
        <v>744</v>
      </c>
      <c r="C120" s="29"/>
      <c r="D120" s="29"/>
      <c r="E120" s="29"/>
      <c r="L120" s="75">
        <v>24</v>
      </c>
      <c r="M120" s="23">
        <f t="shared" si="14"/>
        <v>2.1333333333333333</v>
      </c>
    </row>
    <row r="121" spans="1:13" ht="15" customHeight="1" x14ac:dyDescent="0.15">
      <c r="B121" s="198" t="s">
        <v>745</v>
      </c>
      <c r="C121" s="29"/>
      <c r="D121" s="29"/>
      <c r="E121" s="29"/>
      <c r="L121" s="75">
        <v>57</v>
      </c>
      <c r="M121" s="23">
        <f t="shared" si="14"/>
        <v>5.0666666666666664</v>
      </c>
    </row>
    <row r="122" spans="1:13" ht="15" customHeight="1" x14ac:dyDescent="0.15">
      <c r="B122" s="198" t="s">
        <v>746</v>
      </c>
      <c r="C122" s="29"/>
      <c r="D122" s="29"/>
      <c r="E122" s="29"/>
      <c r="L122" s="75">
        <v>111</v>
      </c>
      <c r="M122" s="23">
        <f t="shared" si="14"/>
        <v>9.8666666666666671</v>
      </c>
    </row>
    <row r="123" spans="1:13" ht="15" customHeight="1" x14ac:dyDescent="0.15">
      <c r="B123" s="198" t="s">
        <v>747</v>
      </c>
      <c r="C123" s="29"/>
      <c r="D123" s="29"/>
      <c r="E123" s="29"/>
      <c r="L123" s="75">
        <v>225</v>
      </c>
      <c r="M123" s="23">
        <f t="shared" si="14"/>
        <v>20</v>
      </c>
    </row>
    <row r="124" spans="1:13" ht="15" customHeight="1" x14ac:dyDescent="0.15">
      <c r="B124" s="198" t="s">
        <v>748</v>
      </c>
      <c r="C124" s="29"/>
      <c r="D124" s="29"/>
      <c r="E124" s="29"/>
      <c r="L124" s="75">
        <v>229</v>
      </c>
      <c r="M124" s="23">
        <f t="shared" si="14"/>
        <v>20.355555555555554</v>
      </c>
    </row>
    <row r="125" spans="1:13" ht="15" customHeight="1" x14ac:dyDescent="0.15">
      <c r="B125" s="105" t="s">
        <v>190</v>
      </c>
      <c r="C125" s="80"/>
      <c r="D125" s="80"/>
      <c r="E125" s="80"/>
      <c r="F125" s="80"/>
      <c r="G125" s="80"/>
      <c r="H125" s="80"/>
      <c r="I125" s="80"/>
      <c r="J125" s="80"/>
      <c r="K125" s="80"/>
      <c r="L125" s="76">
        <v>403</v>
      </c>
      <c r="M125" s="24">
        <f t="shared" si="14"/>
        <v>35.822222222222223</v>
      </c>
    </row>
    <row r="126" spans="1:13" ht="15" customHeight="1" x14ac:dyDescent="0.15">
      <c r="B126" s="106" t="s">
        <v>1</v>
      </c>
      <c r="C126" s="83"/>
      <c r="D126" s="83"/>
      <c r="E126" s="83"/>
      <c r="F126" s="83"/>
      <c r="G126" s="83"/>
      <c r="H126" s="83"/>
      <c r="I126" s="83"/>
      <c r="J126" s="83"/>
      <c r="K126" s="84"/>
      <c r="L126" s="85">
        <f>SUM(L119:L125)</f>
        <v>1125</v>
      </c>
      <c r="M126" s="25">
        <f>IF(SUM(M119:M125)&gt;100,"－",SUM(M119:M125))</f>
        <v>100</v>
      </c>
    </row>
    <row r="127" spans="1:13" ht="15" customHeight="1" x14ac:dyDescent="0.15">
      <c r="B127" s="106" t="s">
        <v>719</v>
      </c>
      <c r="C127" s="83"/>
      <c r="D127" s="83"/>
      <c r="E127" s="83"/>
      <c r="F127" s="83"/>
      <c r="G127" s="83"/>
      <c r="H127" s="83"/>
      <c r="I127" s="83"/>
      <c r="J127" s="83"/>
      <c r="K127" s="84"/>
      <c r="L127" s="25">
        <v>93.430386914905867</v>
      </c>
    </row>
    <row r="128" spans="1:13" ht="15" customHeight="1" x14ac:dyDescent="0.15">
      <c r="B128" s="106" t="s">
        <v>264</v>
      </c>
      <c r="C128" s="83"/>
      <c r="D128" s="83"/>
      <c r="E128" s="83"/>
      <c r="F128" s="83"/>
      <c r="G128" s="83"/>
      <c r="H128" s="83"/>
      <c r="I128" s="83"/>
      <c r="J128" s="83"/>
      <c r="K128" s="84"/>
      <c r="L128" s="25">
        <v>97.182539682539669</v>
      </c>
    </row>
    <row r="129" spans="1:13" ht="15" customHeight="1" x14ac:dyDescent="0.15">
      <c r="B129" s="106" t="s">
        <v>720</v>
      </c>
      <c r="C129" s="83"/>
      <c r="D129" s="83"/>
      <c r="E129" s="83"/>
      <c r="F129" s="83"/>
      <c r="G129" s="83"/>
      <c r="H129" s="83"/>
      <c r="I129" s="83"/>
      <c r="J129" s="83"/>
      <c r="K129" s="84"/>
      <c r="L129" s="25">
        <v>100</v>
      </c>
    </row>
    <row r="130" spans="1:13" ht="15" customHeight="1" x14ac:dyDescent="0.15">
      <c r="B130" s="106" t="s">
        <v>721</v>
      </c>
      <c r="C130" s="83"/>
      <c r="D130" s="83"/>
      <c r="E130" s="83"/>
      <c r="F130" s="83"/>
      <c r="G130" s="83"/>
      <c r="H130" s="83"/>
      <c r="I130" s="83"/>
      <c r="J130" s="83"/>
      <c r="K130" s="84"/>
      <c r="L130" s="25">
        <v>58.888888888888893</v>
      </c>
    </row>
    <row r="131" spans="1:13" ht="15" customHeight="1" x14ac:dyDescent="0.15">
      <c r="B131" s="107"/>
      <c r="C131" s="86"/>
      <c r="D131" s="86"/>
      <c r="E131" s="86"/>
      <c r="F131" s="86"/>
      <c r="G131" s="86"/>
      <c r="H131" s="86"/>
      <c r="I131" s="86"/>
      <c r="J131" s="86"/>
      <c r="K131" s="86"/>
      <c r="L131" s="87"/>
      <c r="M131" s="127"/>
    </row>
    <row r="132" spans="1:13" ht="15" customHeight="1" x14ac:dyDescent="0.15">
      <c r="A132" s="18" t="s">
        <v>327</v>
      </c>
      <c r="B132" s="99"/>
    </row>
    <row r="133" spans="1:13" ht="12" customHeight="1" x14ac:dyDescent="0.15">
      <c r="B133" s="104"/>
      <c r="C133" s="77"/>
      <c r="D133" s="77"/>
      <c r="E133" s="77"/>
      <c r="F133" s="77"/>
      <c r="G133" s="77"/>
      <c r="H133" s="77"/>
      <c r="I133" s="77"/>
      <c r="J133" s="77"/>
      <c r="K133" s="78"/>
      <c r="L133" s="19" t="s">
        <v>2</v>
      </c>
      <c r="M133" s="19" t="s">
        <v>3</v>
      </c>
    </row>
    <row r="134" spans="1:13" ht="12" customHeight="1" x14ac:dyDescent="0.15">
      <c r="B134" s="105"/>
      <c r="C134" s="80"/>
      <c r="D134" s="80"/>
      <c r="E134" s="80"/>
      <c r="F134" s="80"/>
      <c r="G134" s="80"/>
      <c r="H134" s="80"/>
      <c r="I134" s="80"/>
      <c r="J134" s="80"/>
      <c r="K134" s="81"/>
      <c r="L134" s="82"/>
      <c r="M134" s="21">
        <f>$M$19</f>
        <v>1125</v>
      </c>
    </row>
    <row r="135" spans="1:13" ht="15" customHeight="1" x14ac:dyDescent="0.15">
      <c r="B135" s="198" t="s">
        <v>477</v>
      </c>
      <c r="C135" s="29"/>
      <c r="D135" s="29"/>
      <c r="E135" s="29"/>
      <c r="L135" s="74">
        <v>7</v>
      </c>
      <c r="M135" s="22">
        <f>$L135/M$98*100</f>
        <v>0.62222222222222223</v>
      </c>
    </row>
    <row r="136" spans="1:13" ht="15" customHeight="1" x14ac:dyDescent="0.15">
      <c r="B136" s="198" t="s">
        <v>478</v>
      </c>
      <c r="C136" s="29"/>
      <c r="D136" s="29"/>
      <c r="E136" s="29"/>
      <c r="L136" s="75">
        <v>3</v>
      </c>
      <c r="M136" s="23">
        <f t="shared" ref="M136:M153" si="15">$L136/M$98*100</f>
        <v>0.26666666666666666</v>
      </c>
    </row>
    <row r="137" spans="1:13" ht="15" customHeight="1" x14ac:dyDescent="0.15">
      <c r="B137" s="198" t="s">
        <v>333</v>
      </c>
      <c r="C137" s="29"/>
      <c r="D137" s="29"/>
      <c r="E137" s="29"/>
      <c r="L137" s="75">
        <v>7</v>
      </c>
      <c r="M137" s="23">
        <f t="shared" si="15"/>
        <v>0.62222222222222223</v>
      </c>
    </row>
    <row r="138" spans="1:13" ht="15" customHeight="1" x14ac:dyDescent="0.15">
      <c r="B138" s="198" t="s">
        <v>334</v>
      </c>
      <c r="C138" s="29"/>
      <c r="D138" s="29"/>
      <c r="E138" s="29"/>
      <c r="L138" s="75">
        <v>6</v>
      </c>
      <c r="M138" s="23">
        <f t="shared" si="15"/>
        <v>0.53333333333333333</v>
      </c>
    </row>
    <row r="139" spans="1:13" ht="15" customHeight="1" x14ac:dyDescent="0.15">
      <c r="B139" s="198" t="s">
        <v>335</v>
      </c>
      <c r="C139" s="29"/>
      <c r="D139" s="29"/>
      <c r="E139" s="29"/>
      <c r="L139" s="75">
        <v>15</v>
      </c>
      <c r="M139" s="23">
        <f t="shared" si="15"/>
        <v>1.3333333333333335</v>
      </c>
    </row>
    <row r="140" spans="1:13" ht="15" customHeight="1" x14ac:dyDescent="0.15">
      <c r="B140" s="198" t="s">
        <v>479</v>
      </c>
      <c r="C140" s="29"/>
      <c r="D140" s="29"/>
      <c r="E140" s="29"/>
      <c r="L140" s="75">
        <v>23</v>
      </c>
      <c r="M140" s="23">
        <f t="shared" si="15"/>
        <v>2.0444444444444447</v>
      </c>
    </row>
    <row r="141" spans="1:13" ht="15" customHeight="1" x14ac:dyDescent="0.15">
      <c r="B141" s="198" t="s">
        <v>336</v>
      </c>
      <c r="C141" s="29"/>
      <c r="D141" s="29"/>
      <c r="E141" s="29"/>
      <c r="L141" s="75">
        <v>44</v>
      </c>
      <c r="M141" s="23">
        <f t="shared" si="15"/>
        <v>3.911111111111111</v>
      </c>
    </row>
    <row r="142" spans="1:13" ht="15" customHeight="1" x14ac:dyDescent="0.15">
      <c r="B142" s="198" t="s">
        <v>337</v>
      </c>
      <c r="C142" s="29"/>
      <c r="D142" s="29"/>
      <c r="E142" s="29"/>
      <c r="L142" s="75">
        <v>67</v>
      </c>
      <c r="M142" s="23">
        <f t="shared" si="15"/>
        <v>5.9555555555555557</v>
      </c>
    </row>
    <row r="143" spans="1:13" ht="15" customHeight="1" x14ac:dyDescent="0.15">
      <c r="B143" s="198" t="s">
        <v>338</v>
      </c>
      <c r="C143" s="29"/>
      <c r="D143" s="29"/>
      <c r="E143" s="29"/>
      <c r="L143" s="75">
        <v>75</v>
      </c>
      <c r="M143" s="23">
        <f t="shared" si="15"/>
        <v>6.666666666666667</v>
      </c>
    </row>
    <row r="144" spans="1:13" ht="15" customHeight="1" x14ac:dyDescent="0.15">
      <c r="B144" s="198" t="s">
        <v>339</v>
      </c>
      <c r="C144" s="29"/>
      <c r="D144" s="29"/>
      <c r="E144" s="29"/>
      <c r="L144" s="75">
        <v>112</v>
      </c>
      <c r="M144" s="23">
        <f t="shared" si="15"/>
        <v>9.9555555555555557</v>
      </c>
    </row>
    <row r="145" spans="1:13" ht="15" customHeight="1" x14ac:dyDescent="0.15">
      <c r="B145" s="198" t="s">
        <v>340</v>
      </c>
      <c r="C145" s="29"/>
      <c r="D145" s="29"/>
      <c r="E145" s="29"/>
      <c r="L145" s="75">
        <v>93</v>
      </c>
      <c r="M145" s="23">
        <f t="shared" si="15"/>
        <v>8.2666666666666657</v>
      </c>
    </row>
    <row r="146" spans="1:13" ht="15" customHeight="1" x14ac:dyDescent="0.15">
      <c r="B146" s="198" t="s">
        <v>341</v>
      </c>
      <c r="C146" s="29"/>
      <c r="D146" s="29"/>
      <c r="E146" s="29"/>
      <c r="L146" s="75">
        <v>109</v>
      </c>
      <c r="M146" s="23">
        <f t="shared" si="15"/>
        <v>9.6888888888888882</v>
      </c>
    </row>
    <row r="147" spans="1:13" ht="15" customHeight="1" x14ac:dyDescent="0.15">
      <c r="B147" s="198" t="s">
        <v>342</v>
      </c>
      <c r="C147" s="29"/>
      <c r="D147" s="29"/>
      <c r="E147" s="29"/>
      <c r="L147" s="75">
        <v>68</v>
      </c>
      <c r="M147" s="23">
        <f t="shared" si="15"/>
        <v>6.0444444444444443</v>
      </c>
    </row>
    <row r="148" spans="1:13" ht="15" customHeight="1" x14ac:dyDescent="0.15">
      <c r="B148" s="198" t="s">
        <v>343</v>
      </c>
      <c r="C148" s="29"/>
      <c r="D148" s="29"/>
      <c r="E148" s="29"/>
      <c r="L148" s="75">
        <v>71</v>
      </c>
      <c r="M148" s="23">
        <f t="shared" si="15"/>
        <v>6.3111111111111118</v>
      </c>
    </row>
    <row r="149" spans="1:13" ht="15" customHeight="1" x14ac:dyDescent="0.15">
      <c r="B149" s="198" t="s">
        <v>344</v>
      </c>
      <c r="C149" s="29"/>
      <c r="D149" s="29"/>
      <c r="E149" s="29"/>
      <c r="L149" s="75">
        <v>23</v>
      </c>
      <c r="M149" s="23">
        <f t="shared" si="15"/>
        <v>2.0444444444444447</v>
      </c>
    </row>
    <row r="150" spans="1:13" ht="15" customHeight="1" x14ac:dyDescent="0.15">
      <c r="B150" s="198" t="s">
        <v>345</v>
      </c>
      <c r="C150" s="29"/>
      <c r="D150" s="29"/>
      <c r="E150" s="29"/>
      <c r="L150" s="75">
        <v>13</v>
      </c>
      <c r="M150" s="23">
        <f t="shared" si="15"/>
        <v>1.1555555555555554</v>
      </c>
    </row>
    <row r="151" spans="1:13" ht="15" customHeight="1" x14ac:dyDescent="0.15">
      <c r="B151" s="198" t="s">
        <v>346</v>
      </c>
      <c r="C151" s="29"/>
      <c r="D151" s="29"/>
      <c r="E151" s="29"/>
      <c r="L151" s="75">
        <v>5</v>
      </c>
      <c r="M151" s="23">
        <f t="shared" si="15"/>
        <v>0.44444444444444442</v>
      </c>
    </row>
    <row r="152" spans="1:13" ht="15" customHeight="1" x14ac:dyDescent="0.15">
      <c r="B152" s="198" t="s">
        <v>328</v>
      </c>
      <c r="C152" s="29"/>
      <c r="D152" s="29"/>
      <c r="E152" s="29"/>
      <c r="L152" s="75">
        <v>3</v>
      </c>
      <c r="M152" s="23">
        <f t="shared" si="15"/>
        <v>0.26666666666666666</v>
      </c>
    </row>
    <row r="153" spans="1:13" ht="15" customHeight="1" x14ac:dyDescent="0.15">
      <c r="B153" s="105" t="s">
        <v>190</v>
      </c>
      <c r="C153" s="80"/>
      <c r="D153" s="80"/>
      <c r="E153" s="80"/>
      <c r="F153" s="80"/>
      <c r="G153" s="80"/>
      <c r="H153" s="80"/>
      <c r="I153" s="80"/>
      <c r="J153" s="80"/>
      <c r="K153" s="80"/>
      <c r="L153" s="76">
        <v>381</v>
      </c>
      <c r="M153" s="24">
        <f t="shared" si="15"/>
        <v>33.866666666666667</v>
      </c>
    </row>
    <row r="154" spans="1:13" ht="15" customHeight="1" x14ac:dyDescent="0.15">
      <c r="B154" s="106" t="s">
        <v>1</v>
      </c>
      <c r="C154" s="83"/>
      <c r="D154" s="83"/>
      <c r="E154" s="83"/>
      <c r="F154" s="83"/>
      <c r="G154" s="83"/>
      <c r="H154" s="83"/>
      <c r="I154" s="83"/>
      <c r="J154" s="83"/>
      <c r="K154" s="84"/>
      <c r="L154" s="85">
        <f>SUM(L135:L153)</f>
        <v>1125</v>
      </c>
      <c r="M154" s="25">
        <f>IF(SUM(M135:M153)&gt;100,"－",SUM(M135:M153))</f>
        <v>100</v>
      </c>
    </row>
    <row r="155" spans="1:13" ht="15" customHeight="1" x14ac:dyDescent="0.15">
      <c r="B155" s="106" t="s">
        <v>750</v>
      </c>
      <c r="C155" s="83"/>
      <c r="D155" s="83"/>
      <c r="E155" s="83"/>
      <c r="F155" s="83"/>
      <c r="G155" s="83"/>
      <c r="H155" s="83"/>
      <c r="I155" s="83"/>
      <c r="J155" s="83"/>
      <c r="K155" s="84"/>
      <c r="L155" s="132">
        <v>3.9011534663891232</v>
      </c>
    </row>
    <row r="156" spans="1:13" ht="15" customHeight="1" x14ac:dyDescent="0.15">
      <c r="B156" s="106" t="s">
        <v>330</v>
      </c>
      <c r="C156" s="83"/>
      <c r="D156" s="83"/>
      <c r="E156" s="83"/>
      <c r="F156" s="83"/>
      <c r="G156" s="83"/>
      <c r="H156" s="83"/>
      <c r="I156" s="83"/>
      <c r="J156" s="83"/>
      <c r="K156" s="84"/>
      <c r="L156" s="132">
        <v>3.914017857142857</v>
      </c>
    </row>
    <row r="157" spans="1:13" ht="15" customHeight="1" x14ac:dyDescent="0.15">
      <c r="B157" s="106" t="s">
        <v>751</v>
      </c>
      <c r="C157" s="83"/>
      <c r="D157" s="83"/>
      <c r="E157" s="83"/>
      <c r="F157" s="83"/>
      <c r="G157" s="83"/>
      <c r="H157" s="83"/>
      <c r="I157" s="83"/>
      <c r="J157" s="83"/>
      <c r="K157" s="84"/>
      <c r="L157" s="132">
        <v>4.4035087719298245</v>
      </c>
    </row>
    <row r="158" spans="1:13" ht="15" customHeight="1" x14ac:dyDescent="0.15">
      <c r="B158" s="106" t="s">
        <v>752</v>
      </c>
      <c r="C158" s="83"/>
      <c r="D158" s="83"/>
      <c r="E158" s="83"/>
      <c r="F158" s="83"/>
      <c r="G158" s="83"/>
      <c r="H158" s="83"/>
      <c r="I158" s="83"/>
      <c r="J158" s="83"/>
      <c r="K158" s="84"/>
      <c r="L158" s="132">
        <v>3.2413793103448274</v>
      </c>
    </row>
    <row r="159" spans="1:13" ht="15" customHeight="1" x14ac:dyDescent="0.15">
      <c r="B159" s="107"/>
      <c r="C159" s="86"/>
      <c r="D159" s="86"/>
      <c r="E159" s="86"/>
      <c r="F159" s="86"/>
      <c r="G159" s="86"/>
      <c r="H159" s="86"/>
      <c r="I159" s="86"/>
      <c r="J159" s="86"/>
      <c r="K159" s="86"/>
      <c r="L159" s="87"/>
      <c r="M159" s="127"/>
    </row>
    <row r="160" spans="1:13" ht="15" customHeight="1" x14ac:dyDescent="0.15">
      <c r="A160" s="18" t="s">
        <v>90</v>
      </c>
      <c r="B160" s="99"/>
    </row>
    <row r="161" spans="2:13" ht="12" customHeight="1" x14ac:dyDescent="0.15">
      <c r="B161" s="104"/>
      <c r="C161" s="77"/>
      <c r="D161" s="77"/>
      <c r="E161" s="77"/>
      <c r="F161" s="77"/>
      <c r="G161" s="77"/>
      <c r="H161" s="77"/>
      <c r="I161" s="77"/>
      <c r="J161" s="77"/>
      <c r="K161" s="78"/>
      <c r="L161" s="19" t="s">
        <v>2</v>
      </c>
      <c r="M161" s="19" t="s">
        <v>3</v>
      </c>
    </row>
    <row r="162" spans="2:13" ht="12" customHeight="1" x14ac:dyDescent="0.15">
      <c r="B162" s="105"/>
      <c r="C162" s="80"/>
      <c r="D162" s="80"/>
      <c r="E162" s="80"/>
      <c r="F162" s="80"/>
      <c r="G162" s="80"/>
      <c r="H162" s="80"/>
      <c r="I162" s="80"/>
      <c r="J162" s="80"/>
      <c r="K162" s="81"/>
      <c r="L162" s="82"/>
      <c r="M162" s="21">
        <f>$M$19</f>
        <v>1125</v>
      </c>
    </row>
    <row r="163" spans="2:13" ht="15" customHeight="1" x14ac:dyDescent="0.15">
      <c r="B163" s="198" t="s">
        <v>275</v>
      </c>
      <c r="C163" s="29"/>
      <c r="D163" s="29"/>
      <c r="E163" s="29"/>
      <c r="L163" s="74">
        <v>6</v>
      </c>
      <c r="M163" s="22">
        <f>$L163/M$162*100</f>
        <v>0.53333333333333333</v>
      </c>
    </row>
    <row r="164" spans="2:13" ht="15" customHeight="1" x14ac:dyDescent="0.15">
      <c r="B164" s="198" t="s">
        <v>348</v>
      </c>
      <c r="C164" s="29"/>
      <c r="D164" s="29"/>
      <c r="E164" s="29"/>
      <c r="L164" s="75">
        <v>24</v>
      </c>
      <c r="M164" s="23">
        <f t="shared" ref="M164:M174" si="16">$L164/M$162*100</f>
        <v>2.1333333333333333</v>
      </c>
    </row>
    <row r="165" spans="2:13" ht="15" customHeight="1" x14ac:dyDescent="0.15">
      <c r="B165" s="198" t="s">
        <v>347</v>
      </c>
      <c r="C165" s="29"/>
      <c r="D165" s="29"/>
      <c r="E165" s="29"/>
      <c r="L165" s="75">
        <v>100</v>
      </c>
      <c r="M165" s="23">
        <f t="shared" si="16"/>
        <v>8.8888888888888893</v>
      </c>
    </row>
    <row r="166" spans="2:13" ht="15" customHeight="1" x14ac:dyDescent="0.15">
      <c r="B166" s="198" t="s">
        <v>349</v>
      </c>
      <c r="C166" s="29"/>
      <c r="D166" s="29"/>
      <c r="E166" s="29"/>
      <c r="L166" s="75">
        <v>157</v>
      </c>
      <c r="M166" s="23">
        <f t="shared" si="16"/>
        <v>13.955555555555554</v>
      </c>
    </row>
    <row r="167" spans="2:13" ht="15" customHeight="1" x14ac:dyDescent="0.15">
      <c r="B167" s="198" t="s">
        <v>350</v>
      </c>
      <c r="C167" s="29"/>
      <c r="D167" s="29"/>
      <c r="E167" s="29"/>
      <c r="L167" s="75">
        <v>154</v>
      </c>
      <c r="M167" s="23">
        <f t="shared" si="16"/>
        <v>13.68888888888889</v>
      </c>
    </row>
    <row r="168" spans="2:13" ht="15" customHeight="1" x14ac:dyDescent="0.15">
      <c r="B168" s="198" t="s">
        <v>351</v>
      </c>
      <c r="C168" s="29"/>
      <c r="D168" s="29"/>
      <c r="E168" s="29"/>
      <c r="L168" s="75">
        <v>125</v>
      </c>
      <c r="M168" s="23">
        <f t="shared" si="16"/>
        <v>11.111111111111111</v>
      </c>
    </row>
    <row r="169" spans="2:13" ht="15" customHeight="1" x14ac:dyDescent="0.15">
      <c r="B169" s="198" t="s">
        <v>352</v>
      </c>
      <c r="C169" s="29"/>
      <c r="D169" s="29"/>
      <c r="E169" s="29"/>
      <c r="L169" s="75">
        <v>121</v>
      </c>
      <c r="M169" s="23">
        <f t="shared" si="16"/>
        <v>10.755555555555556</v>
      </c>
    </row>
    <row r="170" spans="2:13" ht="15" customHeight="1" x14ac:dyDescent="0.15">
      <c r="B170" s="198" t="s">
        <v>353</v>
      </c>
      <c r="C170" s="29"/>
      <c r="D170" s="29"/>
      <c r="E170" s="29"/>
      <c r="L170" s="75">
        <v>84</v>
      </c>
      <c r="M170" s="23">
        <f t="shared" si="16"/>
        <v>7.4666666666666677</v>
      </c>
    </row>
    <row r="171" spans="2:13" ht="15" customHeight="1" x14ac:dyDescent="0.15">
      <c r="B171" s="198" t="s">
        <v>354</v>
      </c>
      <c r="C171" s="29"/>
      <c r="D171" s="29"/>
      <c r="E171" s="29"/>
      <c r="L171" s="75">
        <v>59</v>
      </c>
      <c r="M171" s="23">
        <f t="shared" si="16"/>
        <v>5.2444444444444445</v>
      </c>
    </row>
    <row r="172" spans="2:13" ht="15" customHeight="1" x14ac:dyDescent="0.15">
      <c r="B172" s="198" t="s">
        <v>355</v>
      </c>
      <c r="C172" s="29"/>
      <c r="D172" s="29"/>
      <c r="E172" s="29"/>
      <c r="L172" s="75">
        <v>33</v>
      </c>
      <c r="M172" s="23">
        <f t="shared" si="16"/>
        <v>2.9333333333333331</v>
      </c>
    </row>
    <row r="173" spans="2:13" ht="15" customHeight="1" x14ac:dyDescent="0.15">
      <c r="B173" s="198" t="s">
        <v>356</v>
      </c>
      <c r="C173" s="29"/>
      <c r="D173" s="29"/>
      <c r="E173" s="29"/>
      <c r="L173" s="75">
        <v>43</v>
      </c>
      <c r="M173" s="23">
        <f t="shared" si="16"/>
        <v>3.822222222222222</v>
      </c>
    </row>
    <row r="174" spans="2:13" ht="15" customHeight="1" x14ac:dyDescent="0.15">
      <c r="B174" s="105" t="s">
        <v>0</v>
      </c>
      <c r="C174" s="80"/>
      <c r="D174" s="80"/>
      <c r="E174" s="80"/>
      <c r="F174" s="80"/>
      <c r="G174" s="80"/>
      <c r="H174" s="80"/>
      <c r="I174" s="80"/>
      <c r="J174" s="80"/>
      <c r="K174" s="80"/>
      <c r="L174" s="76">
        <v>219</v>
      </c>
      <c r="M174" s="24">
        <f t="shared" si="16"/>
        <v>19.466666666666665</v>
      </c>
    </row>
    <row r="175" spans="2:13" ht="15" customHeight="1" x14ac:dyDescent="0.15">
      <c r="B175" s="106" t="s">
        <v>1</v>
      </c>
      <c r="C175" s="83"/>
      <c r="D175" s="83"/>
      <c r="E175" s="83"/>
      <c r="F175" s="83"/>
      <c r="G175" s="83"/>
      <c r="H175" s="83"/>
      <c r="I175" s="83"/>
      <c r="J175" s="83"/>
      <c r="K175" s="84"/>
      <c r="L175" s="85">
        <f>SUM(L163:L174)</f>
        <v>1125</v>
      </c>
      <c r="M175" s="25">
        <f>IF(SUM(M163:M174)&gt;100,"－",SUM(M163:M174))</f>
        <v>100.00000000000001</v>
      </c>
    </row>
    <row r="176" spans="2:13" ht="15" customHeight="1" x14ac:dyDescent="0.15">
      <c r="B176" s="106" t="s">
        <v>312</v>
      </c>
      <c r="C176" s="83"/>
      <c r="D176" s="83"/>
      <c r="E176" s="83"/>
      <c r="F176" s="83"/>
      <c r="G176" s="83"/>
      <c r="H176" s="83"/>
      <c r="I176" s="83"/>
      <c r="J176" s="83"/>
      <c r="K176" s="84"/>
      <c r="L176" s="138">
        <v>2717.7402855203609</v>
      </c>
    </row>
    <row r="177" spans="1:13" ht="15" customHeight="1" x14ac:dyDescent="0.15">
      <c r="B177" s="106" t="s">
        <v>263</v>
      </c>
      <c r="C177" s="83"/>
      <c r="D177" s="83"/>
      <c r="E177" s="83"/>
      <c r="F177" s="83"/>
      <c r="G177" s="83"/>
      <c r="H177" s="83"/>
      <c r="I177" s="83"/>
      <c r="J177" s="83"/>
      <c r="K177" s="84"/>
      <c r="L177" s="138">
        <v>2535.5</v>
      </c>
    </row>
    <row r="178" spans="1:13" ht="15" customHeight="1" x14ac:dyDescent="0.15">
      <c r="B178" s="106" t="s">
        <v>357</v>
      </c>
      <c r="C178" s="83"/>
      <c r="D178" s="83"/>
      <c r="E178" s="83"/>
      <c r="F178" s="83"/>
      <c r="G178" s="83"/>
      <c r="H178" s="83"/>
      <c r="I178" s="83"/>
      <c r="J178" s="83"/>
      <c r="K178" s="84"/>
      <c r="L178" s="138">
        <v>5888</v>
      </c>
    </row>
    <row r="179" spans="1:13" ht="15" customHeight="1" x14ac:dyDescent="0.15">
      <c r="B179" s="106" t="s">
        <v>358</v>
      </c>
      <c r="C179" s="83"/>
      <c r="D179" s="83"/>
      <c r="E179" s="83"/>
      <c r="F179" s="83"/>
      <c r="G179" s="83"/>
      <c r="H179" s="83"/>
      <c r="I179" s="83"/>
      <c r="J179" s="83"/>
      <c r="K179" s="84"/>
      <c r="L179" s="138">
        <v>891</v>
      </c>
    </row>
    <row r="180" spans="1:13" ht="15" customHeight="1" x14ac:dyDescent="0.15">
      <c r="B180" s="107"/>
      <c r="C180" s="86"/>
      <c r="D180" s="86"/>
      <c r="E180" s="86"/>
      <c r="F180" s="86"/>
      <c r="G180" s="86"/>
      <c r="H180" s="86"/>
      <c r="I180" s="86"/>
      <c r="J180" s="86"/>
      <c r="K180" s="86"/>
      <c r="L180" s="86"/>
    </row>
    <row r="181" spans="1:13" ht="15" customHeight="1" x14ac:dyDescent="0.15">
      <c r="A181" s="18" t="s">
        <v>780</v>
      </c>
      <c r="B181" s="99"/>
    </row>
    <row r="182" spans="1:13" ht="12" customHeight="1" x14ac:dyDescent="0.15">
      <c r="B182" s="104"/>
      <c r="C182" s="77"/>
      <c r="D182" s="77"/>
      <c r="E182" s="77"/>
      <c r="F182" s="77"/>
      <c r="G182" s="77"/>
      <c r="H182" s="77"/>
      <c r="I182" s="77"/>
      <c r="J182" s="77"/>
      <c r="K182" s="78"/>
      <c r="L182" s="19" t="s">
        <v>2</v>
      </c>
      <c r="M182" s="19" t="s">
        <v>3</v>
      </c>
    </row>
    <row r="183" spans="1:13" ht="12" customHeight="1" x14ac:dyDescent="0.15">
      <c r="B183" s="105"/>
      <c r="C183" s="80"/>
      <c r="D183" s="80"/>
      <c r="E183" s="80"/>
      <c r="F183" s="80"/>
      <c r="G183" s="80"/>
      <c r="H183" s="80"/>
      <c r="I183" s="80"/>
      <c r="J183" s="80"/>
      <c r="K183" s="81"/>
      <c r="L183" s="82"/>
      <c r="M183" s="21">
        <f>$M$19</f>
        <v>1125</v>
      </c>
    </row>
    <row r="184" spans="1:13" ht="15" customHeight="1" x14ac:dyDescent="0.15">
      <c r="B184" s="198" t="s">
        <v>445</v>
      </c>
      <c r="C184" s="29"/>
      <c r="D184" s="29"/>
      <c r="E184" s="29"/>
      <c r="L184" s="74">
        <v>5</v>
      </c>
      <c r="M184" s="22">
        <f>$L184/M$162*100</f>
        <v>0.44444444444444442</v>
      </c>
    </row>
    <row r="185" spans="1:13" ht="15" customHeight="1" x14ac:dyDescent="0.15">
      <c r="B185" s="198" t="s">
        <v>696</v>
      </c>
      <c r="C185" s="29"/>
      <c r="D185" s="29"/>
      <c r="E185" s="29"/>
      <c r="L185" s="75">
        <v>4</v>
      </c>
      <c r="M185" s="23">
        <f t="shared" ref="M185:M191" si="17">$L185/M$162*100</f>
        <v>0.35555555555555557</v>
      </c>
    </row>
    <row r="186" spans="1:13" ht="15" customHeight="1" x14ac:dyDescent="0.15">
      <c r="B186" s="198" t="s">
        <v>697</v>
      </c>
      <c r="C186" s="29"/>
      <c r="D186" s="29"/>
      <c r="E186" s="29"/>
      <c r="L186" s="75">
        <v>32</v>
      </c>
      <c r="M186" s="23">
        <f t="shared" si="17"/>
        <v>2.8444444444444446</v>
      </c>
    </row>
    <row r="187" spans="1:13" ht="15" customHeight="1" x14ac:dyDescent="0.15">
      <c r="B187" s="198" t="s">
        <v>698</v>
      </c>
      <c r="C187" s="29"/>
      <c r="D187" s="29"/>
      <c r="E187" s="29"/>
      <c r="L187" s="75">
        <v>102</v>
      </c>
      <c r="M187" s="23">
        <f t="shared" si="17"/>
        <v>9.0666666666666664</v>
      </c>
    </row>
    <row r="188" spans="1:13" ht="15" customHeight="1" x14ac:dyDescent="0.15">
      <c r="B188" s="198" t="s">
        <v>699</v>
      </c>
      <c r="C188" s="29"/>
      <c r="D188" s="29"/>
      <c r="E188" s="29"/>
      <c r="L188" s="75">
        <v>191</v>
      </c>
      <c r="M188" s="23">
        <f t="shared" si="17"/>
        <v>16.977777777777778</v>
      </c>
    </row>
    <row r="189" spans="1:13" ht="15" customHeight="1" x14ac:dyDescent="0.15">
      <c r="B189" s="198" t="s">
        <v>573</v>
      </c>
      <c r="C189" s="29"/>
      <c r="D189" s="29"/>
      <c r="E189" s="29"/>
      <c r="L189" s="75">
        <v>173</v>
      </c>
      <c r="M189" s="23">
        <f t="shared" si="17"/>
        <v>15.37777777777778</v>
      </c>
    </row>
    <row r="190" spans="1:13" ht="15" customHeight="1" x14ac:dyDescent="0.15">
      <c r="B190" s="198" t="s">
        <v>805</v>
      </c>
      <c r="C190" s="29"/>
      <c r="D190" s="29"/>
      <c r="E190" s="29"/>
      <c r="L190" s="75">
        <v>86</v>
      </c>
      <c r="M190" s="23">
        <f t="shared" si="17"/>
        <v>7.6444444444444439</v>
      </c>
    </row>
    <row r="191" spans="1:13" ht="15" customHeight="1" x14ac:dyDescent="0.15">
      <c r="B191" s="105" t="s">
        <v>190</v>
      </c>
      <c r="C191" s="80"/>
      <c r="D191" s="80"/>
      <c r="E191" s="80"/>
      <c r="F191" s="80"/>
      <c r="G191" s="80"/>
      <c r="H191" s="80"/>
      <c r="I191" s="80"/>
      <c r="J191" s="80"/>
      <c r="K191" s="80"/>
      <c r="L191" s="76">
        <v>532</v>
      </c>
      <c r="M191" s="24">
        <f t="shared" si="17"/>
        <v>47.288888888888891</v>
      </c>
    </row>
    <row r="192" spans="1:13" ht="15" customHeight="1" x14ac:dyDescent="0.15">
      <c r="B192" s="106" t="s">
        <v>1</v>
      </c>
      <c r="C192" s="83"/>
      <c r="D192" s="83"/>
      <c r="E192" s="83"/>
      <c r="F192" s="83"/>
      <c r="G192" s="83"/>
      <c r="H192" s="83"/>
      <c r="I192" s="83"/>
      <c r="J192" s="83"/>
      <c r="K192" s="84"/>
      <c r="L192" s="85">
        <f>SUM(L184:L191)</f>
        <v>1125</v>
      </c>
      <c r="M192" s="25">
        <f>IF(SUM(M184:M191)&gt;100,"－",SUM(M184:M191))</f>
        <v>100</v>
      </c>
    </row>
    <row r="193" spans="1:21" ht="15" customHeight="1" x14ac:dyDescent="0.15">
      <c r="B193" s="106" t="s">
        <v>312</v>
      </c>
      <c r="C193" s="83"/>
      <c r="D193" s="83"/>
      <c r="E193" s="83"/>
      <c r="F193" s="83"/>
      <c r="G193" s="83"/>
      <c r="H193" s="83"/>
      <c r="I193" s="83"/>
      <c r="J193" s="83"/>
      <c r="K193" s="84"/>
      <c r="L193" s="138">
        <v>39.241701467131321</v>
      </c>
    </row>
    <row r="194" spans="1:21" ht="15" customHeight="1" x14ac:dyDescent="0.15">
      <c r="B194" s="106" t="s">
        <v>263</v>
      </c>
      <c r="C194" s="83"/>
      <c r="D194" s="83"/>
      <c r="E194" s="83"/>
      <c r="F194" s="83"/>
      <c r="G194" s="83"/>
      <c r="H194" s="83"/>
      <c r="I194" s="83"/>
      <c r="J194" s="83"/>
      <c r="K194" s="84"/>
      <c r="L194" s="138">
        <v>38.796610169491522</v>
      </c>
    </row>
    <row r="195" spans="1:21" ht="15" customHeight="1" x14ac:dyDescent="0.15">
      <c r="B195" s="106" t="s">
        <v>357</v>
      </c>
      <c r="C195" s="83"/>
      <c r="D195" s="83"/>
      <c r="E195" s="83"/>
      <c r="F195" s="83"/>
      <c r="G195" s="83"/>
      <c r="H195" s="83"/>
      <c r="I195" s="83"/>
      <c r="J195" s="83"/>
      <c r="K195" s="84"/>
      <c r="L195" s="138">
        <v>55.862068965517238</v>
      </c>
    </row>
    <row r="196" spans="1:21" ht="15" customHeight="1" x14ac:dyDescent="0.15">
      <c r="B196" s="106" t="s">
        <v>358</v>
      </c>
      <c r="C196" s="83"/>
      <c r="D196" s="83"/>
      <c r="E196" s="83"/>
      <c r="F196" s="83"/>
      <c r="G196" s="83"/>
      <c r="H196" s="83"/>
      <c r="I196" s="83"/>
      <c r="J196" s="83"/>
      <c r="K196" s="84"/>
      <c r="L196" s="138">
        <v>26.428571428571427</v>
      </c>
    </row>
    <row r="197" spans="1:21" ht="15" customHeight="1" x14ac:dyDescent="0.15">
      <c r="B197" s="107"/>
      <c r="C197" s="86"/>
      <c r="D197" s="86"/>
      <c r="E197" s="86"/>
      <c r="F197" s="86"/>
      <c r="G197" s="86"/>
      <c r="H197" s="86"/>
      <c r="I197" s="86"/>
      <c r="J197" s="86"/>
      <c r="K197" s="86"/>
      <c r="L197" s="87"/>
      <c r="M197" s="127"/>
    </row>
    <row r="198" spans="1:21" ht="15" customHeight="1" x14ac:dyDescent="0.15">
      <c r="A198" s="18" t="s">
        <v>91</v>
      </c>
      <c r="B198" s="107"/>
      <c r="C198" s="86"/>
      <c r="D198" s="229"/>
      <c r="E198" s="86"/>
      <c r="F198" s="86"/>
      <c r="G198" s="86"/>
      <c r="H198" s="86"/>
      <c r="I198" s="86"/>
      <c r="J198" s="86"/>
      <c r="K198" s="86"/>
      <c r="L198" s="87"/>
      <c r="M198" s="34"/>
      <c r="N198" s="34"/>
    </row>
    <row r="199" spans="1:21" s="261" customFormat="1" ht="33.75" x14ac:dyDescent="0.15">
      <c r="B199" s="106" t="s">
        <v>488</v>
      </c>
      <c r="C199" s="83"/>
      <c r="D199" s="83"/>
      <c r="E199" s="299"/>
      <c r="F199" s="300" t="s">
        <v>313</v>
      </c>
      <c r="G199" s="290" t="s">
        <v>425</v>
      </c>
      <c r="H199" s="290" t="s">
        <v>480</v>
      </c>
      <c r="I199" s="290" t="s">
        <v>481</v>
      </c>
      <c r="J199" s="290" t="s">
        <v>482</v>
      </c>
      <c r="K199" s="290" t="s">
        <v>483</v>
      </c>
      <c r="L199" s="290" t="s">
        <v>484</v>
      </c>
      <c r="M199" s="290" t="s">
        <v>485</v>
      </c>
      <c r="N199" s="290" t="s">
        <v>486</v>
      </c>
      <c r="O199" s="290" t="s">
        <v>487</v>
      </c>
      <c r="P199" s="89" t="s">
        <v>324</v>
      </c>
      <c r="Q199" s="39" t="s">
        <v>4</v>
      </c>
      <c r="R199" s="192" t="s">
        <v>732</v>
      </c>
      <c r="S199" s="192" t="s">
        <v>262</v>
      </c>
      <c r="T199" s="192" t="s">
        <v>733</v>
      </c>
      <c r="U199" s="192" t="s">
        <v>749</v>
      </c>
    </row>
    <row r="200" spans="1:21" s="261" customFormat="1" ht="15" customHeight="1" x14ac:dyDescent="0.15">
      <c r="B200" s="279" t="s">
        <v>2</v>
      </c>
      <c r="C200" s="198" t="s">
        <v>491</v>
      </c>
      <c r="D200" s="277"/>
      <c r="E200" s="288"/>
      <c r="F200" s="51">
        <v>3</v>
      </c>
      <c r="G200" s="51">
        <v>3</v>
      </c>
      <c r="H200" s="51">
        <v>21</v>
      </c>
      <c r="I200" s="51">
        <v>63</v>
      </c>
      <c r="J200" s="51">
        <v>115</v>
      </c>
      <c r="K200" s="51">
        <v>124</v>
      </c>
      <c r="L200" s="51">
        <v>253</v>
      </c>
      <c r="M200" s="51">
        <v>210</v>
      </c>
      <c r="N200" s="51">
        <v>149</v>
      </c>
      <c r="O200" s="51">
        <v>134</v>
      </c>
      <c r="P200" s="51">
        <v>50</v>
      </c>
      <c r="Q200" s="51">
        <f>SUM(F200:P200)</f>
        <v>1125</v>
      </c>
      <c r="R200" s="287">
        <v>39.802669208770254</v>
      </c>
      <c r="S200" s="287">
        <v>38</v>
      </c>
      <c r="T200" s="287">
        <v>84</v>
      </c>
      <c r="U200" s="287">
        <v>15</v>
      </c>
    </row>
    <row r="201" spans="1:21" s="261" customFormat="1" ht="15" customHeight="1" x14ac:dyDescent="0.15">
      <c r="B201" s="271"/>
      <c r="C201" s="198" t="s">
        <v>490</v>
      </c>
      <c r="D201" s="229"/>
      <c r="E201" s="283"/>
      <c r="F201" s="53">
        <v>4</v>
      </c>
      <c r="G201" s="53">
        <v>4</v>
      </c>
      <c r="H201" s="53">
        <v>22</v>
      </c>
      <c r="I201" s="53">
        <v>61</v>
      </c>
      <c r="J201" s="53">
        <v>100</v>
      </c>
      <c r="K201" s="53">
        <v>110</v>
      </c>
      <c r="L201" s="53">
        <v>228</v>
      </c>
      <c r="M201" s="53">
        <v>192</v>
      </c>
      <c r="N201" s="53">
        <v>112</v>
      </c>
      <c r="O201" s="53">
        <v>115</v>
      </c>
      <c r="P201" s="53">
        <v>177</v>
      </c>
      <c r="Q201" s="53">
        <v>1125</v>
      </c>
      <c r="R201" s="282">
        <v>39.179859611231116</v>
      </c>
      <c r="S201" s="282">
        <v>37</v>
      </c>
      <c r="T201" s="282">
        <v>84</v>
      </c>
      <c r="U201" s="282">
        <v>14</v>
      </c>
    </row>
    <row r="202" spans="1:21" s="261" customFormat="1" ht="15" customHeight="1" x14ac:dyDescent="0.15">
      <c r="B202" s="271"/>
      <c r="C202" s="198" t="s">
        <v>489</v>
      </c>
      <c r="D202" s="229"/>
      <c r="E202" s="283"/>
      <c r="F202" s="53">
        <v>166</v>
      </c>
      <c r="G202" s="53">
        <v>243</v>
      </c>
      <c r="H202" s="53">
        <v>216</v>
      </c>
      <c r="I202" s="53">
        <v>168</v>
      </c>
      <c r="J202" s="53">
        <v>106</v>
      </c>
      <c r="K202" s="53">
        <v>57</v>
      </c>
      <c r="L202" s="53">
        <v>55</v>
      </c>
      <c r="M202" s="53">
        <v>23</v>
      </c>
      <c r="N202" s="53">
        <v>7</v>
      </c>
      <c r="O202" s="53">
        <v>19</v>
      </c>
      <c r="P202" s="53">
        <v>65</v>
      </c>
      <c r="Q202" s="53">
        <v>1125</v>
      </c>
      <c r="R202" s="282">
        <v>14.48017408123791</v>
      </c>
      <c r="S202" s="282">
        <v>12</v>
      </c>
      <c r="T202" s="282">
        <v>47</v>
      </c>
      <c r="U202" s="282">
        <v>1</v>
      </c>
    </row>
    <row r="203" spans="1:21" ht="15" customHeight="1" x14ac:dyDescent="0.15">
      <c r="B203" s="268"/>
      <c r="C203" s="105" t="s">
        <v>490</v>
      </c>
      <c r="D203" s="304"/>
      <c r="E203" s="281"/>
      <c r="F203" s="55">
        <v>373</v>
      </c>
      <c r="G203" s="55">
        <v>318</v>
      </c>
      <c r="H203" s="55">
        <v>172</v>
      </c>
      <c r="I203" s="55">
        <v>67</v>
      </c>
      <c r="J203" s="55">
        <v>27</v>
      </c>
      <c r="K203" s="55">
        <v>15</v>
      </c>
      <c r="L203" s="55">
        <v>12</v>
      </c>
      <c r="M203" s="55">
        <v>4</v>
      </c>
      <c r="N203" s="55">
        <v>3</v>
      </c>
      <c r="O203" s="55">
        <v>2</v>
      </c>
      <c r="P203" s="55">
        <v>132</v>
      </c>
      <c r="Q203" s="55">
        <v>1125</v>
      </c>
      <c r="R203" s="280">
        <v>8.0168018575851452</v>
      </c>
      <c r="S203" s="280">
        <v>6.3</v>
      </c>
      <c r="T203" s="280">
        <v>27.9</v>
      </c>
      <c r="U203" s="280">
        <v>0.56999999999999995</v>
      </c>
    </row>
    <row r="204" spans="1:21" s="261" customFormat="1" ht="15" customHeight="1" x14ac:dyDescent="0.15">
      <c r="B204" s="279" t="s">
        <v>3</v>
      </c>
      <c r="C204" s="198" t="s">
        <v>491</v>
      </c>
      <c r="D204" s="277"/>
      <c r="E204" s="276">
        <f>$M$19</f>
        <v>1125</v>
      </c>
      <c r="F204" s="60">
        <f t="shared" ref="F204:P204" si="18">F200/$E204*100</f>
        <v>0.26666666666666666</v>
      </c>
      <c r="G204" s="60">
        <f t="shared" si="18"/>
        <v>0.26666666666666666</v>
      </c>
      <c r="H204" s="60">
        <f t="shared" si="18"/>
        <v>1.8666666666666669</v>
      </c>
      <c r="I204" s="60">
        <f t="shared" si="18"/>
        <v>5.6000000000000005</v>
      </c>
      <c r="J204" s="60">
        <f t="shared" si="18"/>
        <v>10.222222222222223</v>
      </c>
      <c r="K204" s="60">
        <f t="shared" si="18"/>
        <v>11.022222222222222</v>
      </c>
      <c r="L204" s="60">
        <f t="shared" si="18"/>
        <v>22.488888888888887</v>
      </c>
      <c r="M204" s="60">
        <f t="shared" si="18"/>
        <v>18.666666666666668</v>
      </c>
      <c r="N204" s="60">
        <f t="shared" si="18"/>
        <v>13.244444444444445</v>
      </c>
      <c r="O204" s="60">
        <f t="shared" si="18"/>
        <v>11.911111111111111</v>
      </c>
      <c r="P204" s="60">
        <f t="shared" si="18"/>
        <v>4.4444444444444446</v>
      </c>
      <c r="Q204" s="60">
        <f>SUM(F204:P204)</f>
        <v>100</v>
      </c>
    </row>
    <row r="205" spans="1:21" s="261" customFormat="1" ht="15" customHeight="1" x14ac:dyDescent="0.15">
      <c r="B205" s="271"/>
      <c r="C205" s="198" t="s">
        <v>490</v>
      </c>
      <c r="D205" s="229"/>
      <c r="E205" s="269">
        <f>$M$19</f>
        <v>1125</v>
      </c>
      <c r="F205" s="61">
        <f t="shared" ref="F205:P205" si="19">F201/$E205*100</f>
        <v>0.35555555555555557</v>
      </c>
      <c r="G205" s="61">
        <f t="shared" si="19"/>
        <v>0.35555555555555557</v>
      </c>
      <c r="H205" s="61">
        <f t="shared" si="19"/>
        <v>1.9555555555555555</v>
      </c>
      <c r="I205" s="61">
        <f t="shared" si="19"/>
        <v>5.4222222222222216</v>
      </c>
      <c r="J205" s="61">
        <f t="shared" si="19"/>
        <v>8.8888888888888893</v>
      </c>
      <c r="K205" s="61">
        <f t="shared" si="19"/>
        <v>9.7777777777777786</v>
      </c>
      <c r="L205" s="61">
        <f t="shared" si="19"/>
        <v>20.266666666666666</v>
      </c>
      <c r="M205" s="61">
        <f t="shared" si="19"/>
        <v>17.066666666666666</v>
      </c>
      <c r="N205" s="61">
        <f t="shared" si="19"/>
        <v>9.9555555555555557</v>
      </c>
      <c r="O205" s="61">
        <f t="shared" si="19"/>
        <v>10.222222222222223</v>
      </c>
      <c r="P205" s="61">
        <f t="shared" si="19"/>
        <v>15.733333333333333</v>
      </c>
      <c r="Q205" s="61">
        <f>SUM(F205:P205)</f>
        <v>100.00000000000001</v>
      </c>
    </row>
    <row r="206" spans="1:21" s="261" customFormat="1" ht="15" customHeight="1" x14ac:dyDescent="0.15">
      <c r="B206" s="271"/>
      <c r="C206" s="198" t="s">
        <v>489</v>
      </c>
      <c r="D206" s="229"/>
      <c r="E206" s="269">
        <f>$M$19</f>
        <v>1125</v>
      </c>
      <c r="F206" s="61">
        <f t="shared" ref="F206:P206" si="20">F202/$E206*100</f>
        <v>14.755555555555555</v>
      </c>
      <c r="G206" s="61">
        <f t="shared" si="20"/>
        <v>21.6</v>
      </c>
      <c r="H206" s="61">
        <f t="shared" si="20"/>
        <v>19.2</v>
      </c>
      <c r="I206" s="61">
        <f t="shared" si="20"/>
        <v>14.933333333333335</v>
      </c>
      <c r="J206" s="61">
        <f t="shared" si="20"/>
        <v>9.4222222222222225</v>
      </c>
      <c r="K206" s="61">
        <f t="shared" si="20"/>
        <v>5.0666666666666664</v>
      </c>
      <c r="L206" s="61">
        <f t="shared" si="20"/>
        <v>4.8888888888888893</v>
      </c>
      <c r="M206" s="61">
        <f t="shared" si="20"/>
        <v>2.0444444444444447</v>
      </c>
      <c r="N206" s="61">
        <f t="shared" si="20"/>
        <v>0.62222222222222223</v>
      </c>
      <c r="O206" s="61">
        <f t="shared" si="20"/>
        <v>1.6888888888888887</v>
      </c>
      <c r="P206" s="61">
        <f t="shared" si="20"/>
        <v>5.7777777777777777</v>
      </c>
      <c r="Q206" s="61">
        <f>SUM(F206:P206)</f>
        <v>99.999999999999986</v>
      </c>
    </row>
    <row r="207" spans="1:21" ht="15" customHeight="1" x14ac:dyDescent="0.15">
      <c r="B207" s="268"/>
      <c r="C207" s="105" t="s">
        <v>490</v>
      </c>
      <c r="D207" s="304"/>
      <c r="E207" s="265">
        <f>$M$19</f>
        <v>1125</v>
      </c>
      <c r="F207" s="62">
        <f t="shared" ref="F207:P207" si="21">F203/$E207*100</f>
        <v>33.155555555555551</v>
      </c>
      <c r="G207" s="62">
        <f t="shared" si="21"/>
        <v>28.266666666666669</v>
      </c>
      <c r="H207" s="62">
        <f t="shared" si="21"/>
        <v>15.288888888888888</v>
      </c>
      <c r="I207" s="62">
        <f t="shared" si="21"/>
        <v>5.9555555555555557</v>
      </c>
      <c r="J207" s="62">
        <f t="shared" si="21"/>
        <v>2.4</v>
      </c>
      <c r="K207" s="62">
        <f t="shared" si="21"/>
        <v>1.3333333333333335</v>
      </c>
      <c r="L207" s="62">
        <f t="shared" si="21"/>
        <v>1.0666666666666667</v>
      </c>
      <c r="M207" s="62">
        <f t="shared" si="21"/>
        <v>0.35555555555555557</v>
      </c>
      <c r="N207" s="62">
        <f t="shared" si="21"/>
        <v>0.26666666666666666</v>
      </c>
      <c r="O207" s="62">
        <f t="shared" si="21"/>
        <v>0.17777777777777778</v>
      </c>
      <c r="P207" s="62">
        <f t="shared" si="21"/>
        <v>11.733333333333333</v>
      </c>
      <c r="Q207" s="62">
        <f>SUM(F207:P207)</f>
        <v>99.999999999999986</v>
      </c>
      <c r="R207" s="261"/>
      <c r="S207" s="261"/>
      <c r="T207" s="261"/>
      <c r="U207" s="261"/>
    </row>
    <row r="208" spans="1:21" ht="15" customHeight="1" x14ac:dyDescent="0.15">
      <c r="B208" s="107"/>
      <c r="C208" s="264"/>
      <c r="D208" s="229"/>
      <c r="E208" s="262"/>
      <c r="F208" s="66"/>
      <c r="G208" s="66"/>
      <c r="H208" s="66"/>
      <c r="I208" s="66"/>
      <c r="J208" s="66"/>
      <c r="K208" s="66"/>
      <c r="L208" s="66"/>
      <c r="M208" s="66"/>
      <c r="N208" s="66"/>
      <c r="O208" s="261"/>
    </row>
    <row r="209" spans="1:17" s="261" customFormat="1" ht="33.75" x14ac:dyDescent="0.15">
      <c r="B209" s="106" t="s">
        <v>94</v>
      </c>
      <c r="C209" s="83"/>
      <c r="D209" s="83"/>
      <c r="E209" s="299"/>
      <c r="F209" s="300" t="s">
        <v>411</v>
      </c>
      <c r="G209" s="192" t="s">
        <v>412</v>
      </c>
      <c r="H209" s="192" t="s">
        <v>413</v>
      </c>
      <c r="I209" s="192" t="s">
        <v>414</v>
      </c>
      <c r="J209" s="192" t="s">
        <v>415</v>
      </c>
      <c r="K209" s="290" t="s">
        <v>450</v>
      </c>
      <c r="L209" s="89" t="s">
        <v>324</v>
      </c>
      <c r="M209" s="39" t="s">
        <v>4</v>
      </c>
      <c r="N209" s="192" t="s">
        <v>732</v>
      </c>
      <c r="O209" s="192" t="s">
        <v>262</v>
      </c>
      <c r="P209" s="192" t="s">
        <v>733</v>
      </c>
      <c r="Q209" s="18"/>
    </row>
    <row r="210" spans="1:17" s="261" customFormat="1" ht="15" customHeight="1" x14ac:dyDescent="0.15">
      <c r="B210" s="279" t="s">
        <v>2</v>
      </c>
      <c r="C210" s="198" t="s">
        <v>92</v>
      </c>
      <c r="D210" s="277"/>
      <c r="E210" s="288"/>
      <c r="F210" s="51">
        <v>706</v>
      </c>
      <c r="G210" s="51">
        <v>63</v>
      </c>
      <c r="H210" s="51">
        <v>36</v>
      </c>
      <c r="I210" s="51">
        <v>18</v>
      </c>
      <c r="J210" s="51">
        <v>20</v>
      </c>
      <c r="K210" s="51">
        <v>22</v>
      </c>
      <c r="L210" s="51">
        <v>260</v>
      </c>
      <c r="M210" s="51">
        <f>SUM(F210:L210)</f>
        <v>1125</v>
      </c>
      <c r="N210" s="287">
        <v>0.39763313609467454</v>
      </c>
      <c r="O210" s="287">
        <v>0</v>
      </c>
      <c r="P210" s="287">
        <v>4</v>
      </c>
      <c r="Q210" s="18"/>
    </row>
    <row r="211" spans="1:17" ht="15" customHeight="1" x14ac:dyDescent="0.15">
      <c r="B211" s="268"/>
      <c r="C211" s="105" t="s">
        <v>93</v>
      </c>
      <c r="D211" s="304"/>
      <c r="E211" s="281"/>
      <c r="F211" s="55">
        <v>651</v>
      </c>
      <c r="G211" s="55">
        <v>78</v>
      </c>
      <c r="H211" s="55">
        <v>40</v>
      </c>
      <c r="I211" s="55">
        <v>23</v>
      </c>
      <c r="J211" s="55">
        <v>17</v>
      </c>
      <c r="K211" s="55">
        <v>35</v>
      </c>
      <c r="L211" s="55">
        <v>281</v>
      </c>
      <c r="M211" s="55">
        <f>SUM(F211:L211)</f>
        <v>1125</v>
      </c>
      <c r="N211" s="280">
        <v>0.53762135922330101</v>
      </c>
      <c r="O211" s="280">
        <v>0</v>
      </c>
      <c r="P211" s="280">
        <v>6</v>
      </c>
    </row>
    <row r="212" spans="1:17" s="261" customFormat="1" ht="15" customHeight="1" x14ac:dyDescent="0.15">
      <c r="B212" s="279" t="s">
        <v>3</v>
      </c>
      <c r="C212" s="198" t="s">
        <v>92</v>
      </c>
      <c r="D212" s="277"/>
      <c r="E212" s="276">
        <f>$M$19</f>
        <v>1125</v>
      </c>
      <c r="F212" s="60">
        <f t="shared" ref="F212:L213" si="22">F210/$E212*100</f>
        <v>62.755555555555553</v>
      </c>
      <c r="G212" s="60">
        <f t="shared" si="22"/>
        <v>5.6000000000000005</v>
      </c>
      <c r="H212" s="60">
        <f t="shared" si="22"/>
        <v>3.2</v>
      </c>
      <c r="I212" s="60">
        <f t="shared" si="22"/>
        <v>1.6</v>
      </c>
      <c r="J212" s="60">
        <f t="shared" si="22"/>
        <v>1.7777777777777777</v>
      </c>
      <c r="K212" s="60">
        <f t="shared" si="22"/>
        <v>1.9555555555555555</v>
      </c>
      <c r="L212" s="60">
        <f t="shared" si="22"/>
        <v>23.111111111111111</v>
      </c>
      <c r="M212" s="60">
        <f>SUM(F212:L212)</f>
        <v>99.999999999999986</v>
      </c>
      <c r="Q212" s="18"/>
    </row>
    <row r="213" spans="1:17" ht="15" customHeight="1" x14ac:dyDescent="0.15">
      <c r="B213" s="268"/>
      <c r="C213" s="105" t="s">
        <v>93</v>
      </c>
      <c r="D213" s="304"/>
      <c r="E213" s="265">
        <f>$M$19</f>
        <v>1125</v>
      </c>
      <c r="F213" s="62">
        <f t="shared" si="22"/>
        <v>57.866666666666667</v>
      </c>
      <c r="G213" s="62">
        <f t="shared" si="22"/>
        <v>6.9333333333333327</v>
      </c>
      <c r="H213" s="62">
        <f t="shared" si="22"/>
        <v>3.5555555555555554</v>
      </c>
      <c r="I213" s="62">
        <f t="shared" si="22"/>
        <v>2.0444444444444447</v>
      </c>
      <c r="J213" s="62">
        <f t="shared" si="22"/>
        <v>1.5111111111111111</v>
      </c>
      <c r="K213" s="62">
        <f t="shared" si="22"/>
        <v>3.1111111111111112</v>
      </c>
      <c r="L213" s="62">
        <f t="shared" si="22"/>
        <v>24.977777777777778</v>
      </c>
      <c r="M213" s="62">
        <f>SUM(F213:L213)</f>
        <v>100</v>
      </c>
      <c r="N213" s="261"/>
    </row>
    <row r="214" spans="1:17" ht="15" customHeight="1" x14ac:dyDescent="0.15">
      <c r="B214" s="107"/>
      <c r="C214" s="264"/>
      <c r="D214" s="229"/>
      <c r="E214" s="229"/>
      <c r="F214" s="262"/>
      <c r="G214" s="66"/>
      <c r="H214" s="66"/>
      <c r="I214" s="66"/>
      <c r="J214" s="66"/>
      <c r="K214" s="66"/>
      <c r="L214" s="66"/>
      <c r="M214" s="66"/>
      <c r="N214" s="66"/>
      <c r="O214" s="66"/>
      <c r="P214" s="261"/>
    </row>
    <row r="215" spans="1:17" ht="15" customHeight="1" x14ac:dyDescent="0.15">
      <c r="A215" s="18" t="s">
        <v>781</v>
      </c>
      <c r="B215" s="99"/>
    </row>
    <row r="216" spans="1:17" ht="12" customHeight="1" x14ac:dyDescent="0.15">
      <c r="B216" s="104"/>
      <c r="C216" s="77"/>
      <c r="D216" s="77"/>
      <c r="E216" s="77"/>
      <c r="F216" s="77"/>
      <c r="G216" s="77"/>
      <c r="H216" s="77"/>
      <c r="I216" s="77"/>
      <c r="J216" s="77"/>
      <c r="K216" s="78"/>
      <c r="L216" s="19" t="s">
        <v>2</v>
      </c>
      <c r="M216" s="19" t="s">
        <v>3</v>
      </c>
    </row>
    <row r="217" spans="1:17" ht="12" customHeight="1" x14ac:dyDescent="0.15">
      <c r="B217" s="105"/>
      <c r="C217" s="80"/>
      <c r="D217" s="80"/>
      <c r="E217" s="80"/>
      <c r="F217" s="80"/>
      <c r="G217" s="80"/>
      <c r="H217" s="80"/>
      <c r="I217" s="80"/>
      <c r="J217" s="80"/>
      <c r="K217" s="81"/>
      <c r="L217" s="82"/>
      <c r="M217" s="21">
        <f>$M$19</f>
        <v>1125</v>
      </c>
    </row>
    <row r="218" spans="1:17" ht="15" customHeight="1" x14ac:dyDescent="0.15">
      <c r="B218" s="198" t="s">
        <v>222</v>
      </c>
      <c r="C218" s="29"/>
      <c r="D218" s="29"/>
      <c r="E218" s="29"/>
      <c r="L218" s="74">
        <v>1</v>
      </c>
      <c r="M218" s="22">
        <f>$L218/M$217*100</f>
        <v>8.8888888888888892E-2</v>
      </c>
    </row>
    <row r="219" spans="1:17" ht="15" customHeight="1" x14ac:dyDescent="0.15">
      <c r="B219" s="198" t="s">
        <v>700</v>
      </c>
      <c r="C219" s="29"/>
      <c r="D219" s="29"/>
      <c r="E219" s="29"/>
      <c r="L219" s="75">
        <v>43</v>
      </c>
      <c r="M219" s="23">
        <f t="shared" ref="M219:M228" si="23">$L219/M$217*100</f>
        <v>3.822222222222222</v>
      </c>
    </row>
    <row r="220" spans="1:17" ht="15" customHeight="1" x14ac:dyDescent="0.15">
      <c r="B220" s="198" t="s">
        <v>658</v>
      </c>
      <c r="C220" s="29"/>
      <c r="D220" s="29"/>
      <c r="E220" s="29"/>
      <c r="L220" s="75">
        <v>141</v>
      </c>
      <c r="M220" s="23">
        <f t="shared" si="23"/>
        <v>12.533333333333333</v>
      </c>
    </row>
    <row r="221" spans="1:17" ht="15" customHeight="1" x14ac:dyDescent="0.15">
      <c r="B221" s="198" t="s">
        <v>484</v>
      </c>
      <c r="C221" s="29"/>
      <c r="D221" s="29"/>
      <c r="E221" s="29"/>
      <c r="L221" s="75">
        <v>179</v>
      </c>
      <c r="M221" s="23">
        <f t="shared" si="23"/>
        <v>15.911111111111111</v>
      </c>
    </row>
    <row r="222" spans="1:17" ht="15" customHeight="1" x14ac:dyDescent="0.15">
      <c r="B222" s="198" t="s">
        <v>660</v>
      </c>
      <c r="C222" s="29"/>
      <c r="D222" s="29"/>
      <c r="E222" s="29"/>
      <c r="L222" s="75">
        <v>184</v>
      </c>
      <c r="M222" s="23">
        <f t="shared" si="23"/>
        <v>16.355555555555558</v>
      </c>
    </row>
    <row r="223" spans="1:17" ht="15" customHeight="1" x14ac:dyDescent="0.15">
      <c r="B223" s="198" t="s">
        <v>661</v>
      </c>
      <c r="C223" s="29"/>
      <c r="D223" s="29"/>
      <c r="E223" s="29"/>
      <c r="L223" s="75">
        <v>148</v>
      </c>
      <c r="M223" s="23">
        <f t="shared" si="23"/>
        <v>13.155555555555557</v>
      </c>
    </row>
    <row r="224" spans="1:17" ht="15" customHeight="1" x14ac:dyDescent="0.15">
      <c r="B224" s="198" t="s">
        <v>701</v>
      </c>
      <c r="C224" s="29"/>
      <c r="D224" s="29"/>
      <c r="E224" s="29"/>
      <c r="L224" s="75">
        <v>87</v>
      </c>
      <c r="M224" s="23">
        <f t="shared" si="23"/>
        <v>7.7333333333333334</v>
      </c>
    </row>
    <row r="225" spans="1:13" ht="15" customHeight="1" x14ac:dyDescent="0.15">
      <c r="B225" s="198" t="s">
        <v>663</v>
      </c>
      <c r="C225" s="29"/>
      <c r="D225" s="29"/>
      <c r="E225" s="29"/>
      <c r="L225" s="75">
        <v>62</v>
      </c>
      <c r="M225" s="23">
        <f t="shared" si="23"/>
        <v>5.5111111111111111</v>
      </c>
    </row>
    <row r="226" spans="1:13" ht="15" customHeight="1" x14ac:dyDescent="0.15">
      <c r="B226" s="198" t="s">
        <v>702</v>
      </c>
      <c r="C226" s="29"/>
      <c r="D226" s="29"/>
      <c r="E226" s="29"/>
      <c r="L226" s="75">
        <v>44</v>
      </c>
      <c r="M226" s="23">
        <f t="shared" si="23"/>
        <v>3.911111111111111</v>
      </c>
    </row>
    <row r="227" spans="1:13" ht="15" customHeight="1" x14ac:dyDescent="0.15">
      <c r="B227" s="198" t="s">
        <v>311</v>
      </c>
      <c r="C227" s="29"/>
      <c r="D227" s="29"/>
      <c r="E227" s="29"/>
      <c r="L227" s="75">
        <v>27</v>
      </c>
      <c r="M227" s="23">
        <f t="shared" si="23"/>
        <v>2.4</v>
      </c>
    </row>
    <row r="228" spans="1:13" ht="15" customHeight="1" x14ac:dyDescent="0.15">
      <c r="B228" s="105" t="s">
        <v>190</v>
      </c>
      <c r="C228" s="80"/>
      <c r="D228" s="80"/>
      <c r="E228" s="80"/>
      <c r="F228" s="80"/>
      <c r="G228" s="80"/>
      <c r="H228" s="80"/>
      <c r="I228" s="80"/>
      <c r="J228" s="80"/>
      <c r="K228" s="80"/>
      <c r="L228" s="76">
        <v>209</v>
      </c>
      <c r="M228" s="24">
        <f t="shared" si="23"/>
        <v>18.577777777777776</v>
      </c>
    </row>
    <row r="229" spans="1:13" ht="15" customHeight="1" x14ac:dyDescent="0.15">
      <c r="B229" s="106" t="s">
        <v>1</v>
      </c>
      <c r="C229" s="83"/>
      <c r="D229" s="83"/>
      <c r="E229" s="83"/>
      <c r="F229" s="83"/>
      <c r="G229" s="83"/>
      <c r="H229" s="83"/>
      <c r="I229" s="83"/>
      <c r="J229" s="83"/>
      <c r="K229" s="84"/>
      <c r="L229" s="85">
        <f>SUM(L218:L228)</f>
        <v>1125</v>
      </c>
      <c r="M229" s="25">
        <f>IF(SUM(M218:M228)&gt;100,"－",SUM(M218:M228))</f>
        <v>100</v>
      </c>
    </row>
    <row r="230" spans="1:13" ht="15" customHeight="1" x14ac:dyDescent="0.15">
      <c r="B230" s="106" t="s">
        <v>719</v>
      </c>
      <c r="C230" s="83"/>
      <c r="D230" s="83"/>
      <c r="E230" s="83"/>
      <c r="F230" s="83"/>
      <c r="G230" s="83"/>
      <c r="H230" s="83"/>
      <c r="I230" s="83"/>
      <c r="J230" s="83"/>
      <c r="K230" s="84"/>
      <c r="L230" s="25">
        <v>47.62858053691275</v>
      </c>
    </row>
    <row r="231" spans="1:13" ht="15" customHeight="1" x14ac:dyDescent="0.15">
      <c r="B231" s="106" t="s">
        <v>264</v>
      </c>
      <c r="C231" s="83"/>
      <c r="D231" s="83"/>
      <c r="E231" s="83"/>
      <c r="F231" s="83"/>
      <c r="G231" s="83"/>
      <c r="H231" s="83"/>
      <c r="I231" s="83"/>
      <c r="J231" s="83"/>
      <c r="K231" s="84"/>
      <c r="L231" s="25">
        <v>45.05</v>
      </c>
    </row>
    <row r="232" spans="1:13" ht="15" customHeight="1" x14ac:dyDescent="0.15">
      <c r="B232" s="106" t="s">
        <v>720</v>
      </c>
      <c r="C232" s="83"/>
      <c r="D232" s="83"/>
      <c r="E232" s="83"/>
      <c r="F232" s="83"/>
      <c r="G232" s="83"/>
      <c r="H232" s="83"/>
      <c r="I232" s="83"/>
      <c r="J232" s="83"/>
      <c r="K232" s="84"/>
      <c r="L232" s="25">
        <v>101.69999999999999</v>
      </c>
    </row>
    <row r="233" spans="1:13" ht="15" customHeight="1" x14ac:dyDescent="0.15">
      <c r="B233" s="106" t="s">
        <v>721</v>
      </c>
      <c r="C233" s="83"/>
      <c r="D233" s="83"/>
      <c r="E233" s="83"/>
      <c r="F233" s="83"/>
      <c r="G233" s="83"/>
      <c r="H233" s="83"/>
      <c r="I233" s="83"/>
      <c r="J233" s="83"/>
      <c r="K233" s="84"/>
      <c r="L233" s="25">
        <v>17.8</v>
      </c>
    </row>
    <row r="234" spans="1:13" ht="15" customHeight="1" x14ac:dyDescent="0.15">
      <c r="B234" s="107"/>
      <c r="C234" s="86"/>
      <c r="D234" s="86"/>
      <c r="E234" s="86"/>
      <c r="F234" s="86"/>
      <c r="G234" s="86"/>
      <c r="H234" s="86"/>
      <c r="I234" s="86"/>
      <c r="J234" s="86"/>
      <c r="K234" s="86"/>
      <c r="L234" s="87"/>
      <c r="M234" s="127"/>
    </row>
    <row r="235" spans="1:13" ht="15" customHeight="1" x14ac:dyDescent="0.15">
      <c r="A235" s="18" t="s">
        <v>787</v>
      </c>
      <c r="B235" s="99"/>
    </row>
    <row r="236" spans="1:13" ht="12" customHeight="1" x14ac:dyDescent="0.15">
      <c r="B236" s="104"/>
      <c r="C236" s="77"/>
      <c r="D236" s="77"/>
      <c r="E236" s="77"/>
      <c r="F236" s="77"/>
      <c r="G236" s="77"/>
      <c r="H236" s="77"/>
      <c r="I236" s="77"/>
      <c r="J236" s="77"/>
      <c r="K236" s="78"/>
      <c r="L236" s="19" t="s">
        <v>2</v>
      </c>
      <c r="M236" s="19" t="s">
        <v>3</v>
      </c>
    </row>
    <row r="237" spans="1:13" ht="12" customHeight="1" x14ac:dyDescent="0.15">
      <c r="B237" s="105"/>
      <c r="C237" s="80"/>
      <c r="D237" s="80"/>
      <c r="E237" s="80"/>
      <c r="F237" s="80"/>
      <c r="G237" s="80"/>
      <c r="H237" s="80"/>
      <c r="I237" s="80"/>
      <c r="J237" s="80"/>
      <c r="K237" s="81"/>
      <c r="L237" s="82"/>
      <c r="M237" s="21">
        <f>$M$19</f>
        <v>1125</v>
      </c>
    </row>
    <row r="238" spans="1:13" ht="15" customHeight="1" x14ac:dyDescent="0.15">
      <c r="B238" s="198" t="s">
        <v>788</v>
      </c>
      <c r="C238" s="29"/>
      <c r="D238" s="29"/>
      <c r="E238" s="29"/>
      <c r="L238" s="74">
        <v>29</v>
      </c>
      <c r="M238" s="22">
        <f>$L238/M$217*100</f>
        <v>2.5777777777777779</v>
      </c>
    </row>
    <row r="239" spans="1:13" ht="15" customHeight="1" x14ac:dyDescent="0.15">
      <c r="B239" s="198" t="s">
        <v>789</v>
      </c>
      <c r="C239" s="29"/>
      <c r="D239" s="29"/>
      <c r="E239" s="29"/>
      <c r="L239" s="75">
        <v>75</v>
      </c>
      <c r="M239" s="23">
        <f t="shared" ref="M239:M244" si="24">$L239/M$217*100</f>
        <v>6.666666666666667</v>
      </c>
    </row>
    <row r="240" spans="1:13" ht="15" customHeight="1" x14ac:dyDescent="0.15">
      <c r="B240" s="198" t="s">
        <v>790</v>
      </c>
      <c r="C240" s="29"/>
      <c r="D240" s="29"/>
      <c r="E240" s="29"/>
      <c r="L240" s="75">
        <v>193</v>
      </c>
      <c r="M240" s="23">
        <f t="shared" si="24"/>
        <v>17.155555555555555</v>
      </c>
    </row>
    <row r="241" spans="1:13" ht="15" customHeight="1" x14ac:dyDescent="0.15">
      <c r="B241" s="198" t="s">
        <v>791</v>
      </c>
      <c r="C241" s="29"/>
      <c r="D241" s="29"/>
      <c r="E241" s="29"/>
      <c r="L241" s="75">
        <v>354</v>
      </c>
      <c r="M241" s="23">
        <f t="shared" si="24"/>
        <v>31.466666666666665</v>
      </c>
    </row>
    <row r="242" spans="1:13" ht="15" customHeight="1" x14ac:dyDescent="0.15">
      <c r="B242" s="198" t="s">
        <v>792</v>
      </c>
      <c r="C242" s="29"/>
      <c r="D242" s="29"/>
      <c r="E242" s="29"/>
      <c r="L242" s="75">
        <v>261</v>
      </c>
      <c r="M242" s="23">
        <f t="shared" si="24"/>
        <v>23.200000000000003</v>
      </c>
    </row>
    <row r="243" spans="1:13" ht="15" customHeight="1" x14ac:dyDescent="0.15">
      <c r="B243" s="198" t="s">
        <v>793</v>
      </c>
      <c r="C243" s="29"/>
      <c r="D243" s="29"/>
      <c r="E243" s="29"/>
      <c r="L243" s="75">
        <v>4</v>
      </c>
      <c r="M243" s="23">
        <f t="shared" si="24"/>
        <v>0.35555555555555557</v>
      </c>
    </row>
    <row r="244" spans="1:13" ht="15" customHeight="1" x14ac:dyDescent="0.15">
      <c r="B244" s="105" t="s">
        <v>794</v>
      </c>
      <c r="C244" s="80"/>
      <c r="D244" s="80"/>
      <c r="E244" s="80"/>
      <c r="F244" s="80"/>
      <c r="G244" s="80"/>
      <c r="H244" s="80"/>
      <c r="I244" s="80"/>
      <c r="J244" s="80"/>
      <c r="K244" s="80"/>
      <c r="L244" s="76">
        <v>209</v>
      </c>
      <c r="M244" s="24">
        <f t="shared" si="24"/>
        <v>18.577777777777776</v>
      </c>
    </row>
    <row r="245" spans="1:13" ht="15" customHeight="1" x14ac:dyDescent="0.15">
      <c r="B245" s="106" t="s">
        <v>1</v>
      </c>
      <c r="C245" s="83"/>
      <c r="D245" s="83"/>
      <c r="E245" s="83"/>
      <c r="F245" s="83"/>
      <c r="G245" s="83"/>
      <c r="H245" s="83"/>
      <c r="I245" s="83"/>
      <c r="J245" s="83"/>
      <c r="K245" s="84"/>
      <c r="L245" s="85">
        <f>SUM(L238:L244)</f>
        <v>1125</v>
      </c>
      <c r="M245" s="25">
        <f>IF(SUM(M238:M244)&gt;100,"－",SUM(M238:M244))</f>
        <v>100</v>
      </c>
    </row>
    <row r="246" spans="1:13" ht="15" customHeight="1" x14ac:dyDescent="0.15">
      <c r="B246" s="106" t="s">
        <v>719</v>
      </c>
      <c r="C246" s="83"/>
      <c r="D246" s="83"/>
      <c r="E246" s="83"/>
      <c r="F246" s="83"/>
      <c r="G246" s="83"/>
      <c r="H246" s="83"/>
      <c r="I246" s="83"/>
      <c r="J246" s="83"/>
      <c r="K246" s="84"/>
      <c r="L246" s="25">
        <v>83.298494713100794</v>
      </c>
    </row>
    <row r="247" spans="1:13" ht="15" customHeight="1" x14ac:dyDescent="0.15">
      <c r="B247" s="106" t="s">
        <v>264</v>
      </c>
      <c r="C247" s="83"/>
      <c r="D247" s="83"/>
      <c r="E247" s="83"/>
      <c r="F247" s="83"/>
      <c r="G247" s="83"/>
      <c r="H247" s="83"/>
      <c r="I247" s="83"/>
      <c r="J247" s="83"/>
      <c r="K247" s="84"/>
      <c r="L247" s="25">
        <v>84.878589907325534</v>
      </c>
    </row>
    <row r="248" spans="1:13" ht="15" customHeight="1" x14ac:dyDescent="0.15">
      <c r="B248" s="106" t="s">
        <v>720</v>
      </c>
      <c r="C248" s="83"/>
      <c r="D248" s="83"/>
      <c r="E248" s="83"/>
      <c r="F248" s="83"/>
      <c r="G248" s="83"/>
      <c r="H248" s="83"/>
      <c r="I248" s="83"/>
      <c r="J248" s="83"/>
      <c r="K248" s="84"/>
      <c r="L248" s="25">
        <v>97.826086956521749</v>
      </c>
    </row>
    <row r="249" spans="1:13" ht="15" customHeight="1" x14ac:dyDescent="0.15">
      <c r="B249" s="106" t="s">
        <v>721</v>
      </c>
      <c r="C249" s="83"/>
      <c r="D249" s="83"/>
      <c r="E249" s="83"/>
      <c r="F249" s="83"/>
      <c r="G249" s="83"/>
      <c r="H249" s="83"/>
      <c r="I249" s="83"/>
      <c r="J249" s="83"/>
      <c r="K249" s="84"/>
      <c r="L249" s="25">
        <v>57.393850658857971</v>
      </c>
    </row>
    <row r="250" spans="1:13" ht="15" customHeight="1" x14ac:dyDescent="0.15">
      <c r="B250" s="107"/>
      <c r="C250" s="86"/>
      <c r="D250" s="86"/>
      <c r="E250" s="86"/>
      <c r="F250" s="86"/>
      <c r="G250" s="86"/>
      <c r="H250" s="86"/>
      <c r="I250" s="86"/>
      <c r="J250" s="86"/>
      <c r="K250" s="86"/>
      <c r="L250" s="87"/>
      <c r="M250" s="127"/>
    </row>
    <row r="251" spans="1:13" ht="15" customHeight="1" x14ac:dyDescent="0.15">
      <c r="A251" s="18" t="s">
        <v>782</v>
      </c>
      <c r="B251" s="99"/>
    </row>
    <row r="252" spans="1:13" ht="12" customHeight="1" x14ac:dyDescent="0.15">
      <c r="B252" s="104"/>
      <c r="C252" s="77"/>
      <c r="D252" s="77"/>
      <c r="E252" s="77"/>
      <c r="F252" s="77"/>
      <c r="G252" s="77"/>
      <c r="H252" s="77"/>
      <c r="I252" s="77"/>
      <c r="J252" s="77"/>
      <c r="K252" s="78"/>
      <c r="L252" s="19" t="s">
        <v>2</v>
      </c>
      <c r="M252" s="19" t="s">
        <v>3</v>
      </c>
    </row>
    <row r="253" spans="1:13" ht="12" customHeight="1" x14ac:dyDescent="0.15">
      <c r="B253" s="105"/>
      <c r="C253" s="80"/>
      <c r="D253" s="80"/>
      <c r="E253" s="80"/>
      <c r="F253" s="80"/>
      <c r="G253" s="80"/>
      <c r="H253" s="80"/>
      <c r="I253" s="80"/>
      <c r="J253" s="80"/>
      <c r="K253" s="81"/>
      <c r="L253" s="82"/>
      <c r="M253" s="21">
        <f>$M$19</f>
        <v>1125</v>
      </c>
    </row>
    <row r="254" spans="1:13" ht="15" customHeight="1" x14ac:dyDescent="0.15">
      <c r="B254" s="198" t="s">
        <v>501</v>
      </c>
      <c r="C254" s="29"/>
      <c r="D254" s="29"/>
      <c r="E254" s="29"/>
      <c r="L254" s="74">
        <v>38</v>
      </c>
      <c r="M254" s="22">
        <f>$L254/M$253*100</f>
        <v>3.3777777777777773</v>
      </c>
    </row>
    <row r="255" spans="1:13" ht="15" customHeight="1" x14ac:dyDescent="0.15">
      <c r="B255" s="198" t="s">
        <v>502</v>
      </c>
      <c r="C255" s="29"/>
      <c r="D255" s="29"/>
      <c r="E255" s="29"/>
      <c r="L255" s="75">
        <v>160</v>
      </c>
      <c r="M255" s="23">
        <f t="shared" ref="M255:M262" si="25">$L255/M$253*100</f>
        <v>14.222222222222221</v>
      </c>
    </row>
    <row r="256" spans="1:13" ht="15" customHeight="1" x14ac:dyDescent="0.15">
      <c r="B256" s="198" t="s">
        <v>503</v>
      </c>
      <c r="C256" s="29"/>
      <c r="D256" s="29"/>
      <c r="E256" s="29"/>
      <c r="L256" s="75">
        <v>258</v>
      </c>
      <c r="M256" s="23">
        <f t="shared" si="25"/>
        <v>22.933333333333334</v>
      </c>
    </row>
    <row r="257" spans="1:13" ht="15" customHeight="1" x14ac:dyDescent="0.15">
      <c r="B257" s="198" t="s">
        <v>504</v>
      </c>
      <c r="C257" s="29"/>
      <c r="D257" s="29"/>
      <c r="E257" s="29"/>
      <c r="L257" s="75">
        <v>176</v>
      </c>
      <c r="M257" s="23">
        <f t="shared" si="25"/>
        <v>15.644444444444444</v>
      </c>
    </row>
    <row r="258" spans="1:13" ht="15" customHeight="1" x14ac:dyDescent="0.15">
      <c r="B258" s="198" t="s">
        <v>505</v>
      </c>
      <c r="C258" s="29"/>
      <c r="D258" s="29"/>
      <c r="E258" s="29"/>
      <c r="L258" s="75">
        <v>72</v>
      </c>
      <c r="M258" s="23">
        <f t="shared" si="25"/>
        <v>6.4</v>
      </c>
    </row>
    <row r="259" spans="1:13" ht="15" customHeight="1" x14ac:dyDescent="0.15">
      <c r="B259" s="198" t="s">
        <v>506</v>
      </c>
      <c r="C259" s="29"/>
      <c r="D259" s="29"/>
      <c r="E259" s="29"/>
      <c r="L259" s="75">
        <v>30</v>
      </c>
      <c r="M259" s="23">
        <f t="shared" si="25"/>
        <v>2.666666666666667</v>
      </c>
    </row>
    <row r="260" spans="1:13" ht="15" customHeight="1" x14ac:dyDescent="0.15">
      <c r="B260" s="198" t="s">
        <v>507</v>
      </c>
      <c r="C260" s="29"/>
      <c r="D260" s="29"/>
      <c r="E260" s="29"/>
      <c r="L260" s="75">
        <v>12</v>
      </c>
      <c r="M260" s="23">
        <f t="shared" si="25"/>
        <v>1.0666666666666667</v>
      </c>
    </row>
    <row r="261" spans="1:13" ht="15" customHeight="1" x14ac:dyDescent="0.15">
      <c r="B261" s="198" t="s">
        <v>508</v>
      </c>
      <c r="C261" s="29"/>
      <c r="D261" s="29"/>
      <c r="E261" s="29"/>
      <c r="L261" s="75">
        <v>27</v>
      </c>
      <c r="M261" s="23">
        <f t="shared" si="25"/>
        <v>2.4</v>
      </c>
    </row>
    <row r="262" spans="1:13" ht="15" customHeight="1" x14ac:dyDescent="0.15">
      <c r="B262" s="105" t="s">
        <v>190</v>
      </c>
      <c r="C262" s="80"/>
      <c r="D262" s="80"/>
      <c r="E262" s="80"/>
      <c r="F262" s="80"/>
      <c r="G262" s="80"/>
      <c r="H262" s="80"/>
      <c r="I262" s="80"/>
      <c r="J262" s="80"/>
      <c r="K262" s="80"/>
      <c r="L262" s="76">
        <v>352</v>
      </c>
      <c r="M262" s="24">
        <f t="shared" si="25"/>
        <v>31.288888888888888</v>
      </c>
    </row>
    <row r="263" spans="1:13" ht="15" customHeight="1" x14ac:dyDescent="0.15">
      <c r="B263" s="106" t="s">
        <v>1</v>
      </c>
      <c r="C263" s="83"/>
      <c r="D263" s="83"/>
      <c r="E263" s="83"/>
      <c r="F263" s="83"/>
      <c r="G263" s="83"/>
      <c r="H263" s="83"/>
      <c r="I263" s="83"/>
      <c r="J263" s="83"/>
      <c r="K263" s="84"/>
      <c r="L263" s="85">
        <f>SUM(L254:L262)</f>
        <v>1125</v>
      </c>
      <c r="M263" s="25">
        <f>IF(SUM(M254:M262)&gt;100,"－",SUM(M254:M262))</f>
        <v>100</v>
      </c>
    </row>
    <row r="264" spans="1:13" ht="15" customHeight="1" x14ac:dyDescent="0.15">
      <c r="B264" s="106" t="s">
        <v>312</v>
      </c>
      <c r="C264" s="83"/>
      <c r="D264" s="83"/>
      <c r="E264" s="83"/>
      <c r="F264" s="83"/>
      <c r="G264" s="83"/>
      <c r="H264" s="83"/>
      <c r="I264" s="83"/>
      <c r="J264" s="83"/>
      <c r="K264" s="84"/>
      <c r="L264" s="25">
        <v>59.422186734365738</v>
      </c>
    </row>
    <row r="265" spans="1:13" ht="15" customHeight="1" x14ac:dyDescent="0.15">
      <c r="B265" s="106" t="s">
        <v>263</v>
      </c>
      <c r="C265" s="83"/>
      <c r="D265" s="83"/>
      <c r="E265" s="83"/>
      <c r="F265" s="83"/>
      <c r="G265" s="83"/>
      <c r="H265" s="83"/>
      <c r="I265" s="83"/>
      <c r="J265" s="83"/>
      <c r="K265" s="84"/>
      <c r="L265" s="25">
        <v>57.585387141971196</v>
      </c>
    </row>
    <row r="266" spans="1:13" ht="15" customHeight="1" x14ac:dyDescent="0.15">
      <c r="B266" s="106" t="s">
        <v>357</v>
      </c>
      <c r="C266" s="83"/>
      <c r="D266" s="83"/>
      <c r="E266" s="83"/>
      <c r="F266" s="83"/>
      <c r="G266" s="83"/>
      <c r="H266" s="83"/>
      <c r="I266" s="83"/>
      <c r="J266" s="83"/>
      <c r="K266" s="84"/>
      <c r="L266" s="25">
        <v>103.4049693914296</v>
      </c>
    </row>
    <row r="267" spans="1:13" ht="15" customHeight="1" x14ac:dyDescent="0.15">
      <c r="B267" s="106" t="s">
        <v>358</v>
      </c>
      <c r="C267" s="83"/>
      <c r="D267" s="83"/>
      <c r="E267" s="83"/>
      <c r="F267" s="83"/>
      <c r="G267" s="83"/>
      <c r="H267" s="83"/>
      <c r="I267" s="83"/>
      <c r="J267" s="83"/>
      <c r="K267" s="84"/>
      <c r="L267" s="25">
        <v>35.25333333333333</v>
      </c>
    </row>
    <row r="268" spans="1:13" ht="15" customHeight="1" x14ac:dyDescent="0.15">
      <c r="B268" s="107"/>
      <c r="C268" s="86"/>
      <c r="D268" s="86"/>
      <c r="E268" s="86"/>
      <c r="F268" s="86"/>
      <c r="G268" s="86"/>
      <c r="H268" s="86"/>
      <c r="I268" s="86"/>
      <c r="J268" s="86"/>
      <c r="K268" s="86"/>
      <c r="L268" s="87"/>
      <c r="M268" s="127"/>
    </row>
    <row r="269" spans="1:13" ht="15" customHeight="1" x14ac:dyDescent="0.15">
      <c r="A269" s="18" t="s">
        <v>492</v>
      </c>
      <c r="B269" s="99"/>
    </row>
    <row r="270" spans="1:13" ht="12" customHeight="1" x14ac:dyDescent="0.15">
      <c r="B270" s="104"/>
      <c r="C270" s="77"/>
      <c r="D270" s="77"/>
      <c r="E270" s="77"/>
      <c r="F270" s="77"/>
      <c r="G270" s="77"/>
      <c r="H270" s="77"/>
      <c r="I270" s="77"/>
      <c r="J270" s="77"/>
      <c r="K270" s="78"/>
      <c r="L270" s="19" t="s">
        <v>2</v>
      </c>
      <c r="M270" s="19" t="s">
        <v>3</v>
      </c>
    </row>
    <row r="271" spans="1:13" ht="12" customHeight="1" x14ac:dyDescent="0.15">
      <c r="B271" s="105"/>
      <c r="C271" s="80"/>
      <c r="D271" s="80"/>
      <c r="E271" s="80"/>
      <c r="F271" s="80"/>
      <c r="G271" s="80"/>
      <c r="H271" s="80"/>
      <c r="I271" s="80"/>
      <c r="J271" s="80"/>
      <c r="K271" s="81"/>
      <c r="L271" s="82"/>
      <c r="M271" s="21">
        <f>$M$19</f>
        <v>1125</v>
      </c>
    </row>
    <row r="272" spans="1:13" ht="15" customHeight="1" x14ac:dyDescent="0.15">
      <c r="B272" s="198" t="s">
        <v>494</v>
      </c>
      <c r="C272" s="29"/>
      <c r="D272" s="29"/>
      <c r="E272" s="29"/>
      <c r="L272" s="74">
        <v>3</v>
      </c>
      <c r="M272" s="22">
        <f>$L272/M$271*100</f>
        <v>0.26666666666666666</v>
      </c>
    </row>
    <row r="273" spans="1:13" ht="15" customHeight="1" x14ac:dyDescent="0.15">
      <c r="B273" s="198" t="s">
        <v>495</v>
      </c>
      <c r="C273" s="29"/>
      <c r="D273" s="29"/>
      <c r="E273" s="29"/>
      <c r="L273" s="75">
        <v>32</v>
      </c>
      <c r="M273" s="23">
        <f t="shared" ref="M273:M281" si="26">$L273/M$271*100</f>
        <v>2.8444444444444446</v>
      </c>
    </row>
    <row r="274" spans="1:13" ht="15" customHeight="1" x14ac:dyDescent="0.15">
      <c r="B274" s="198" t="s">
        <v>496</v>
      </c>
      <c r="C274" s="29"/>
      <c r="D274" s="29"/>
      <c r="E274" s="29"/>
      <c r="L274" s="75">
        <v>284</v>
      </c>
      <c r="M274" s="23">
        <f t="shared" si="26"/>
        <v>25.244444444444447</v>
      </c>
    </row>
    <row r="275" spans="1:13" ht="15" customHeight="1" x14ac:dyDescent="0.15">
      <c r="B275" s="198" t="s">
        <v>497</v>
      </c>
      <c r="C275" s="29"/>
      <c r="D275" s="29"/>
      <c r="E275" s="29"/>
      <c r="L275" s="75">
        <v>321</v>
      </c>
      <c r="M275" s="23">
        <f t="shared" si="26"/>
        <v>28.533333333333331</v>
      </c>
    </row>
    <row r="276" spans="1:13" ht="15" customHeight="1" x14ac:dyDescent="0.15">
      <c r="B276" s="198" t="s">
        <v>498</v>
      </c>
      <c r="C276" s="29"/>
      <c r="D276" s="29"/>
      <c r="E276" s="29"/>
      <c r="L276" s="75">
        <v>197</v>
      </c>
      <c r="M276" s="23">
        <f t="shared" si="26"/>
        <v>17.511111111111109</v>
      </c>
    </row>
    <row r="277" spans="1:13" ht="15" customHeight="1" x14ac:dyDescent="0.15">
      <c r="B277" s="198" t="s">
        <v>499</v>
      </c>
      <c r="C277" s="29"/>
      <c r="D277" s="29"/>
      <c r="E277" s="29"/>
      <c r="L277" s="75">
        <v>95</v>
      </c>
      <c r="M277" s="23">
        <f t="shared" si="26"/>
        <v>8.4444444444444446</v>
      </c>
    </row>
    <row r="278" spans="1:13" ht="15" customHeight="1" x14ac:dyDescent="0.15">
      <c r="B278" s="198" t="s">
        <v>351</v>
      </c>
      <c r="C278" s="29"/>
      <c r="D278" s="29"/>
      <c r="E278" s="29"/>
      <c r="L278" s="75">
        <v>34</v>
      </c>
      <c r="M278" s="23">
        <f t="shared" si="26"/>
        <v>3.0222222222222221</v>
      </c>
    </row>
    <row r="279" spans="1:13" ht="15" customHeight="1" x14ac:dyDescent="0.15">
      <c r="B279" s="198" t="s">
        <v>352</v>
      </c>
      <c r="C279" s="29"/>
      <c r="D279" s="29"/>
      <c r="E279" s="29"/>
      <c r="L279" s="75">
        <v>13</v>
      </c>
      <c r="M279" s="23">
        <f t="shared" si="26"/>
        <v>1.1555555555555554</v>
      </c>
    </row>
    <row r="280" spans="1:13" ht="15" customHeight="1" x14ac:dyDescent="0.15">
      <c r="B280" s="198" t="s">
        <v>500</v>
      </c>
      <c r="C280" s="29"/>
      <c r="D280" s="29"/>
      <c r="E280" s="29"/>
      <c r="L280" s="75">
        <v>20</v>
      </c>
      <c r="M280" s="23">
        <f t="shared" si="26"/>
        <v>1.7777777777777777</v>
      </c>
    </row>
    <row r="281" spans="1:13" ht="15" customHeight="1" x14ac:dyDescent="0.15">
      <c r="B281" s="105" t="s">
        <v>0</v>
      </c>
      <c r="C281" s="80"/>
      <c r="D281" s="80"/>
      <c r="E281" s="80"/>
      <c r="F281" s="80"/>
      <c r="G281" s="80"/>
      <c r="H281" s="80"/>
      <c r="I281" s="80"/>
      <c r="J281" s="80"/>
      <c r="K281" s="80"/>
      <c r="L281" s="76">
        <v>126</v>
      </c>
      <c r="M281" s="24">
        <f t="shared" si="26"/>
        <v>11.200000000000001</v>
      </c>
    </row>
    <row r="282" spans="1:13" ht="15" customHeight="1" x14ac:dyDescent="0.15">
      <c r="B282" s="106" t="s">
        <v>1</v>
      </c>
      <c r="C282" s="83"/>
      <c r="D282" s="83"/>
      <c r="E282" s="83"/>
      <c r="F282" s="83"/>
      <c r="G282" s="83"/>
      <c r="H282" s="83"/>
      <c r="I282" s="83"/>
      <c r="J282" s="83"/>
      <c r="K282" s="84"/>
      <c r="L282" s="85">
        <f>SUM(L272:L281)</f>
        <v>1125</v>
      </c>
      <c r="M282" s="25">
        <f>IF(SUM(M272:M281)&gt;100,"－",SUM(M272:M281))</f>
        <v>99.999999999999986</v>
      </c>
    </row>
    <row r="283" spans="1:13" ht="15" customHeight="1" x14ac:dyDescent="0.15">
      <c r="B283" s="106" t="s">
        <v>312</v>
      </c>
      <c r="C283" s="83"/>
      <c r="D283" s="83"/>
      <c r="E283" s="83"/>
      <c r="F283" s="83"/>
      <c r="G283" s="83"/>
      <c r="H283" s="83"/>
      <c r="I283" s="83"/>
      <c r="J283" s="83"/>
      <c r="K283" s="84"/>
      <c r="L283" s="138">
        <v>1373.607576923077</v>
      </c>
    </row>
    <row r="284" spans="1:13" ht="15" customHeight="1" x14ac:dyDescent="0.15">
      <c r="B284" s="106" t="s">
        <v>263</v>
      </c>
      <c r="C284" s="83"/>
      <c r="D284" s="83"/>
      <c r="E284" s="83"/>
      <c r="F284" s="83"/>
      <c r="G284" s="83"/>
      <c r="H284" s="83"/>
      <c r="I284" s="83"/>
      <c r="J284" s="83"/>
      <c r="K284" s="84"/>
      <c r="L284" s="138">
        <v>1260</v>
      </c>
    </row>
    <row r="285" spans="1:13" ht="15" customHeight="1" x14ac:dyDescent="0.15">
      <c r="B285" s="106" t="s">
        <v>357</v>
      </c>
      <c r="C285" s="83"/>
      <c r="D285" s="83"/>
      <c r="E285" s="83"/>
      <c r="F285" s="83"/>
      <c r="G285" s="83"/>
      <c r="H285" s="83"/>
      <c r="I285" s="83"/>
      <c r="J285" s="83"/>
      <c r="K285" s="84"/>
      <c r="L285" s="138">
        <v>3191</v>
      </c>
    </row>
    <row r="286" spans="1:13" ht="15" customHeight="1" x14ac:dyDescent="0.15">
      <c r="B286" s="106" t="s">
        <v>358</v>
      </c>
      <c r="C286" s="83"/>
      <c r="D286" s="83"/>
      <c r="E286" s="83"/>
      <c r="F286" s="83"/>
      <c r="G286" s="83"/>
      <c r="H286" s="83"/>
      <c r="I286" s="83"/>
      <c r="J286" s="83"/>
      <c r="K286" s="84"/>
      <c r="L286" s="138">
        <v>473</v>
      </c>
    </row>
    <row r="287" spans="1:13" ht="15" customHeight="1" x14ac:dyDescent="0.15">
      <c r="B287" s="107"/>
      <c r="C287" s="86"/>
      <c r="D287" s="86"/>
      <c r="E287" s="86"/>
      <c r="F287" s="86"/>
      <c r="G287" s="86"/>
      <c r="H287" s="86"/>
      <c r="I287" s="86"/>
      <c r="J287" s="86"/>
      <c r="K287" s="86"/>
      <c r="L287" s="87"/>
      <c r="M287" s="127"/>
    </row>
    <row r="288" spans="1:13" ht="15" customHeight="1" x14ac:dyDescent="0.15">
      <c r="A288" s="18" t="s">
        <v>855</v>
      </c>
      <c r="B288" s="99"/>
    </row>
    <row r="289" spans="2:13" ht="12" customHeight="1" x14ac:dyDescent="0.15">
      <c r="B289" s="104"/>
      <c r="C289" s="77"/>
      <c r="D289" s="77"/>
      <c r="E289" s="77"/>
      <c r="F289" s="77"/>
      <c r="G289" s="77"/>
      <c r="H289" s="77"/>
      <c r="I289" s="77"/>
      <c r="J289" s="77"/>
      <c r="K289" s="78"/>
      <c r="L289" s="19" t="s">
        <v>2</v>
      </c>
      <c r="M289" s="19" t="s">
        <v>3</v>
      </c>
    </row>
    <row r="290" spans="2:13" ht="12" customHeight="1" x14ac:dyDescent="0.15">
      <c r="B290" s="105"/>
      <c r="C290" s="80"/>
      <c r="D290" s="80"/>
      <c r="E290" s="80"/>
      <c r="F290" s="80"/>
      <c r="G290" s="80"/>
      <c r="H290" s="80"/>
      <c r="I290" s="80"/>
      <c r="J290" s="80"/>
      <c r="K290" s="81"/>
      <c r="L290" s="82"/>
      <c r="M290" s="21">
        <f>$M$19</f>
        <v>1125</v>
      </c>
    </row>
    <row r="291" spans="2:13" ht="15" customHeight="1" x14ac:dyDescent="0.15">
      <c r="B291" s="198" t="s">
        <v>286</v>
      </c>
      <c r="C291" s="29"/>
      <c r="D291" s="29"/>
      <c r="E291" s="29"/>
      <c r="L291" s="74">
        <v>13</v>
      </c>
      <c r="M291" s="22">
        <f>$L291/M$271*100</f>
        <v>1.1555555555555554</v>
      </c>
    </row>
    <row r="292" spans="2:13" ht="15" customHeight="1" x14ac:dyDescent="0.15">
      <c r="B292" s="198" t="s">
        <v>511</v>
      </c>
      <c r="C292" s="29"/>
      <c r="D292" s="29"/>
      <c r="E292" s="29"/>
      <c r="L292" s="75">
        <v>43</v>
      </c>
      <c r="M292" s="23">
        <f t="shared" ref="M292:M298" si="27">$L292/M$271*100</f>
        <v>3.822222222222222</v>
      </c>
    </row>
    <row r="293" spans="2:13" ht="15" customHeight="1" x14ac:dyDescent="0.15">
      <c r="B293" s="198" t="s">
        <v>509</v>
      </c>
      <c r="C293" s="29"/>
      <c r="D293" s="29"/>
      <c r="E293" s="29"/>
      <c r="L293" s="75">
        <v>176</v>
      </c>
      <c r="M293" s="23">
        <f t="shared" si="27"/>
        <v>15.644444444444444</v>
      </c>
    </row>
    <row r="294" spans="2:13" ht="15" customHeight="1" x14ac:dyDescent="0.15">
      <c r="B294" s="198" t="s">
        <v>510</v>
      </c>
      <c r="C294" s="29"/>
      <c r="D294" s="29"/>
      <c r="E294" s="29"/>
      <c r="L294" s="75">
        <v>300</v>
      </c>
      <c r="M294" s="23">
        <f t="shared" si="27"/>
        <v>26.666666666666668</v>
      </c>
    </row>
    <row r="295" spans="2:13" ht="15" customHeight="1" x14ac:dyDescent="0.15">
      <c r="B295" s="198" t="s">
        <v>512</v>
      </c>
      <c r="C295" s="29"/>
      <c r="D295" s="29"/>
      <c r="E295" s="29"/>
      <c r="L295" s="75">
        <v>174</v>
      </c>
      <c r="M295" s="23">
        <f t="shared" si="27"/>
        <v>15.466666666666667</v>
      </c>
    </row>
    <row r="296" spans="2:13" ht="15" customHeight="1" x14ac:dyDescent="0.15">
      <c r="B296" s="198" t="s">
        <v>513</v>
      </c>
      <c r="C296" s="29"/>
      <c r="D296" s="29"/>
      <c r="E296" s="29"/>
      <c r="L296" s="75">
        <v>74</v>
      </c>
      <c r="M296" s="23">
        <f t="shared" si="27"/>
        <v>6.5777777777777784</v>
      </c>
    </row>
    <row r="297" spans="2:13" ht="15" customHeight="1" x14ac:dyDescent="0.15">
      <c r="B297" s="198" t="s">
        <v>292</v>
      </c>
      <c r="C297" s="29"/>
      <c r="D297" s="29"/>
      <c r="E297" s="29"/>
      <c r="L297" s="75">
        <v>68</v>
      </c>
      <c r="M297" s="23">
        <f t="shared" si="27"/>
        <v>6.0444444444444443</v>
      </c>
    </row>
    <row r="298" spans="2:13" ht="15" customHeight="1" x14ac:dyDescent="0.15">
      <c r="B298" s="105" t="s">
        <v>0</v>
      </c>
      <c r="C298" s="80"/>
      <c r="D298" s="80"/>
      <c r="E298" s="80"/>
      <c r="F298" s="80"/>
      <c r="G298" s="80"/>
      <c r="H298" s="80"/>
      <c r="I298" s="80"/>
      <c r="J298" s="80"/>
      <c r="K298" s="80"/>
      <c r="L298" s="76">
        <v>277</v>
      </c>
      <c r="M298" s="24">
        <f t="shared" si="27"/>
        <v>24.622222222222224</v>
      </c>
    </row>
    <row r="299" spans="2:13" ht="15" customHeight="1" x14ac:dyDescent="0.15">
      <c r="B299" s="106" t="s">
        <v>1</v>
      </c>
      <c r="C299" s="83"/>
      <c r="D299" s="83"/>
      <c r="E299" s="83"/>
      <c r="F299" s="83"/>
      <c r="G299" s="83"/>
      <c r="H299" s="83"/>
      <c r="I299" s="83"/>
      <c r="J299" s="83"/>
      <c r="K299" s="84"/>
      <c r="L299" s="85">
        <f>SUM(L291:L298)</f>
        <v>1125</v>
      </c>
      <c r="M299" s="25">
        <f>IF(SUM(M291:M298)&gt;100,"－",SUM(M291:M298))</f>
        <v>100.00000000000001</v>
      </c>
    </row>
    <row r="300" spans="2:13" ht="15" customHeight="1" x14ac:dyDescent="0.15">
      <c r="B300" s="106" t="s">
        <v>312</v>
      </c>
      <c r="C300" s="83"/>
      <c r="D300" s="83"/>
      <c r="E300" s="83"/>
      <c r="F300" s="83"/>
      <c r="G300" s="83"/>
      <c r="H300" s="83"/>
      <c r="I300" s="83"/>
      <c r="J300" s="83"/>
      <c r="K300" s="84"/>
      <c r="L300" s="138">
        <v>29.232331444171383</v>
      </c>
    </row>
    <row r="301" spans="2:13" ht="15" customHeight="1" x14ac:dyDescent="0.15">
      <c r="B301" s="106" t="s">
        <v>263</v>
      </c>
      <c r="C301" s="83"/>
      <c r="D301" s="83"/>
      <c r="E301" s="83"/>
      <c r="F301" s="83"/>
      <c r="G301" s="83"/>
      <c r="H301" s="83"/>
      <c r="I301" s="83"/>
      <c r="J301" s="83"/>
      <c r="K301" s="84"/>
      <c r="L301" s="138">
        <v>28.034321372854915</v>
      </c>
    </row>
    <row r="302" spans="2:13" ht="15" customHeight="1" x14ac:dyDescent="0.15">
      <c r="B302" s="106" t="s">
        <v>357</v>
      </c>
      <c r="C302" s="83"/>
      <c r="D302" s="83"/>
      <c r="E302" s="83"/>
      <c r="F302" s="83"/>
      <c r="G302" s="83"/>
      <c r="H302" s="83"/>
      <c r="I302" s="83"/>
      <c r="J302" s="83"/>
      <c r="K302" s="84"/>
      <c r="L302" s="138">
        <v>54.694230852211433</v>
      </c>
    </row>
    <row r="303" spans="2:13" ht="15" customHeight="1" x14ac:dyDescent="0.15">
      <c r="B303" s="106" t="s">
        <v>358</v>
      </c>
      <c r="C303" s="83"/>
      <c r="D303" s="83"/>
      <c r="E303" s="83"/>
      <c r="F303" s="83"/>
      <c r="G303" s="83"/>
      <c r="H303" s="83"/>
      <c r="I303" s="83"/>
      <c r="J303" s="83"/>
      <c r="K303" s="84"/>
      <c r="L303" s="138">
        <v>17.294303797468352</v>
      </c>
    </row>
    <row r="304" spans="2:13" ht="15" customHeight="1" x14ac:dyDescent="0.15">
      <c r="B304" s="107"/>
      <c r="C304" s="86"/>
      <c r="D304" s="86"/>
      <c r="E304" s="86"/>
      <c r="F304" s="86"/>
      <c r="G304" s="86"/>
      <c r="H304" s="86"/>
      <c r="I304" s="86"/>
      <c r="J304" s="86"/>
      <c r="K304" s="86"/>
      <c r="L304" s="87"/>
      <c r="M304" s="127"/>
    </row>
    <row r="305" spans="1:13" ht="15" customHeight="1" x14ac:dyDescent="0.15">
      <c r="A305" s="18" t="s">
        <v>857</v>
      </c>
      <c r="B305" s="99"/>
    </row>
    <row r="306" spans="1:13" ht="12" customHeight="1" x14ac:dyDescent="0.15">
      <c r="B306" s="104"/>
      <c r="C306" s="77"/>
      <c r="D306" s="77"/>
      <c r="E306" s="77"/>
      <c r="F306" s="77"/>
      <c r="G306" s="77"/>
      <c r="H306" s="77"/>
      <c r="I306" s="77"/>
      <c r="J306" s="77"/>
      <c r="K306" s="78"/>
      <c r="L306" s="19" t="s">
        <v>806</v>
      </c>
      <c r="M306" s="19" t="s">
        <v>807</v>
      </c>
    </row>
    <row r="307" spans="1:13" ht="12" customHeight="1" x14ac:dyDescent="0.15">
      <c r="B307" s="105"/>
      <c r="C307" s="80"/>
      <c r="D307" s="80"/>
      <c r="E307" s="80"/>
      <c r="F307" s="80"/>
      <c r="G307" s="80"/>
      <c r="H307" s="80"/>
      <c r="I307" s="80"/>
      <c r="J307" s="80"/>
      <c r="K307" s="81"/>
      <c r="L307" s="82"/>
      <c r="M307" s="21">
        <f>L314</f>
        <v>1125</v>
      </c>
    </row>
    <row r="308" spans="1:13" ht="15" customHeight="1" x14ac:dyDescent="0.15">
      <c r="B308" s="198" t="s">
        <v>808</v>
      </c>
      <c r="C308" s="29"/>
      <c r="D308" s="29"/>
      <c r="E308" s="29"/>
      <c r="L308" s="74">
        <v>86</v>
      </c>
      <c r="M308" s="22">
        <f t="shared" ref="M308:M313" si="28">$L308/M$307*100</f>
        <v>7.6444444444444439</v>
      </c>
    </row>
    <row r="309" spans="1:13" ht="15" customHeight="1" x14ac:dyDescent="0.15">
      <c r="B309" s="198" t="s">
        <v>809</v>
      </c>
      <c r="C309" s="29"/>
      <c r="D309" s="29"/>
      <c r="E309" s="29"/>
      <c r="L309" s="75">
        <v>278</v>
      </c>
      <c r="M309" s="23">
        <f t="shared" si="28"/>
        <v>24.711111111111112</v>
      </c>
    </row>
    <row r="310" spans="1:13" ht="15" customHeight="1" x14ac:dyDescent="0.15">
      <c r="B310" s="198" t="s">
        <v>810</v>
      </c>
      <c r="C310" s="29"/>
      <c r="D310" s="29"/>
      <c r="E310" s="29"/>
      <c r="L310" s="75">
        <v>211</v>
      </c>
      <c r="M310" s="23">
        <f t="shared" si="28"/>
        <v>18.755555555555556</v>
      </c>
    </row>
    <row r="311" spans="1:13" ht="15" customHeight="1" x14ac:dyDescent="0.15">
      <c r="B311" s="198" t="s">
        <v>811</v>
      </c>
      <c r="C311" s="29"/>
      <c r="D311" s="29"/>
      <c r="E311" s="29"/>
      <c r="L311" s="75">
        <v>60</v>
      </c>
      <c r="M311" s="23">
        <f t="shared" si="28"/>
        <v>5.3333333333333339</v>
      </c>
    </row>
    <row r="312" spans="1:13" ht="15" customHeight="1" x14ac:dyDescent="0.15">
      <c r="B312" s="198" t="s">
        <v>812</v>
      </c>
      <c r="C312" s="29"/>
      <c r="D312" s="29"/>
      <c r="E312" s="29"/>
      <c r="L312" s="75">
        <v>42</v>
      </c>
      <c r="M312" s="23">
        <f t="shared" si="28"/>
        <v>3.7333333333333338</v>
      </c>
    </row>
    <row r="313" spans="1:13" ht="15" customHeight="1" x14ac:dyDescent="0.15">
      <c r="B313" s="105" t="s">
        <v>813</v>
      </c>
      <c r="C313" s="80"/>
      <c r="D313" s="80"/>
      <c r="E313" s="80"/>
      <c r="F313" s="80"/>
      <c r="G313" s="80"/>
      <c r="H313" s="80"/>
      <c r="I313" s="80"/>
      <c r="J313" s="80"/>
      <c r="K313" s="80"/>
      <c r="L313" s="76">
        <v>448</v>
      </c>
      <c r="M313" s="24">
        <f t="shared" si="28"/>
        <v>39.822222222222223</v>
      </c>
    </row>
    <row r="314" spans="1:13" ht="15" customHeight="1" x14ac:dyDescent="0.15">
      <c r="B314" s="106" t="s">
        <v>814</v>
      </c>
      <c r="C314" s="83"/>
      <c r="D314" s="83"/>
      <c r="E314" s="83"/>
      <c r="F314" s="83"/>
      <c r="G314" s="83"/>
      <c r="H314" s="83"/>
      <c r="I314" s="83"/>
      <c r="J314" s="83"/>
      <c r="K314" s="84"/>
      <c r="L314" s="85">
        <f>SUM(L308:L313)</f>
        <v>1125</v>
      </c>
      <c r="M314" s="25">
        <f>IF(SUM(M308:M313)&gt;100,"－",SUM(M308:M313))</f>
        <v>100</v>
      </c>
    </row>
    <row r="315" spans="1:13" ht="15" customHeight="1" x14ac:dyDescent="0.15">
      <c r="B315" s="106" t="s">
        <v>815</v>
      </c>
      <c r="C315" s="83"/>
      <c r="D315" s="83"/>
      <c r="E315" s="83"/>
      <c r="F315" s="83"/>
      <c r="G315" s="83"/>
      <c r="H315" s="83"/>
      <c r="I315" s="83"/>
      <c r="J315" s="83"/>
      <c r="K315" s="84"/>
      <c r="L315" s="138">
        <v>20.23435282208445</v>
      </c>
    </row>
    <row r="316" spans="1:13" ht="15" customHeight="1" x14ac:dyDescent="0.15">
      <c r="B316" s="106" t="s">
        <v>816</v>
      </c>
      <c r="C316" s="83"/>
      <c r="D316" s="83"/>
      <c r="E316" s="83"/>
      <c r="F316" s="83"/>
      <c r="G316" s="83"/>
      <c r="H316" s="83"/>
      <c r="I316" s="83"/>
      <c r="J316" s="83"/>
      <c r="K316" s="84"/>
      <c r="L316" s="138">
        <v>19.610169491525422</v>
      </c>
    </row>
    <row r="317" spans="1:13" ht="15" customHeight="1" x14ac:dyDescent="0.15">
      <c r="B317" s="106" t="s">
        <v>817</v>
      </c>
      <c r="C317" s="83"/>
      <c r="D317" s="83"/>
      <c r="E317" s="83"/>
      <c r="F317" s="83"/>
      <c r="G317" s="83"/>
      <c r="H317" s="83"/>
      <c r="I317" s="83"/>
      <c r="J317" s="83"/>
      <c r="K317" s="84"/>
      <c r="L317" s="138">
        <v>33.892857142857146</v>
      </c>
    </row>
    <row r="318" spans="1:13" ht="15" customHeight="1" x14ac:dyDescent="0.15">
      <c r="B318" s="106" t="s">
        <v>818</v>
      </c>
      <c r="C318" s="83"/>
      <c r="D318" s="83"/>
      <c r="E318" s="83"/>
      <c r="F318" s="83"/>
      <c r="G318" s="83"/>
      <c r="H318" s="83"/>
      <c r="I318" s="83"/>
      <c r="J318" s="83"/>
      <c r="K318" s="84"/>
      <c r="L318" s="138">
        <v>11.368421052631579</v>
      </c>
    </row>
    <row r="319" spans="1:13" ht="15" customHeight="1" x14ac:dyDescent="0.15">
      <c r="B319" s="107"/>
      <c r="C319" s="86"/>
      <c r="D319" s="86"/>
      <c r="E319" s="86"/>
      <c r="F319" s="86"/>
      <c r="G319" s="86"/>
      <c r="H319" s="86"/>
      <c r="I319" s="86"/>
      <c r="J319" s="86"/>
      <c r="K319" s="86"/>
      <c r="L319" s="210"/>
    </row>
    <row r="320" spans="1:13" ht="15" customHeight="1" x14ac:dyDescent="0.15">
      <c r="A320" s="18" t="s">
        <v>856</v>
      </c>
      <c r="B320" s="99"/>
    </row>
    <row r="321" spans="2:13" ht="12" customHeight="1" x14ac:dyDescent="0.15">
      <c r="B321" s="104"/>
      <c r="C321" s="77"/>
      <c r="D321" s="77"/>
      <c r="E321" s="77"/>
      <c r="F321" s="77"/>
      <c r="G321" s="77"/>
      <c r="H321" s="77"/>
      <c r="I321" s="77"/>
      <c r="J321" s="77"/>
      <c r="K321" s="78"/>
      <c r="L321" s="19" t="s">
        <v>2</v>
      </c>
      <c r="M321" s="19" t="s">
        <v>3</v>
      </c>
    </row>
    <row r="322" spans="2:13" ht="12" customHeight="1" x14ac:dyDescent="0.15">
      <c r="B322" s="105"/>
      <c r="C322" s="80"/>
      <c r="D322" s="80"/>
      <c r="E322" s="80"/>
      <c r="F322" s="80"/>
      <c r="G322" s="80"/>
      <c r="H322" s="80"/>
      <c r="I322" s="80"/>
      <c r="J322" s="80"/>
      <c r="K322" s="81"/>
      <c r="L322" s="82"/>
      <c r="M322" s="21">
        <f>$M$19</f>
        <v>1125</v>
      </c>
    </row>
    <row r="323" spans="2:13" ht="15" customHeight="1" x14ac:dyDescent="0.15">
      <c r="B323" s="198" t="s">
        <v>514</v>
      </c>
      <c r="C323" s="29"/>
      <c r="D323" s="29"/>
      <c r="E323" s="29"/>
      <c r="L323" s="74">
        <v>138</v>
      </c>
      <c r="M323" s="22">
        <f>$L323/M$271*100</f>
        <v>12.266666666666666</v>
      </c>
    </row>
    <row r="324" spans="2:13" ht="15" customHeight="1" x14ac:dyDescent="0.15">
      <c r="B324" s="198" t="s">
        <v>269</v>
      </c>
      <c r="C324" s="29"/>
      <c r="D324" s="29"/>
      <c r="E324" s="29"/>
      <c r="L324" s="75">
        <v>278</v>
      </c>
      <c r="M324" s="23">
        <f t="shared" ref="M324:M330" si="29">$L324/M$271*100</f>
        <v>24.711111111111112</v>
      </c>
    </row>
    <row r="325" spans="2:13" ht="15" customHeight="1" x14ac:dyDescent="0.15">
      <c r="B325" s="198" t="s">
        <v>270</v>
      </c>
      <c r="C325" s="29"/>
      <c r="D325" s="29"/>
      <c r="E325" s="29"/>
      <c r="L325" s="75">
        <v>276</v>
      </c>
      <c r="M325" s="23">
        <f t="shared" si="29"/>
        <v>24.533333333333331</v>
      </c>
    </row>
    <row r="326" spans="2:13" ht="15" customHeight="1" x14ac:dyDescent="0.15">
      <c r="B326" s="198" t="s">
        <v>271</v>
      </c>
      <c r="C326" s="29"/>
      <c r="D326" s="29"/>
      <c r="E326" s="29"/>
      <c r="L326" s="75">
        <v>99</v>
      </c>
      <c r="M326" s="23">
        <f t="shared" si="29"/>
        <v>8.7999999999999989</v>
      </c>
    </row>
    <row r="327" spans="2:13" ht="15" customHeight="1" x14ac:dyDescent="0.15">
      <c r="B327" s="198" t="s">
        <v>272</v>
      </c>
      <c r="C327" s="29"/>
      <c r="D327" s="29"/>
      <c r="E327" s="29"/>
      <c r="L327" s="75">
        <v>34</v>
      </c>
      <c r="M327" s="23">
        <f t="shared" si="29"/>
        <v>3.0222222222222221</v>
      </c>
    </row>
    <row r="328" spans="2:13" ht="15" customHeight="1" x14ac:dyDescent="0.15">
      <c r="B328" s="198" t="s">
        <v>228</v>
      </c>
      <c r="C328" s="29"/>
      <c r="D328" s="29"/>
      <c r="E328" s="29"/>
      <c r="L328" s="75">
        <v>12</v>
      </c>
      <c r="M328" s="23">
        <f t="shared" si="29"/>
        <v>1.0666666666666667</v>
      </c>
    </row>
    <row r="329" spans="2:13" ht="15" customHeight="1" x14ac:dyDescent="0.15">
      <c r="B329" s="198" t="s">
        <v>395</v>
      </c>
      <c r="C329" s="29"/>
      <c r="D329" s="29"/>
      <c r="E329" s="29"/>
      <c r="L329" s="75">
        <v>10</v>
      </c>
      <c r="M329" s="23">
        <f t="shared" si="29"/>
        <v>0.88888888888888884</v>
      </c>
    </row>
    <row r="330" spans="2:13" ht="15" customHeight="1" x14ac:dyDescent="0.15">
      <c r="B330" s="105" t="s">
        <v>0</v>
      </c>
      <c r="C330" s="80"/>
      <c r="D330" s="80"/>
      <c r="E330" s="80"/>
      <c r="F330" s="80"/>
      <c r="G330" s="80"/>
      <c r="H330" s="80"/>
      <c r="I330" s="80"/>
      <c r="J330" s="80"/>
      <c r="K330" s="80"/>
      <c r="L330" s="76">
        <v>278</v>
      </c>
      <c r="M330" s="24">
        <f t="shared" si="29"/>
        <v>24.711111111111112</v>
      </c>
    </row>
    <row r="331" spans="2:13" ht="15" customHeight="1" x14ac:dyDescent="0.15">
      <c r="B331" s="106" t="s">
        <v>1</v>
      </c>
      <c r="C331" s="83"/>
      <c r="D331" s="83"/>
      <c r="E331" s="83"/>
      <c r="F331" s="83"/>
      <c r="G331" s="83"/>
      <c r="H331" s="83"/>
      <c r="I331" s="83"/>
      <c r="J331" s="83"/>
      <c r="K331" s="84"/>
      <c r="L331" s="85">
        <f>SUM(L323:L330)</f>
        <v>1125</v>
      </c>
      <c r="M331" s="25">
        <f>IF(SUM(M323:M330)&gt;100,"－",SUM(M323:M330))</f>
        <v>99.999999999999986</v>
      </c>
    </row>
    <row r="332" spans="2:13" ht="15" customHeight="1" x14ac:dyDescent="0.15">
      <c r="B332" s="106" t="s">
        <v>722</v>
      </c>
      <c r="C332" s="83"/>
      <c r="D332" s="83"/>
      <c r="E332" s="83"/>
      <c r="F332" s="83"/>
      <c r="G332" s="83"/>
      <c r="H332" s="83"/>
      <c r="I332" s="83"/>
      <c r="J332" s="83"/>
      <c r="K332" s="84"/>
      <c r="L332" s="138">
        <v>50.918011612945413</v>
      </c>
    </row>
    <row r="333" spans="2:13" ht="15" customHeight="1" x14ac:dyDescent="0.15">
      <c r="B333" s="106" t="s">
        <v>274</v>
      </c>
      <c r="C333" s="83"/>
      <c r="D333" s="83"/>
      <c r="E333" s="83"/>
      <c r="F333" s="83"/>
      <c r="G333" s="83"/>
      <c r="H333" s="83"/>
      <c r="I333" s="83"/>
      <c r="J333" s="83"/>
      <c r="K333" s="84"/>
      <c r="L333" s="138">
        <v>50.133096716947648</v>
      </c>
      <c r="M333" s="305"/>
    </row>
    <row r="334" spans="2:13" ht="15" customHeight="1" x14ac:dyDescent="0.15">
      <c r="B334" s="106" t="s">
        <v>723</v>
      </c>
      <c r="C334" s="83"/>
      <c r="D334" s="83"/>
      <c r="E334" s="83"/>
      <c r="F334" s="83"/>
      <c r="G334" s="83"/>
      <c r="H334" s="83"/>
      <c r="I334" s="83"/>
      <c r="J334" s="83"/>
      <c r="K334" s="84"/>
      <c r="L334" s="138">
        <v>82.06018518518519</v>
      </c>
      <c r="M334" s="306"/>
    </row>
    <row r="335" spans="2:13" ht="15" customHeight="1" x14ac:dyDescent="0.15">
      <c r="B335" s="106" t="s">
        <v>724</v>
      </c>
      <c r="C335" s="83"/>
      <c r="D335" s="83"/>
      <c r="E335" s="83"/>
      <c r="F335" s="83"/>
      <c r="G335" s="83"/>
      <c r="H335" s="83"/>
      <c r="I335" s="83"/>
      <c r="J335" s="83"/>
      <c r="K335" s="84"/>
      <c r="L335" s="138">
        <v>29.726651480637813</v>
      </c>
      <c r="M335" s="306"/>
    </row>
    <row r="336" spans="2:13" ht="15" customHeight="1" x14ac:dyDescent="0.15">
      <c r="B336" s="107"/>
      <c r="C336" s="86"/>
      <c r="D336" s="86"/>
      <c r="E336" s="86"/>
      <c r="F336" s="86"/>
      <c r="G336" s="86"/>
      <c r="H336" s="86"/>
      <c r="I336" s="86"/>
      <c r="J336" s="86"/>
      <c r="K336" s="86"/>
      <c r="L336" s="86"/>
    </row>
    <row r="337" spans="1:20" ht="15" customHeight="1" x14ac:dyDescent="0.15">
      <c r="A337" s="18" t="s">
        <v>95</v>
      </c>
      <c r="B337" s="107"/>
      <c r="C337" s="86"/>
      <c r="D337" s="229"/>
      <c r="E337" s="86"/>
      <c r="F337" s="86"/>
      <c r="G337" s="86"/>
      <c r="H337" s="86"/>
      <c r="I337" s="86"/>
      <c r="J337" s="86"/>
      <c r="K337" s="86"/>
      <c r="L337" s="87"/>
      <c r="M337" s="34"/>
      <c r="N337" s="34"/>
    </row>
    <row r="338" spans="1:20" s="261" customFormat="1" ht="33.75" x14ac:dyDescent="0.15">
      <c r="B338" s="106"/>
      <c r="C338" s="83"/>
      <c r="D338" s="299"/>
      <c r="E338" s="300" t="s">
        <v>427</v>
      </c>
      <c r="F338" s="290" t="s">
        <v>515</v>
      </c>
      <c r="G338" s="290" t="s">
        <v>516</v>
      </c>
      <c r="H338" s="290" t="s">
        <v>517</v>
      </c>
      <c r="I338" s="290" t="s">
        <v>518</v>
      </c>
      <c r="J338" s="290" t="s">
        <v>315</v>
      </c>
      <c r="K338" s="290" t="s">
        <v>316</v>
      </c>
      <c r="L338" s="290" t="s">
        <v>317</v>
      </c>
      <c r="M338" s="290" t="s">
        <v>318</v>
      </c>
      <c r="N338" s="290" t="s">
        <v>519</v>
      </c>
      <c r="O338" s="39" t="s">
        <v>0</v>
      </c>
      <c r="P338" s="39" t="s">
        <v>4</v>
      </c>
      <c r="Q338" s="192" t="s">
        <v>732</v>
      </c>
      <c r="R338" s="192" t="s">
        <v>262</v>
      </c>
      <c r="S338" s="192" t="s">
        <v>733</v>
      </c>
      <c r="T338" s="192" t="s">
        <v>749</v>
      </c>
    </row>
    <row r="339" spans="1:20" s="261" customFormat="1" ht="15" customHeight="1" x14ac:dyDescent="0.15">
      <c r="B339" s="279" t="s">
        <v>2</v>
      </c>
      <c r="C339" s="198" t="s">
        <v>96</v>
      </c>
      <c r="D339" s="288"/>
      <c r="E339" s="51">
        <v>81</v>
      </c>
      <c r="F339" s="51">
        <v>162</v>
      </c>
      <c r="G339" s="51">
        <v>166</v>
      </c>
      <c r="H339" s="51">
        <v>120</v>
      </c>
      <c r="I339" s="51">
        <v>126</v>
      </c>
      <c r="J339" s="51">
        <v>205</v>
      </c>
      <c r="K339" s="51">
        <v>84</v>
      </c>
      <c r="L339" s="51">
        <v>45</v>
      </c>
      <c r="M339" s="51">
        <v>19</v>
      </c>
      <c r="N339" s="51">
        <v>37</v>
      </c>
      <c r="O339" s="51">
        <v>80</v>
      </c>
      <c r="P339" s="51">
        <f>SUM(E339:O339)</f>
        <v>1125</v>
      </c>
      <c r="Q339" s="287">
        <v>9.0608439646712462</v>
      </c>
      <c r="R339" s="287">
        <v>7</v>
      </c>
      <c r="S339" s="287">
        <v>36</v>
      </c>
      <c r="T339" s="287">
        <v>0</v>
      </c>
    </row>
    <row r="340" spans="1:20" ht="15" customHeight="1" x14ac:dyDescent="0.15">
      <c r="B340" s="268"/>
      <c r="C340" s="105" t="s">
        <v>97</v>
      </c>
      <c r="D340" s="281"/>
      <c r="E340" s="55">
        <v>108</v>
      </c>
      <c r="F340" s="55">
        <v>182</v>
      </c>
      <c r="G340" s="55">
        <v>174</v>
      </c>
      <c r="H340" s="55">
        <v>154</v>
      </c>
      <c r="I340" s="55">
        <v>115</v>
      </c>
      <c r="J340" s="55">
        <v>192</v>
      </c>
      <c r="K340" s="55">
        <v>66</v>
      </c>
      <c r="L340" s="55">
        <v>25</v>
      </c>
      <c r="M340" s="55">
        <v>21</v>
      </c>
      <c r="N340" s="55">
        <v>13</v>
      </c>
      <c r="O340" s="55">
        <v>75</v>
      </c>
      <c r="P340" s="55">
        <f>SUM(E340:O340)</f>
        <v>1125</v>
      </c>
      <c r="Q340" s="280">
        <v>7.513671875</v>
      </c>
      <c r="R340" s="280">
        <v>6</v>
      </c>
      <c r="S340" s="280">
        <v>26</v>
      </c>
      <c r="T340" s="280">
        <v>0</v>
      </c>
    </row>
    <row r="341" spans="1:20" s="261" customFormat="1" ht="15" customHeight="1" x14ac:dyDescent="0.15">
      <c r="B341" s="279" t="s">
        <v>3</v>
      </c>
      <c r="C341" s="198" t="s">
        <v>96</v>
      </c>
      <c r="D341" s="276">
        <f>$M$19</f>
        <v>1125</v>
      </c>
      <c r="E341" s="60">
        <f t="shared" ref="E341:O341" si="30">E339/$D341*100</f>
        <v>7.1999999999999993</v>
      </c>
      <c r="F341" s="60">
        <f t="shared" si="30"/>
        <v>14.399999999999999</v>
      </c>
      <c r="G341" s="60">
        <f t="shared" si="30"/>
        <v>14.755555555555555</v>
      </c>
      <c r="H341" s="60">
        <f t="shared" si="30"/>
        <v>10.666666666666668</v>
      </c>
      <c r="I341" s="60">
        <f t="shared" si="30"/>
        <v>11.200000000000001</v>
      </c>
      <c r="J341" s="60">
        <f t="shared" si="30"/>
        <v>18.222222222222221</v>
      </c>
      <c r="K341" s="60">
        <f t="shared" si="30"/>
        <v>7.4666666666666677</v>
      </c>
      <c r="L341" s="60">
        <f t="shared" si="30"/>
        <v>4</v>
      </c>
      <c r="M341" s="60">
        <f t="shared" si="30"/>
        <v>1.6888888888888887</v>
      </c>
      <c r="N341" s="60">
        <f t="shared" si="30"/>
        <v>3.2888888888888892</v>
      </c>
      <c r="O341" s="60">
        <f t="shared" si="30"/>
        <v>7.1111111111111107</v>
      </c>
      <c r="P341" s="60">
        <f>SUM(E341:O341)</f>
        <v>100.00000000000001</v>
      </c>
    </row>
    <row r="342" spans="1:20" ht="15" customHeight="1" x14ac:dyDescent="0.15">
      <c r="B342" s="268"/>
      <c r="C342" s="105" t="s">
        <v>97</v>
      </c>
      <c r="D342" s="265">
        <f>$M$19</f>
        <v>1125</v>
      </c>
      <c r="E342" s="62">
        <f t="shared" ref="E342:O342" si="31">E340/$D342*100</f>
        <v>9.6</v>
      </c>
      <c r="F342" s="62">
        <f t="shared" si="31"/>
        <v>16.177777777777777</v>
      </c>
      <c r="G342" s="62">
        <f t="shared" si="31"/>
        <v>15.466666666666667</v>
      </c>
      <c r="H342" s="62">
        <f t="shared" si="31"/>
        <v>13.68888888888889</v>
      </c>
      <c r="I342" s="62">
        <f t="shared" si="31"/>
        <v>10.222222222222223</v>
      </c>
      <c r="J342" s="62">
        <f t="shared" si="31"/>
        <v>17.066666666666666</v>
      </c>
      <c r="K342" s="62">
        <f t="shared" si="31"/>
        <v>5.8666666666666663</v>
      </c>
      <c r="L342" s="62">
        <f t="shared" si="31"/>
        <v>2.2222222222222223</v>
      </c>
      <c r="M342" s="62">
        <f t="shared" si="31"/>
        <v>1.8666666666666669</v>
      </c>
      <c r="N342" s="62">
        <f t="shared" si="31"/>
        <v>1.1555555555555554</v>
      </c>
      <c r="O342" s="62">
        <f t="shared" si="31"/>
        <v>6.666666666666667</v>
      </c>
      <c r="P342" s="62">
        <f>SUM(E342:O342)</f>
        <v>100</v>
      </c>
      <c r="Q342" s="261"/>
    </row>
    <row r="343" spans="1:20" ht="15" customHeight="1" x14ac:dyDescent="0.15">
      <c r="B343" s="107"/>
      <c r="C343" s="264"/>
      <c r="D343" s="229"/>
      <c r="E343" s="229"/>
      <c r="F343" s="262"/>
      <c r="G343" s="66"/>
      <c r="H343" s="66"/>
      <c r="I343" s="66"/>
      <c r="J343" s="66"/>
      <c r="K343" s="66"/>
      <c r="L343" s="66"/>
      <c r="M343" s="66"/>
      <c r="N343" s="66"/>
      <c r="O343" s="66"/>
      <c r="P343" s="261"/>
    </row>
    <row r="344" spans="1:20" ht="15" customHeight="1" x14ac:dyDescent="0.15">
      <c r="A344" s="18" t="s">
        <v>783</v>
      </c>
      <c r="B344" s="107"/>
      <c r="C344" s="86"/>
      <c r="D344" s="229"/>
      <c r="E344" s="86"/>
      <c r="F344" s="86"/>
      <c r="G344" s="86"/>
      <c r="H344" s="86"/>
      <c r="I344" s="86"/>
      <c r="J344" s="86"/>
      <c r="K344" s="86"/>
      <c r="L344" s="87"/>
      <c r="M344" s="34"/>
      <c r="N344" s="34"/>
    </row>
    <row r="345" spans="1:20" ht="12" customHeight="1" x14ac:dyDescent="0.15">
      <c r="B345" s="104"/>
      <c r="C345" s="77"/>
      <c r="D345" s="77"/>
      <c r="E345" s="77"/>
      <c r="F345" s="77"/>
      <c r="G345" s="77"/>
      <c r="H345" s="77"/>
      <c r="I345" s="77"/>
      <c r="J345" s="77"/>
      <c r="K345" s="78"/>
      <c r="L345" s="19" t="s">
        <v>2</v>
      </c>
      <c r="M345" s="19" t="s">
        <v>3</v>
      </c>
    </row>
    <row r="346" spans="1:20" ht="12" customHeight="1" x14ac:dyDescent="0.15">
      <c r="B346" s="105"/>
      <c r="C346" s="80"/>
      <c r="D346" s="80"/>
      <c r="E346" s="80"/>
      <c r="F346" s="80"/>
      <c r="G346" s="80"/>
      <c r="H346" s="80"/>
      <c r="I346" s="80"/>
      <c r="J346" s="80"/>
      <c r="K346" s="81"/>
      <c r="L346" s="82"/>
      <c r="M346" s="21">
        <f>$M$19</f>
        <v>1125</v>
      </c>
    </row>
    <row r="347" spans="1:20" ht="15" customHeight="1" x14ac:dyDescent="0.15">
      <c r="B347" s="198" t="s">
        <v>222</v>
      </c>
      <c r="C347" s="29"/>
      <c r="D347" s="29"/>
      <c r="E347" s="29"/>
      <c r="L347" s="74">
        <v>18</v>
      </c>
      <c r="M347" s="22">
        <f>$L347/M$217*100</f>
        <v>1.6</v>
      </c>
    </row>
    <row r="348" spans="1:20" ht="15" customHeight="1" x14ac:dyDescent="0.15">
      <c r="B348" s="198" t="s">
        <v>251</v>
      </c>
      <c r="C348" s="29"/>
      <c r="D348" s="29"/>
      <c r="E348" s="29"/>
      <c r="L348" s="75">
        <v>16</v>
      </c>
      <c r="M348" s="23">
        <f t="shared" ref="M348:M357" si="32">$L348/M$217*100</f>
        <v>1.4222222222222223</v>
      </c>
    </row>
    <row r="349" spans="1:20" ht="15" customHeight="1" x14ac:dyDescent="0.15">
      <c r="B349" s="198" t="s">
        <v>252</v>
      </c>
      <c r="C349" s="29"/>
      <c r="D349" s="29"/>
      <c r="E349" s="29"/>
      <c r="L349" s="75">
        <v>102</v>
      </c>
      <c r="M349" s="23">
        <f t="shared" si="32"/>
        <v>9.0666666666666664</v>
      </c>
    </row>
    <row r="350" spans="1:20" ht="15" customHeight="1" x14ac:dyDescent="0.15">
      <c r="B350" s="198" t="s">
        <v>253</v>
      </c>
      <c r="C350" s="29"/>
      <c r="D350" s="29"/>
      <c r="E350" s="29"/>
      <c r="L350" s="75">
        <v>172</v>
      </c>
      <c r="M350" s="23">
        <f t="shared" si="32"/>
        <v>15.288888888888888</v>
      </c>
    </row>
    <row r="351" spans="1:20" ht="15" customHeight="1" x14ac:dyDescent="0.15">
      <c r="B351" s="198" t="s">
        <v>254</v>
      </c>
      <c r="C351" s="29"/>
      <c r="D351" s="29"/>
      <c r="E351" s="29"/>
      <c r="L351" s="75">
        <v>178</v>
      </c>
      <c r="M351" s="23">
        <f t="shared" si="32"/>
        <v>15.822222222222221</v>
      </c>
    </row>
    <row r="352" spans="1:20" ht="15" customHeight="1" x14ac:dyDescent="0.15">
      <c r="B352" s="198" t="s">
        <v>255</v>
      </c>
      <c r="C352" s="29"/>
      <c r="D352" s="29"/>
      <c r="E352" s="29"/>
      <c r="L352" s="75">
        <v>169</v>
      </c>
      <c r="M352" s="23">
        <f t="shared" si="32"/>
        <v>15.022222222222222</v>
      </c>
    </row>
    <row r="353" spans="1:13" ht="15" customHeight="1" x14ac:dyDescent="0.15">
      <c r="B353" s="198" t="s">
        <v>256</v>
      </c>
      <c r="C353" s="29"/>
      <c r="D353" s="29"/>
      <c r="E353" s="29"/>
      <c r="L353" s="75">
        <v>133</v>
      </c>
      <c r="M353" s="23">
        <f t="shared" si="32"/>
        <v>11.822222222222223</v>
      </c>
    </row>
    <row r="354" spans="1:13" ht="15" customHeight="1" x14ac:dyDescent="0.15">
      <c r="B354" s="198" t="s">
        <v>257</v>
      </c>
      <c r="C354" s="29"/>
      <c r="D354" s="29"/>
      <c r="E354" s="29"/>
      <c r="L354" s="75">
        <v>88</v>
      </c>
      <c r="M354" s="23">
        <f t="shared" si="32"/>
        <v>7.822222222222222</v>
      </c>
    </row>
    <row r="355" spans="1:13" ht="15" customHeight="1" x14ac:dyDescent="0.15">
      <c r="B355" s="198" t="s">
        <v>493</v>
      </c>
      <c r="C355" s="29"/>
      <c r="D355" s="29"/>
      <c r="E355" s="29"/>
      <c r="L355" s="75">
        <v>80</v>
      </c>
      <c r="M355" s="23">
        <f t="shared" si="32"/>
        <v>7.1111111111111107</v>
      </c>
    </row>
    <row r="356" spans="1:13" ht="15" customHeight="1" x14ac:dyDescent="0.15">
      <c r="B356" s="198" t="s">
        <v>311</v>
      </c>
      <c r="C356" s="29"/>
      <c r="D356" s="29"/>
      <c r="E356" s="29"/>
      <c r="L356" s="75">
        <v>52</v>
      </c>
      <c r="M356" s="23">
        <f t="shared" si="32"/>
        <v>4.6222222222222218</v>
      </c>
    </row>
    <row r="357" spans="1:13" ht="15" customHeight="1" x14ac:dyDescent="0.15">
      <c r="B357" s="105" t="s">
        <v>190</v>
      </c>
      <c r="C357" s="80"/>
      <c r="D357" s="80"/>
      <c r="E357" s="80"/>
      <c r="F357" s="80"/>
      <c r="G357" s="80"/>
      <c r="H357" s="80"/>
      <c r="I357" s="80"/>
      <c r="J357" s="80"/>
      <c r="K357" s="80"/>
      <c r="L357" s="76">
        <v>117</v>
      </c>
      <c r="M357" s="24">
        <f t="shared" si="32"/>
        <v>10.4</v>
      </c>
    </row>
    <row r="358" spans="1:13" ht="15" customHeight="1" x14ac:dyDescent="0.15">
      <c r="B358" s="106" t="s">
        <v>1</v>
      </c>
      <c r="C358" s="83"/>
      <c r="D358" s="83"/>
      <c r="E358" s="83"/>
      <c r="F358" s="83"/>
      <c r="G358" s="83"/>
      <c r="H358" s="83"/>
      <c r="I358" s="83"/>
      <c r="J358" s="83"/>
      <c r="K358" s="84"/>
      <c r="L358" s="85">
        <f>SUM(L347:L357)</f>
        <v>1125</v>
      </c>
      <c r="M358" s="25">
        <f>IF(SUM(M347:M357)&gt;100,"－",SUM(M347:M357))</f>
        <v>100</v>
      </c>
    </row>
    <row r="359" spans="1:13" ht="15" customHeight="1" x14ac:dyDescent="0.15">
      <c r="B359" s="106" t="s">
        <v>719</v>
      </c>
      <c r="C359" s="83"/>
      <c r="D359" s="83"/>
      <c r="E359" s="83"/>
      <c r="F359" s="83"/>
      <c r="G359" s="83"/>
      <c r="H359" s="83"/>
      <c r="I359" s="83"/>
      <c r="J359" s="83"/>
      <c r="K359" s="84"/>
      <c r="L359" s="25">
        <v>53.372967479674799</v>
      </c>
    </row>
    <row r="360" spans="1:13" ht="15" customHeight="1" x14ac:dyDescent="0.15">
      <c r="B360" s="106" t="s">
        <v>264</v>
      </c>
      <c r="C360" s="83"/>
      <c r="D360" s="83"/>
      <c r="E360" s="83"/>
      <c r="F360" s="83"/>
      <c r="G360" s="83"/>
      <c r="H360" s="83"/>
      <c r="I360" s="83"/>
      <c r="J360" s="83"/>
      <c r="K360" s="84"/>
      <c r="L360" s="25">
        <v>51</v>
      </c>
    </row>
    <row r="361" spans="1:13" ht="15" customHeight="1" x14ac:dyDescent="0.15">
      <c r="B361" s="106" t="s">
        <v>720</v>
      </c>
      <c r="C361" s="83"/>
      <c r="D361" s="83"/>
      <c r="E361" s="83"/>
      <c r="F361" s="83"/>
      <c r="G361" s="83"/>
      <c r="H361" s="83"/>
      <c r="I361" s="83"/>
      <c r="J361" s="83"/>
      <c r="K361" s="84"/>
      <c r="L361" s="25">
        <v>116</v>
      </c>
    </row>
    <row r="362" spans="1:13" ht="15" customHeight="1" x14ac:dyDescent="0.15">
      <c r="B362" s="106" t="s">
        <v>721</v>
      </c>
      <c r="C362" s="83"/>
      <c r="D362" s="83"/>
      <c r="E362" s="83"/>
      <c r="F362" s="83"/>
      <c r="G362" s="83"/>
      <c r="H362" s="83"/>
      <c r="I362" s="83"/>
      <c r="J362" s="83"/>
      <c r="K362" s="84"/>
      <c r="L362" s="25">
        <v>16</v>
      </c>
    </row>
    <row r="363" spans="1:13" ht="15" customHeight="1" x14ac:dyDescent="0.15">
      <c r="B363" s="107"/>
      <c r="C363" s="86"/>
      <c r="D363" s="86"/>
      <c r="E363" s="86"/>
      <c r="F363" s="86"/>
      <c r="G363" s="86"/>
      <c r="H363" s="86"/>
      <c r="I363" s="86"/>
      <c r="J363" s="86"/>
      <c r="K363" s="86"/>
      <c r="L363" s="87"/>
      <c r="M363" s="127"/>
    </row>
    <row r="364" spans="1:13" ht="15" customHeight="1" x14ac:dyDescent="0.15">
      <c r="A364" s="293" t="s">
        <v>529</v>
      </c>
      <c r="B364" s="107"/>
      <c r="C364" s="86"/>
      <c r="D364" s="86"/>
      <c r="E364" s="86"/>
      <c r="F364" s="86"/>
      <c r="G364" s="86"/>
      <c r="H364" s="86"/>
      <c r="I364" s="86"/>
      <c r="J364" s="86"/>
      <c r="K364" s="86"/>
      <c r="L364" s="87"/>
      <c r="M364" s="127"/>
    </row>
    <row r="365" spans="1:13" ht="15" customHeight="1" x14ac:dyDescent="0.15">
      <c r="A365" s="18" t="s">
        <v>784</v>
      </c>
      <c r="B365" s="99"/>
    </row>
    <row r="366" spans="1:13" ht="12" customHeight="1" x14ac:dyDescent="0.15">
      <c r="B366" s="104"/>
      <c r="C366" s="77"/>
      <c r="D366" s="77"/>
      <c r="E366" s="77"/>
      <c r="F366" s="77"/>
      <c r="G366" s="77"/>
      <c r="H366" s="77"/>
      <c r="I366" s="77"/>
      <c r="J366" s="77"/>
      <c r="K366" s="78"/>
      <c r="L366" s="19" t="s">
        <v>2</v>
      </c>
      <c r="M366" s="19" t="s">
        <v>3</v>
      </c>
    </row>
    <row r="367" spans="1:13" ht="12" customHeight="1" x14ac:dyDescent="0.15">
      <c r="B367" s="105"/>
      <c r="C367" s="80"/>
      <c r="D367" s="80"/>
      <c r="E367" s="80"/>
      <c r="F367" s="80"/>
      <c r="G367" s="80"/>
      <c r="H367" s="80"/>
      <c r="I367" s="80"/>
      <c r="J367" s="80"/>
      <c r="K367" s="81"/>
      <c r="L367" s="82"/>
      <c r="M367" s="21">
        <v>1115</v>
      </c>
    </row>
    <row r="368" spans="1:13" ht="15" customHeight="1" x14ac:dyDescent="0.15">
      <c r="B368" s="198" t="s">
        <v>520</v>
      </c>
      <c r="C368" s="29"/>
      <c r="D368" s="29"/>
      <c r="E368" s="29"/>
      <c r="L368" s="74">
        <v>130</v>
      </c>
      <c r="M368" s="22">
        <f>$L368/M$367*100</f>
        <v>11.659192825112108</v>
      </c>
    </row>
    <row r="369" spans="1:13" ht="15" customHeight="1" x14ac:dyDescent="0.15">
      <c r="B369" s="198" t="s">
        <v>521</v>
      </c>
      <c r="C369" s="29"/>
      <c r="D369" s="29"/>
      <c r="E369" s="29"/>
      <c r="L369" s="75">
        <v>218</v>
      </c>
      <c r="M369" s="23">
        <f t="shared" ref="M369:M377" si="33">$L369/M$367*100</f>
        <v>19.551569506726459</v>
      </c>
    </row>
    <row r="370" spans="1:13" ht="15" customHeight="1" x14ac:dyDescent="0.15">
      <c r="B370" s="198" t="s">
        <v>522</v>
      </c>
      <c r="C370" s="29"/>
      <c r="D370" s="29"/>
      <c r="E370" s="29"/>
      <c r="L370" s="75">
        <v>196</v>
      </c>
      <c r="M370" s="23">
        <f t="shared" si="33"/>
        <v>17.578475336322871</v>
      </c>
    </row>
    <row r="371" spans="1:13" ht="15" customHeight="1" x14ac:dyDescent="0.15">
      <c r="B371" s="198" t="s">
        <v>523</v>
      </c>
      <c r="C371" s="29"/>
      <c r="D371" s="29"/>
      <c r="E371" s="29"/>
      <c r="L371" s="75">
        <v>149</v>
      </c>
      <c r="M371" s="23">
        <f t="shared" si="33"/>
        <v>13.363228699551568</v>
      </c>
    </row>
    <row r="372" spans="1:13" ht="15" customHeight="1" x14ac:dyDescent="0.15">
      <c r="B372" s="198" t="s">
        <v>524</v>
      </c>
      <c r="C372" s="29"/>
      <c r="D372" s="29"/>
      <c r="E372" s="29"/>
      <c r="L372" s="75">
        <v>88</v>
      </c>
      <c r="M372" s="23">
        <f t="shared" si="33"/>
        <v>7.8923766816143495</v>
      </c>
    </row>
    <row r="373" spans="1:13" ht="15" customHeight="1" x14ac:dyDescent="0.15">
      <c r="B373" s="198" t="s">
        <v>525</v>
      </c>
      <c r="C373" s="29"/>
      <c r="D373" s="29"/>
      <c r="E373" s="29"/>
      <c r="L373" s="75">
        <v>61</v>
      </c>
      <c r="M373" s="23">
        <f t="shared" si="33"/>
        <v>5.4708520179372195</v>
      </c>
    </row>
    <row r="374" spans="1:13" ht="15" customHeight="1" x14ac:dyDescent="0.15">
      <c r="B374" s="198" t="s">
        <v>526</v>
      </c>
      <c r="C374" s="29"/>
      <c r="D374" s="29"/>
      <c r="E374" s="29"/>
      <c r="L374" s="75">
        <v>50</v>
      </c>
      <c r="M374" s="23">
        <f t="shared" si="33"/>
        <v>4.4843049327354256</v>
      </c>
    </row>
    <row r="375" spans="1:13" ht="15" customHeight="1" x14ac:dyDescent="0.15">
      <c r="B375" s="198" t="s">
        <v>527</v>
      </c>
      <c r="C375" s="29"/>
      <c r="D375" s="29"/>
      <c r="E375" s="29"/>
      <c r="L375" s="75">
        <v>26</v>
      </c>
      <c r="M375" s="23">
        <f t="shared" si="33"/>
        <v>2.3318385650224216</v>
      </c>
    </row>
    <row r="376" spans="1:13" ht="15" customHeight="1" x14ac:dyDescent="0.15">
      <c r="B376" s="198" t="s">
        <v>528</v>
      </c>
      <c r="C376" s="29"/>
      <c r="D376" s="29"/>
      <c r="E376" s="29"/>
      <c r="L376" s="75">
        <v>80</v>
      </c>
      <c r="M376" s="23">
        <f t="shared" si="33"/>
        <v>7.1748878923766819</v>
      </c>
    </row>
    <row r="377" spans="1:13" ht="15" customHeight="1" x14ac:dyDescent="0.15">
      <c r="B377" s="105" t="s">
        <v>0</v>
      </c>
      <c r="C377" s="80"/>
      <c r="D377" s="80"/>
      <c r="E377" s="80"/>
      <c r="F377" s="80"/>
      <c r="G377" s="80"/>
      <c r="H377" s="80"/>
      <c r="I377" s="80"/>
      <c r="J377" s="80"/>
      <c r="K377" s="80"/>
      <c r="L377" s="76">
        <v>117</v>
      </c>
      <c r="M377" s="24">
        <f t="shared" si="33"/>
        <v>10.493273542600896</v>
      </c>
    </row>
    <row r="378" spans="1:13" ht="15" customHeight="1" x14ac:dyDescent="0.15">
      <c r="B378" s="106" t="s">
        <v>1</v>
      </c>
      <c r="C378" s="83"/>
      <c r="D378" s="83"/>
      <c r="E378" s="83"/>
      <c r="F378" s="83"/>
      <c r="G378" s="83"/>
      <c r="H378" s="83"/>
      <c r="I378" s="83"/>
      <c r="J378" s="83"/>
      <c r="K378" s="84"/>
      <c r="L378" s="85">
        <f>SUM(L368:L377)</f>
        <v>1115</v>
      </c>
      <c r="M378" s="25">
        <f>IF(SUM(M368:M377)&gt;100,"－",SUM(M368:M377))</f>
        <v>100</v>
      </c>
    </row>
    <row r="379" spans="1:13" ht="15" customHeight="1" x14ac:dyDescent="0.15">
      <c r="B379" s="106" t="s">
        <v>722</v>
      </c>
      <c r="C379" s="83"/>
      <c r="D379" s="83"/>
      <c r="E379" s="83"/>
      <c r="F379" s="83"/>
      <c r="G379" s="83"/>
      <c r="H379" s="83"/>
      <c r="I379" s="83"/>
      <c r="J379" s="83"/>
      <c r="K379" s="84"/>
      <c r="L379" s="138">
        <v>17.226701343886443</v>
      </c>
    </row>
    <row r="380" spans="1:13" ht="15" customHeight="1" x14ac:dyDescent="0.15">
      <c r="B380" s="106" t="s">
        <v>274</v>
      </c>
      <c r="C380" s="83"/>
      <c r="D380" s="83"/>
      <c r="E380" s="83"/>
      <c r="F380" s="83"/>
      <c r="G380" s="83"/>
      <c r="H380" s="83"/>
      <c r="I380" s="83"/>
      <c r="J380" s="83"/>
      <c r="K380" s="84"/>
      <c r="L380" s="138">
        <v>13.60830527497194</v>
      </c>
      <c r="M380" s="305"/>
    </row>
    <row r="381" spans="1:13" ht="15" customHeight="1" x14ac:dyDescent="0.15">
      <c r="B381" s="106" t="s">
        <v>717</v>
      </c>
      <c r="C381" s="83"/>
      <c r="D381" s="83"/>
      <c r="E381" s="83"/>
      <c r="F381" s="83"/>
      <c r="G381" s="83"/>
      <c r="H381" s="83"/>
      <c r="I381" s="83"/>
      <c r="J381" s="83"/>
      <c r="K381" s="84"/>
      <c r="L381" s="138">
        <v>62.5</v>
      </c>
      <c r="M381" s="305"/>
    </row>
    <row r="382" spans="1:13" ht="15" customHeight="1" x14ac:dyDescent="0.15">
      <c r="B382" s="106" t="s">
        <v>724</v>
      </c>
      <c r="C382" s="83"/>
      <c r="D382" s="83"/>
      <c r="E382" s="83"/>
      <c r="F382" s="83"/>
      <c r="G382" s="83"/>
      <c r="H382" s="83"/>
      <c r="I382" s="83"/>
      <c r="J382" s="83"/>
      <c r="K382" s="84"/>
      <c r="L382" s="138">
        <v>0</v>
      </c>
      <c r="M382" s="305"/>
    </row>
    <row r="383" spans="1:13" ht="15" customHeight="1" x14ac:dyDescent="0.15">
      <c r="B383" s="107"/>
      <c r="C383" s="86"/>
      <c r="D383" s="86"/>
      <c r="E383" s="86"/>
      <c r="F383" s="86"/>
      <c r="G383" s="86"/>
      <c r="H383" s="86"/>
      <c r="I383" s="86"/>
      <c r="J383" s="86"/>
      <c r="K383" s="86"/>
      <c r="L383" s="86"/>
    </row>
    <row r="384" spans="1:13" ht="15" customHeight="1" x14ac:dyDescent="0.15">
      <c r="A384" s="293" t="s">
        <v>529</v>
      </c>
      <c r="B384" s="107"/>
      <c r="C384" s="86"/>
      <c r="D384" s="86"/>
      <c r="E384" s="86"/>
      <c r="F384" s="86"/>
      <c r="G384" s="86"/>
      <c r="H384" s="86"/>
      <c r="I384" s="86"/>
      <c r="J384" s="86"/>
      <c r="K384" s="86"/>
      <c r="L384" s="87"/>
      <c r="M384" s="127"/>
    </row>
    <row r="385" spans="1:13" ht="15" customHeight="1" x14ac:dyDescent="0.15">
      <c r="A385" s="18" t="s">
        <v>753</v>
      </c>
      <c r="B385" s="99"/>
    </row>
    <row r="386" spans="1:13" ht="12" customHeight="1" x14ac:dyDescent="0.15">
      <c r="B386" s="104"/>
      <c r="C386" s="77"/>
      <c r="D386" s="77"/>
      <c r="E386" s="77"/>
      <c r="F386" s="77"/>
      <c r="G386" s="77"/>
      <c r="H386" s="77"/>
      <c r="I386" s="77"/>
      <c r="J386" s="77"/>
      <c r="K386" s="78"/>
      <c r="L386" s="19" t="s">
        <v>2</v>
      </c>
      <c r="M386" s="19" t="s">
        <v>3</v>
      </c>
    </row>
    <row r="387" spans="1:13" ht="12" customHeight="1" x14ac:dyDescent="0.15">
      <c r="B387" s="105"/>
      <c r="C387" s="80"/>
      <c r="D387" s="80"/>
      <c r="E387" s="80"/>
      <c r="F387" s="80"/>
      <c r="G387" s="80"/>
      <c r="H387" s="80"/>
      <c r="I387" s="80"/>
      <c r="J387" s="80"/>
      <c r="K387" s="81"/>
      <c r="L387" s="82"/>
      <c r="M387" s="21">
        <v>1115</v>
      </c>
    </row>
    <row r="388" spans="1:13" ht="15" customHeight="1" x14ac:dyDescent="0.15">
      <c r="B388" s="198" t="s">
        <v>520</v>
      </c>
      <c r="C388" s="29"/>
      <c r="D388" s="29"/>
      <c r="E388" s="29"/>
      <c r="L388" s="74">
        <v>164</v>
      </c>
      <c r="M388" s="22">
        <f>$L388/M$387*100</f>
        <v>14.708520179372197</v>
      </c>
    </row>
    <row r="389" spans="1:13" ht="15" customHeight="1" x14ac:dyDescent="0.15">
      <c r="B389" s="198" t="s">
        <v>521</v>
      </c>
      <c r="C389" s="29"/>
      <c r="D389" s="29"/>
      <c r="E389" s="29"/>
      <c r="L389" s="75">
        <v>225</v>
      </c>
      <c r="M389" s="23">
        <f t="shared" ref="M389:M397" si="34">$L389/M$387*100</f>
        <v>20.179372197309416</v>
      </c>
    </row>
    <row r="390" spans="1:13" ht="15" customHeight="1" x14ac:dyDescent="0.15">
      <c r="B390" s="198" t="s">
        <v>522</v>
      </c>
      <c r="C390" s="29"/>
      <c r="D390" s="29"/>
      <c r="E390" s="29"/>
      <c r="L390" s="75">
        <v>216</v>
      </c>
      <c r="M390" s="23">
        <f t="shared" si="34"/>
        <v>19.372197309417043</v>
      </c>
    </row>
    <row r="391" spans="1:13" ht="15" customHeight="1" x14ac:dyDescent="0.15">
      <c r="B391" s="198" t="s">
        <v>523</v>
      </c>
      <c r="C391" s="29"/>
      <c r="D391" s="29"/>
      <c r="E391" s="29"/>
      <c r="L391" s="75">
        <v>152</v>
      </c>
      <c r="M391" s="23">
        <f t="shared" si="34"/>
        <v>13.632286995515694</v>
      </c>
    </row>
    <row r="392" spans="1:13" ht="15" customHeight="1" x14ac:dyDescent="0.15">
      <c r="B392" s="198" t="s">
        <v>524</v>
      </c>
      <c r="C392" s="29"/>
      <c r="D392" s="29"/>
      <c r="E392" s="29"/>
      <c r="L392" s="75">
        <v>78</v>
      </c>
      <c r="M392" s="23">
        <f t="shared" si="34"/>
        <v>6.9955156950672643</v>
      </c>
    </row>
    <row r="393" spans="1:13" ht="15" customHeight="1" x14ac:dyDescent="0.15">
      <c r="B393" s="198" t="s">
        <v>525</v>
      </c>
      <c r="C393" s="29"/>
      <c r="D393" s="29"/>
      <c r="E393" s="29"/>
      <c r="L393" s="75">
        <v>58</v>
      </c>
      <c r="M393" s="23">
        <f t="shared" si="34"/>
        <v>5.2017937219730941</v>
      </c>
    </row>
    <row r="394" spans="1:13" ht="15" customHeight="1" x14ac:dyDescent="0.15">
      <c r="B394" s="198" t="s">
        <v>526</v>
      </c>
      <c r="C394" s="29"/>
      <c r="D394" s="29"/>
      <c r="E394" s="29"/>
      <c r="L394" s="75">
        <v>37</v>
      </c>
      <c r="M394" s="23">
        <f t="shared" si="34"/>
        <v>3.3183856502242155</v>
      </c>
    </row>
    <row r="395" spans="1:13" ht="15" customHeight="1" x14ac:dyDescent="0.15">
      <c r="B395" s="198" t="s">
        <v>527</v>
      </c>
      <c r="C395" s="29"/>
      <c r="D395" s="29"/>
      <c r="E395" s="29"/>
      <c r="L395" s="75">
        <v>28</v>
      </c>
      <c r="M395" s="23">
        <f t="shared" si="34"/>
        <v>2.5112107623318383</v>
      </c>
    </row>
    <row r="396" spans="1:13" ht="15" customHeight="1" x14ac:dyDescent="0.15">
      <c r="B396" s="198" t="s">
        <v>528</v>
      </c>
      <c r="C396" s="29"/>
      <c r="D396" s="29"/>
      <c r="E396" s="29"/>
      <c r="L396" s="75">
        <v>40</v>
      </c>
      <c r="M396" s="23">
        <f t="shared" si="34"/>
        <v>3.5874439461883409</v>
      </c>
    </row>
    <row r="397" spans="1:13" ht="15" customHeight="1" x14ac:dyDescent="0.15">
      <c r="B397" s="105" t="s">
        <v>0</v>
      </c>
      <c r="C397" s="80"/>
      <c r="D397" s="80"/>
      <c r="E397" s="80"/>
      <c r="F397" s="80"/>
      <c r="G397" s="80"/>
      <c r="H397" s="80"/>
      <c r="I397" s="80"/>
      <c r="J397" s="80"/>
      <c r="K397" s="80"/>
      <c r="L397" s="76">
        <v>117</v>
      </c>
      <c r="M397" s="24">
        <f t="shared" si="34"/>
        <v>10.493273542600896</v>
      </c>
    </row>
    <row r="398" spans="1:13" ht="15" customHeight="1" x14ac:dyDescent="0.15">
      <c r="B398" s="106" t="s">
        <v>1</v>
      </c>
      <c r="C398" s="83"/>
      <c r="D398" s="83"/>
      <c r="E398" s="83"/>
      <c r="F398" s="83"/>
      <c r="G398" s="83"/>
      <c r="H398" s="83"/>
      <c r="I398" s="83"/>
      <c r="J398" s="83"/>
      <c r="K398" s="84"/>
      <c r="L398" s="85">
        <f>SUM(L388:L397)</f>
        <v>1115</v>
      </c>
      <c r="M398" s="25">
        <f>IF(SUM(M388:M397)&gt;100,"－",SUM(M388:M397))</f>
        <v>100</v>
      </c>
    </row>
    <row r="399" spans="1:13" ht="15" customHeight="1" x14ac:dyDescent="0.15">
      <c r="B399" s="106" t="s">
        <v>722</v>
      </c>
      <c r="C399" s="83"/>
      <c r="D399" s="83"/>
      <c r="E399" s="83"/>
      <c r="F399" s="83"/>
      <c r="G399" s="83"/>
      <c r="H399" s="83"/>
      <c r="I399" s="83"/>
      <c r="J399" s="83"/>
      <c r="K399" s="84"/>
      <c r="L399" s="138">
        <v>14.627093842875963</v>
      </c>
    </row>
    <row r="400" spans="1:13" ht="15" customHeight="1" x14ac:dyDescent="0.15">
      <c r="B400" s="106" t="s">
        <v>274</v>
      </c>
      <c r="C400" s="83"/>
      <c r="D400" s="83"/>
      <c r="E400" s="83"/>
      <c r="F400" s="83"/>
      <c r="G400" s="83"/>
      <c r="H400" s="83"/>
      <c r="I400" s="83"/>
      <c r="J400" s="83"/>
      <c r="K400" s="84"/>
      <c r="L400" s="138">
        <v>12.254524451289949</v>
      </c>
      <c r="M400" s="305"/>
    </row>
    <row r="401" spans="1:13" ht="15" customHeight="1" x14ac:dyDescent="0.15">
      <c r="B401" s="106" t="s">
        <v>717</v>
      </c>
      <c r="C401" s="83"/>
      <c r="D401" s="83"/>
      <c r="E401" s="83"/>
      <c r="F401" s="83"/>
      <c r="G401" s="83"/>
      <c r="H401" s="83"/>
      <c r="I401" s="83"/>
      <c r="J401" s="83"/>
      <c r="K401" s="84"/>
      <c r="L401" s="138">
        <v>46.774193548387096</v>
      </c>
      <c r="M401" s="305"/>
    </row>
    <row r="402" spans="1:13" ht="15" customHeight="1" x14ac:dyDescent="0.15">
      <c r="B402" s="106" t="s">
        <v>724</v>
      </c>
      <c r="C402" s="83"/>
      <c r="D402" s="83"/>
      <c r="E402" s="83"/>
      <c r="F402" s="83"/>
      <c r="G402" s="83"/>
      <c r="H402" s="83"/>
      <c r="I402" s="83"/>
      <c r="J402" s="83"/>
      <c r="K402" s="84"/>
      <c r="L402" s="138">
        <v>0</v>
      </c>
      <c r="M402" s="305"/>
    </row>
    <row r="403" spans="1:13" ht="15" customHeight="1" x14ac:dyDescent="0.15">
      <c r="B403" s="107"/>
      <c r="C403" s="86"/>
      <c r="D403" s="86"/>
      <c r="E403" s="86"/>
      <c r="F403" s="86"/>
      <c r="G403" s="86"/>
      <c r="H403" s="86"/>
      <c r="I403" s="86"/>
      <c r="J403" s="86"/>
      <c r="K403" s="86"/>
      <c r="L403" s="86"/>
    </row>
    <row r="404" spans="1:13" ht="13.5" customHeight="1" x14ac:dyDescent="0.15">
      <c r="A404" s="18" t="s">
        <v>98</v>
      </c>
      <c r="B404" s="99"/>
      <c r="K404" s="18"/>
    </row>
    <row r="405" spans="1:13" ht="12" customHeight="1" x14ac:dyDescent="0.15">
      <c r="B405" s="104"/>
      <c r="C405" s="77"/>
      <c r="D405" s="77"/>
      <c r="E405" s="77"/>
      <c r="F405" s="77"/>
      <c r="G405" s="77"/>
      <c r="H405" s="77"/>
      <c r="I405" s="77"/>
      <c r="J405" s="77"/>
      <c r="K405" s="78"/>
      <c r="L405" s="19" t="s">
        <v>2</v>
      </c>
      <c r="M405" s="19" t="s">
        <v>3</v>
      </c>
    </row>
    <row r="406" spans="1:13" ht="12" customHeight="1" x14ac:dyDescent="0.15">
      <c r="B406" s="105"/>
      <c r="C406" s="80"/>
      <c r="D406" s="80"/>
      <c r="E406" s="80"/>
      <c r="F406" s="80"/>
      <c r="G406" s="80"/>
      <c r="H406" s="80"/>
      <c r="I406" s="80"/>
      <c r="J406" s="80"/>
      <c r="K406" s="81"/>
      <c r="L406" s="82"/>
      <c r="M406" s="21">
        <f>$M$19</f>
        <v>1125</v>
      </c>
    </row>
    <row r="407" spans="1:13" ht="15" customHeight="1" x14ac:dyDescent="0.15">
      <c r="B407" s="198" t="s">
        <v>703</v>
      </c>
      <c r="C407" s="29"/>
      <c r="D407" s="29"/>
      <c r="E407" s="29"/>
      <c r="L407" s="74">
        <v>953</v>
      </c>
      <c r="M407" s="22">
        <f>$L407/M$406*100</f>
        <v>84.711111111111109</v>
      </c>
    </row>
    <row r="408" spans="1:13" ht="15" customHeight="1" x14ac:dyDescent="0.15">
      <c r="B408" s="198" t="s">
        <v>99</v>
      </c>
      <c r="C408" s="29"/>
      <c r="D408" s="29"/>
      <c r="E408" s="29"/>
      <c r="L408" s="75">
        <v>258</v>
      </c>
      <c r="M408" s="23">
        <f>$L408/M$406*100</f>
        <v>22.933333333333334</v>
      </c>
    </row>
    <row r="409" spans="1:13" ht="15" customHeight="1" x14ac:dyDescent="0.15">
      <c r="B409" s="105" t="s">
        <v>0</v>
      </c>
      <c r="C409" s="80"/>
      <c r="D409" s="80"/>
      <c r="E409" s="80"/>
      <c r="F409" s="80"/>
      <c r="G409" s="80"/>
      <c r="H409" s="80"/>
      <c r="I409" s="80"/>
      <c r="J409" s="80"/>
      <c r="K409" s="80"/>
      <c r="L409" s="76">
        <v>85</v>
      </c>
      <c r="M409" s="24">
        <f>$L409/M$406*100</f>
        <v>7.5555555555555554</v>
      </c>
    </row>
    <row r="410" spans="1:13" ht="15" customHeight="1" x14ac:dyDescent="0.15">
      <c r="B410" s="106" t="s">
        <v>1</v>
      </c>
      <c r="C410" s="83"/>
      <c r="D410" s="83"/>
      <c r="E410" s="83"/>
      <c r="F410" s="83"/>
      <c r="G410" s="83"/>
      <c r="H410" s="83"/>
      <c r="I410" s="83"/>
      <c r="J410" s="83"/>
      <c r="K410" s="84"/>
      <c r="L410" s="85">
        <f>SUM(L407:L409)</f>
        <v>1296</v>
      </c>
      <c r="M410" s="25" t="str">
        <f>IF(SUM(M407:M409)&gt;100,"－",SUM(M407:M409))</f>
        <v>－</v>
      </c>
    </row>
    <row r="411" spans="1:13" ht="15" customHeight="1" x14ac:dyDescent="0.15">
      <c r="B411" s="99"/>
    </row>
    <row r="412" spans="1:13" ht="13.5" customHeight="1" x14ac:dyDescent="0.15">
      <c r="A412" s="18" t="s">
        <v>100</v>
      </c>
      <c r="B412" s="99"/>
      <c r="K412" s="18"/>
    </row>
    <row r="413" spans="1:13" ht="12" customHeight="1" x14ac:dyDescent="0.15">
      <c r="B413" s="104"/>
      <c r="C413" s="77"/>
      <c r="D413" s="77"/>
      <c r="E413" s="77"/>
      <c r="F413" s="77"/>
      <c r="G413" s="77"/>
      <c r="H413" s="77"/>
      <c r="I413" s="77"/>
      <c r="J413" s="77"/>
      <c r="K413" s="78"/>
      <c r="L413" s="19" t="s">
        <v>2</v>
      </c>
      <c r="M413" s="19" t="s">
        <v>3</v>
      </c>
    </row>
    <row r="414" spans="1:13" ht="12" customHeight="1" x14ac:dyDescent="0.15">
      <c r="B414" s="105"/>
      <c r="C414" s="80"/>
      <c r="D414" s="80"/>
      <c r="E414" s="80"/>
      <c r="F414" s="80"/>
      <c r="G414" s="80"/>
      <c r="H414" s="80"/>
      <c r="I414" s="80"/>
      <c r="J414" s="80"/>
      <c r="K414" s="81"/>
      <c r="L414" s="82"/>
      <c r="M414" s="21">
        <f>$M$19</f>
        <v>1125</v>
      </c>
    </row>
    <row r="415" spans="1:13" ht="15" customHeight="1" x14ac:dyDescent="0.15">
      <c r="B415" s="198" t="s">
        <v>420</v>
      </c>
      <c r="C415" s="29"/>
      <c r="D415" s="29"/>
      <c r="E415" s="29"/>
      <c r="L415" s="74">
        <v>6</v>
      </c>
      <c r="M415" s="22">
        <f>$L415/M$414*100</f>
        <v>0.53333333333333333</v>
      </c>
    </row>
    <row r="416" spans="1:13" ht="15" customHeight="1" x14ac:dyDescent="0.15">
      <c r="B416" s="198" t="s">
        <v>421</v>
      </c>
      <c r="C416" s="29"/>
      <c r="D416" s="29"/>
      <c r="E416" s="29"/>
      <c r="L416" s="75">
        <v>78</v>
      </c>
      <c r="M416" s="23">
        <f t="shared" ref="M416:M421" si="35">$L416/M$414*100</f>
        <v>6.9333333333333327</v>
      </c>
    </row>
    <row r="417" spans="1:13" ht="15" customHeight="1" x14ac:dyDescent="0.15">
      <c r="B417" s="198" t="s">
        <v>422</v>
      </c>
      <c r="C417" s="29"/>
      <c r="D417" s="29"/>
      <c r="E417" s="29"/>
      <c r="L417" s="75">
        <v>126</v>
      </c>
      <c r="M417" s="23">
        <f t="shared" si="35"/>
        <v>11.200000000000001</v>
      </c>
    </row>
    <row r="418" spans="1:13" ht="15" customHeight="1" x14ac:dyDescent="0.15">
      <c r="B418" s="198" t="s">
        <v>423</v>
      </c>
      <c r="C418" s="29"/>
      <c r="D418" s="29"/>
      <c r="E418" s="29"/>
      <c r="L418" s="75">
        <v>219</v>
      </c>
      <c r="M418" s="23">
        <f t="shared" si="35"/>
        <v>19.466666666666665</v>
      </c>
    </row>
    <row r="419" spans="1:13" ht="15" customHeight="1" x14ac:dyDescent="0.15">
      <c r="B419" s="198" t="s">
        <v>424</v>
      </c>
      <c r="C419" s="29"/>
      <c r="D419" s="29"/>
      <c r="E419" s="29"/>
      <c r="L419" s="75">
        <v>243</v>
      </c>
      <c r="M419" s="23">
        <f t="shared" si="35"/>
        <v>21.6</v>
      </c>
    </row>
    <row r="420" spans="1:13" ht="15" customHeight="1" x14ac:dyDescent="0.15">
      <c r="B420" s="198" t="s">
        <v>450</v>
      </c>
      <c r="C420" s="29"/>
      <c r="D420" s="29"/>
      <c r="E420" s="29"/>
      <c r="L420" s="75">
        <v>307</v>
      </c>
      <c r="M420" s="23">
        <f t="shared" si="35"/>
        <v>27.288888888888891</v>
      </c>
    </row>
    <row r="421" spans="1:13" ht="15" customHeight="1" x14ac:dyDescent="0.15">
      <c r="B421" s="105" t="s">
        <v>0</v>
      </c>
      <c r="C421" s="80"/>
      <c r="D421" s="80"/>
      <c r="E421" s="80"/>
      <c r="F421" s="80"/>
      <c r="G421" s="80"/>
      <c r="H421" s="80"/>
      <c r="I421" s="80"/>
      <c r="J421" s="80"/>
      <c r="K421" s="80"/>
      <c r="L421" s="76">
        <v>146</v>
      </c>
      <c r="M421" s="24">
        <f t="shared" si="35"/>
        <v>12.977777777777778</v>
      </c>
    </row>
    <row r="422" spans="1:13" ht="15" customHeight="1" x14ac:dyDescent="0.15">
      <c r="B422" s="106" t="s">
        <v>1</v>
      </c>
      <c r="C422" s="83"/>
      <c r="D422" s="83"/>
      <c r="E422" s="83"/>
      <c r="F422" s="83"/>
      <c r="G422" s="83"/>
      <c r="H422" s="83"/>
      <c r="I422" s="83"/>
      <c r="J422" s="83"/>
      <c r="K422" s="84"/>
      <c r="L422" s="85">
        <f>SUM(L415:L421)</f>
        <v>1125</v>
      </c>
      <c r="M422" s="25">
        <f>IF(SUM(M415:M421)&gt;100,"－",SUM(M415:M421))</f>
        <v>100</v>
      </c>
    </row>
    <row r="423" spans="1:13" ht="15" customHeight="1" x14ac:dyDescent="0.15">
      <c r="B423" s="106" t="s">
        <v>719</v>
      </c>
      <c r="C423" s="83"/>
      <c r="D423" s="83"/>
      <c r="E423" s="83"/>
      <c r="F423" s="83"/>
      <c r="G423" s="83"/>
      <c r="H423" s="83"/>
      <c r="I423" s="83"/>
      <c r="J423" s="83"/>
      <c r="K423" s="84"/>
      <c r="L423" s="25">
        <v>4.1516649214659678</v>
      </c>
    </row>
    <row r="424" spans="1:13" ht="15" customHeight="1" x14ac:dyDescent="0.15">
      <c r="B424" s="106" t="s">
        <v>264</v>
      </c>
      <c r="C424" s="83"/>
      <c r="D424" s="83"/>
      <c r="E424" s="83"/>
      <c r="F424" s="83"/>
      <c r="G424" s="83"/>
      <c r="H424" s="83"/>
      <c r="I424" s="83"/>
      <c r="J424" s="83"/>
      <c r="K424" s="84"/>
      <c r="L424" s="25">
        <v>4</v>
      </c>
    </row>
    <row r="425" spans="1:13" ht="15" customHeight="1" x14ac:dyDescent="0.15">
      <c r="B425" s="106" t="s">
        <v>720</v>
      </c>
      <c r="C425" s="83"/>
      <c r="D425" s="83"/>
      <c r="E425" s="83"/>
      <c r="F425" s="83"/>
      <c r="G425" s="83"/>
      <c r="H425" s="83"/>
      <c r="I425" s="83"/>
      <c r="J425" s="83"/>
      <c r="K425" s="84"/>
      <c r="L425" s="25">
        <v>8.4</v>
      </c>
    </row>
    <row r="426" spans="1:13" ht="15" customHeight="1" x14ac:dyDescent="0.15">
      <c r="B426" s="106" t="s">
        <v>721</v>
      </c>
      <c r="C426" s="83"/>
      <c r="D426" s="83"/>
      <c r="E426" s="83"/>
      <c r="F426" s="83"/>
      <c r="G426" s="83"/>
      <c r="H426" s="83"/>
      <c r="I426" s="83"/>
      <c r="J426" s="83"/>
      <c r="K426" s="84"/>
      <c r="L426" s="25">
        <v>1</v>
      </c>
    </row>
    <row r="427" spans="1:13" ht="13.5" customHeight="1" x14ac:dyDescent="0.15">
      <c r="B427" s="107"/>
      <c r="C427" s="86"/>
      <c r="D427" s="86"/>
      <c r="E427" s="86"/>
      <c r="F427" s="86"/>
      <c r="G427" s="86"/>
      <c r="H427" s="86"/>
      <c r="I427" s="86"/>
      <c r="J427" s="86"/>
      <c r="K427" s="86"/>
      <c r="L427" s="87"/>
      <c r="M427" s="127"/>
    </row>
    <row r="428" spans="1:13" ht="13.5" customHeight="1" x14ac:dyDescent="0.15">
      <c r="A428" s="18" t="s">
        <v>102</v>
      </c>
      <c r="B428" s="99"/>
      <c r="K428" s="18"/>
    </row>
    <row r="429" spans="1:13" ht="12" customHeight="1" x14ac:dyDescent="0.15">
      <c r="B429" s="104"/>
      <c r="C429" s="77"/>
      <c r="D429" s="77"/>
      <c r="E429" s="77"/>
      <c r="F429" s="77"/>
      <c r="G429" s="77"/>
      <c r="H429" s="77"/>
      <c r="I429" s="77"/>
      <c r="J429" s="77"/>
      <c r="K429" s="78"/>
      <c r="L429" s="19" t="s">
        <v>2</v>
      </c>
      <c r="M429" s="19" t="s">
        <v>3</v>
      </c>
    </row>
    <row r="430" spans="1:13" ht="12" customHeight="1" x14ac:dyDescent="0.15">
      <c r="B430" s="105"/>
      <c r="C430" s="80"/>
      <c r="D430" s="80"/>
      <c r="E430" s="80"/>
      <c r="F430" s="80"/>
      <c r="G430" s="80"/>
      <c r="H430" s="80"/>
      <c r="I430" s="80"/>
      <c r="J430" s="80"/>
      <c r="K430" s="81"/>
      <c r="L430" s="82"/>
      <c r="M430" s="21">
        <f>$M$19</f>
        <v>1125</v>
      </c>
    </row>
    <row r="431" spans="1:13" ht="15" customHeight="1" x14ac:dyDescent="0.15">
      <c r="B431" s="198" t="s">
        <v>704</v>
      </c>
      <c r="C431" s="29"/>
      <c r="D431" s="29"/>
      <c r="E431" s="29"/>
      <c r="L431" s="74">
        <v>686</v>
      </c>
      <c r="M431" s="22">
        <f>$L431/M$430*100</f>
        <v>60.977777777777774</v>
      </c>
    </row>
    <row r="432" spans="1:13" ht="15" customHeight="1" x14ac:dyDescent="0.15">
      <c r="B432" s="198" t="s">
        <v>101</v>
      </c>
      <c r="C432" s="29"/>
      <c r="D432" s="29"/>
      <c r="E432" s="29"/>
      <c r="L432" s="75">
        <v>284</v>
      </c>
      <c r="M432" s="23">
        <f>$L432/M$430*100</f>
        <v>25.244444444444447</v>
      </c>
    </row>
    <row r="433" spans="1:13" ht="15" customHeight="1" x14ac:dyDescent="0.15">
      <c r="B433" s="105" t="s">
        <v>0</v>
      </c>
      <c r="C433" s="80"/>
      <c r="D433" s="80"/>
      <c r="E433" s="80"/>
      <c r="F433" s="80"/>
      <c r="G433" s="80"/>
      <c r="H433" s="80"/>
      <c r="I433" s="80"/>
      <c r="J433" s="80"/>
      <c r="K433" s="80"/>
      <c r="L433" s="76">
        <v>195</v>
      </c>
      <c r="M433" s="24">
        <f>$L433/M$430*100</f>
        <v>17.333333333333336</v>
      </c>
    </row>
    <row r="434" spans="1:13" ht="15" customHeight="1" x14ac:dyDescent="0.15">
      <c r="B434" s="106" t="s">
        <v>1</v>
      </c>
      <c r="C434" s="83"/>
      <c r="D434" s="83"/>
      <c r="E434" s="83"/>
      <c r="F434" s="83"/>
      <c r="G434" s="83"/>
      <c r="H434" s="83"/>
      <c r="I434" s="83"/>
      <c r="J434" s="83"/>
      <c r="K434" s="84"/>
      <c r="L434" s="85">
        <f>SUM(L431:L433)</f>
        <v>1165</v>
      </c>
      <c r="M434" s="25" t="str">
        <f>IF(SUM(M431:M433)&gt;100,"－",SUM(M431:M433))</f>
        <v>－</v>
      </c>
    </row>
    <row r="435" spans="1:13" ht="12.75" customHeight="1" x14ac:dyDescent="0.15">
      <c r="B435" s="99"/>
    </row>
    <row r="436" spans="1:13" ht="13.5" customHeight="1" x14ac:dyDescent="0.15">
      <c r="A436" s="18" t="s">
        <v>103</v>
      </c>
      <c r="B436" s="99"/>
      <c r="K436" s="18"/>
    </row>
    <row r="437" spans="1:13" ht="12" customHeight="1" x14ac:dyDescent="0.15">
      <c r="B437" s="104"/>
      <c r="C437" s="77"/>
      <c r="D437" s="77"/>
      <c r="E437" s="77"/>
      <c r="F437" s="77"/>
      <c r="G437" s="77"/>
      <c r="H437" s="77"/>
      <c r="I437" s="77"/>
      <c r="J437" s="77"/>
      <c r="K437" s="78"/>
      <c r="L437" s="19" t="s">
        <v>2</v>
      </c>
      <c r="M437" s="19" t="s">
        <v>3</v>
      </c>
    </row>
    <row r="438" spans="1:13" ht="12" customHeight="1" x14ac:dyDescent="0.15">
      <c r="B438" s="105"/>
      <c r="C438" s="80"/>
      <c r="D438" s="80"/>
      <c r="E438" s="80"/>
      <c r="F438" s="80"/>
      <c r="G438" s="80"/>
      <c r="H438" s="80"/>
      <c r="I438" s="80"/>
      <c r="J438" s="80"/>
      <c r="K438" s="81"/>
      <c r="L438" s="82"/>
      <c r="M438" s="21">
        <f>$M$19</f>
        <v>1125</v>
      </c>
    </row>
    <row r="439" spans="1:13" ht="15" customHeight="1" x14ac:dyDescent="0.15">
      <c r="B439" s="198" t="s">
        <v>420</v>
      </c>
      <c r="C439" s="29"/>
      <c r="D439" s="29"/>
      <c r="E439" s="29"/>
      <c r="L439" s="74">
        <v>300</v>
      </c>
      <c r="M439" s="22">
        <f>$L439/M$414*100</f>
        <v>26.666666666666668</v>
      </c>
    </row>
    <row r="440" spans="1:13" ht="15" customHeight="1" x14ac:dyDescent="0.15">
      <c r="B440" s="198" t="s">
        <v>421</v>
      </c>
      <c r="C440" s="29"/>
      <c r="D440" s="29"/>
      <c r="E440" s="29"/>
      <c r="L440" s="75">
        <v>530</v>
      </c>
      <c r="M440" s="23">
        <f t="shared" ref="M440:M445" si="36">$L440/M$414*100</f>
        <v>47.111111111111107</v>
      </c>
    </row>
    <row r="441" spans="1:13" ht="15" customHeight="1" x14ac:dyDescent="0.15">
      <c r="B441" s="198" t="s">
        <v>422</v>
      </c>
      <c r="C441" s="29"/>
      <c r="D441" s="29"/>
      <c r="E441" s="29"/>
      <c r="L441" s="75">
        <v>45</v>
      </c>
      <c r="M441" s="23">
        <f t="shared" si="36"/>
        <v>4</v>
      </c>
    </row>
    <row r="442" spans="1:13" ht="15" customHeight="1" x14ac:dyDescent="0.15">
      <c r="B442" s="198" t="s">
        <v>423</v>
      </c>
      <c r="C442" s="29"/>
      <c r="D442" s="29"/>
      <c r="E442" s="29"/>
      <c r="L442" s="75">
        <v>19</v>
      </c>
      <c r="M442" s="23">
        <f t="shared" si="36"/>
        <v>1.6888888888888887</v>
      </c>
    </row>
    <row r="443" spans="1:13" ht="15" customHeight="1" x14ac:dyDescent="0.15">
      <c r="B443" s="198" t="s">
        <v>424</v>
      </c>
      <c r="C443" s="29"/>
      <c r="D443" s="29"/>
      <c r="E443" s="29"/>
      <c r="L443" s="75">
        <v>6</v>
      </c>
      <c r="M443" s="23">
        <f t="shared" si="36"/>
        <v>0.53333333333333333</v>
      </c>
    </row>
    <row r="444" spans="1:13" ht="15" customHeight="1" x14ac:dyDescent="0.15">
      <c r="B444" s="198" t="s">
        <v>450</v>
      </c>
      <c r="C444" s="29"/>
      <c r="D444" s="29"/>
      <c r="E444" s="29"/>
      <c r="L444" s="75">
        <v>4</v>
      </c>
      <c r="M444" s="23">
        <f t="shared" si="36"/>
        <v>0.35555555555555557</v>
      </c>
    </row>
    <row r="445" spans="1:13" ht="15" customHeight="1" x14ac:dyDescent="0.15">
      <c r="B445" s="105" t="s">
        <v>0</v>
      </c>
      <c r="C445" s="80"/>
      <c r="D445" s="80"/>
      <c r="E445" s="80"/>
      <c r="F445" s="80"/>
      <c r="G445" s="80"/>
      <c r="H445" s="80"/>
      <c r="I445" s="80"/>
      <c r="J445" s="80"/>
      <c r="K445" s="80"/>
      <c r="L445" s="76">
        <v>221</v>
      </c>
      <c r="M445" s="24">
        <f t="shared" si="36"/>
        <v>19.644444444444446</v>
      </c>
    </row>
    <row r="446" spans="1:13" ht="15" customHeight="1" x14ac:dyDescent="0.15">
      <c r="B446" s="106" t="s">
        <v>1</v>
      </c>
      <c r="C446" s="83"/>
      <c r="D446" s="83"/>
      <c r="E446" s="83"/>
      <c r="F446" s="83"/>
      <c r="G446" s="83"/>
      <c r="H446" s="83"/>
      <c r="I446" s="83"/>
      <c r="J446" s="83"/>
      <c r="K446" s="84"/>
      <c r="L446" s="85">
        <f>SUM(L439:L445)</f>
        <v>1125</v>
      </c>
      <c r="M446" s="25">
        <f>IF(SUM(M439:M445)&gt;100,"－",SUM(M439:M445))</f>
        <v>99.999999999999986</v>
      </c>
    </row>
    <row r="447" spans="1:13" ht="15" customHeight="1" x14ac:dyDescent="0.15">
      <c r="B447" s="106" t="s">
        <v>719</v>
      </c>
      <c r="C447" s="83"/>
      <c r="D447" s="83"/>
      <c r="E447" s="83"/>
      <c r="F447" s="83"/>
      <c r="G447" s="83"/>
      <c r="H447" s="83"/>
      <c r="I447" s="83"/>
      <c r="J447" s="83"/>
      <c r="K447" s="84"/>
      <c r="L447" s="25">
        <v>0.91971088435374349</v>
      </c>
    </row>
    <row r="448" spans="1:13" ht="15" customHeight="1" x14ac:dyDescent="0.15">
      <c r="B448" s="106" t="s">
        <v>264</v>
      </c>
      <c r="C448" s="83"/>
      <c r="D448" s="83"/>
      <c r="E448" s="83"/>
      <c r="F448" s="83"/>
      <c r="G448" s="83"/>
      <c r="H448" s="83"/>
      <c r="I448" s="83"/>
      <c r="J448" s="83"/>
      <c r="K448" s="84"/>
      <c r="L448" s="25">
        <v>1</v>
      </c>
    </row>
    <row r="449" spans="1:13" ht="15" customHeight="1" x14ac:dyDescent="0.15">
      <c r="B449" s="106" t="s">
        <v>720</v>
      </c>
      <c r="C449" s="83"/>
      <c r="D449" s="83"/>
      <c r="E449" s="83"/>
      <c r="F449" s="83"/>
      <c r="G449" s="83"/>
      <c r="H449" s="83"/>
      <c r="I449" s="83"/>
      <c r="J449" s="83"/>
      <c r="K449" s="84"/>
      <c r="L449" s="25">
        <v>3</v>
      </c>
    </row>
    <row r="450" spans="1:13" ht="15" customHeight="1" x14ac:dyDescent="0.15">
      <c r="B450" s="106" t="s">
        <v>721</v>
      </c>
      <c r="C450" s="83"/>
      <c r="D450" s="83"/>
      <c r="E450" s="83"/>
      <c r="F450" s="83"/>
      <c r="G450" s="83"/>
      <c r="H450" s="83"/>
      <c r="I450" s="83"/>
      <c r="J450" s="83"/>
      <c r="K450" s="84"/>
      <c r="L450" s="25">
        <v>0.1</v>
      </c>
    </row>
    <row r="451" spans="1:13" ht="15" customHeight="1" x14ac:dyDescent="0.15">
      <c r="B451" s="107"/>
      <c r="C451" s="86"/>
      <c r="D451" s="86"/>
      <c r="E451" s="86"/>
      <c r="F451" s="86"/>
      <c r="G451" s="86"/>
      <c r="H451" s="86"/>
      <c r="I451" s="86"/>
      <c r="J451" s="86"/>
      <c r="K451" s="86"/>
      <c r="L451" s="87"/>
      <c r="M451" s="127"/>
    </row>
    <row r="452" spans="1:13" ht="13.5" customHeight="1" x14ac:dyDescent="0.15">
      <c r="A452" s="18" t="s">
        <v>104</v>
      </c>
      <c r="B452" s="99"/>
      <c r="K452" s="18"/>
    </row>
    <row r="453" spans="1:13" ht="12" customHeight="1" x14ac:dyDescent="0.15">
      <c r="B453" s="104"/>
      <c r="C453" s="77"/>
      <c r="D453" s="77"/>
      <c r="E453" s="77"/>
      <c r="F453" s="77"/>
      <c r="G453" s="77"/>
      <c r="H453" s="77"/>
      <c r="I453" s="77"/>
      <c r="J453" s="77"/>
      <c r="K453" s="78"/>
      <c r="L453" s="19" t="s">
        <v>2</v>
      </c>
      <c r="M453" s="19" t="s">
        <v>3</v>
      </c>
    </row>
    <row r="454" spans="1:13" ht="12" customHeight="1" x14ac:dyDescent="0.15">
      <c r="B454" s="105"/>
      <c r="C454" s="80"/>
      <c r="D454" s="80"/>
      <c r="E454" s="80"/>
      <c r="F454" s="80"/>
      <c r="G454" s="80"/>
      <c r="H454" s="80"/>
      <c r="I454" s="80"/>
      <c r="J454" s="80"/>
      <c r="K454" s="81"/>
      <c r="L454" s="82"/>
      <c r="M454" s="21">
        <f>$M$19</f>
        <v>1125</v>
      </c>
    </row>
    <row r="455" spans="1:13" ht="15" customHeight="1" x14ac:dyDescent="0.15">
      <c r="B455" s="198" t="s">
        <v>530</v>
      </c>
      <c r="C455" s="29"/>
      <c r="D455" s="29"/>
      <c r="E455" s="29"/>
      <c r="L455" s="74">
        <v>2</v>
      </c>
      <c r="M455" s="22">
        <f t="shared" ref="M455:M461" si="37">$L455/M$454*100</f>
        <v>0.17777777777777778</v>
      </c>
    </row>
    <row r="456" spans="1:13" ht="15" customHeight="1" x14ac:dyDescent="0.15">
      <c r="B456" s="198" t="s">
        <v>531</v>
      </c>
      <c r="C456" s="29"/>
      <c r="D456" s="29"/>
      <c r="E456" s="29"/>
      <c r="L456" s="75">
        <v>2</v>
      </c>
      <c r="M456" s="23">
        <f t="shared" si="37"/>
        <v>0.17777777777777778</v>
      </c>
    </row>
    <row r="457" spans="1:13" ht="15" customHeight="1" x14ac:dyDescent="0.15">
      <c r="B457" s="198" t="s">
        <v>532</v>
      </c>
      <c r="C457" s="29"/>
      <c r="D457" s="29"/>
      <c r="E457" s="29"/>
      <c r="L457" s="75">
        <v>117</v>
      </c>
      <c r="M457" s="23">
        <f t="shared" si="37"/>
        <v>10.4</v>
      </c>
    </row>
    <row r="458" spans="1:13" ht="15" customHeight="1" x14ac:dyDescent="0.15">
      <c r="B458" s="198" t="s">
        <v>533</v>
      </c>
      <c r="C458" s="29"/>
      <c r="D458" s="29"/>
      <c r="E458" s="29"/>
      <c r="L458" s="75">
        <v>979</v>
      </c>
      <c r="M458" s="23">
        <f t="shared" si="37"/>
        <v>87.022222222222226</v>
      </c>
    </row>
    <row r="459" spans="1:13" ht="15" customHeight="1" x14ac:dyDescent="0.15">
      <c r="B459" s="198" t="s">
        <v>534</v>
      </c>
      <c r="C459" s="29"/>
      <c r="D459" s="29"/>
      <c r="E459" s="29"/>
      <c r="L459" s="75">
        <v>1</v>
      </c>
      <c r="M459" s="23">
        <f t="shared" si="37"/>
        <v>8.8888888888888892E-2</v>
      </c>
    </row>
    <row r="460" spans="1:13" ht="15" customHeight="1" x14ac:dyDescent="0.15">
      <c r="B460" s="198" t="s">
        <v>466</v>
      </c>
      <c r="C460" s="29"/>
      <c r="D460" s="29"/>
      <c r="E460" s="29"/>
      <c r="L460" s="75">
        <v>1</v>
      </c>
      <c r="M460" s="23">
        <f t="shared" si="37"/>
        <v>8.8888888888888892E-2</v>
      </c>
    </row>
    <row r="461" spans="1:13" ht="15" customHeight="1" x14ac:dyDescent="0.15">
      <c r="B461" s="105" t="s">
        <v>0</v>
      </c>
      <c r="C461" s="80"/>
      <c r="D461" s="80"/>
      <c r="E461" s="80"/>
      <c r="F461" s="80"/>
      <c r="G461" s="80"/>
      <c r="H461" s="80"/>
      <c r="I461" s="80"/>
      <c r="J461" s="80"/>
      <c r="K461" s="80"/>
      <c r="L461" s="76">
        <v>23</v>
      </c>
      <c r="M461" s="24">
        <f t="shared" si="37"/>
        <v>2.0444444444444447</v>
      </c>
    </row>
    <row r="462" spans="1:13" ht="15" customHeight="1" x14ac:dyDescent="0.15">
      <c r="B462" s="106" t="s">
        <v>1</v>
      </c>
      <c r="C462" s="83"/>
      <c r="D462" s="83"/>
      <c r="E462" s="83"/>
      <c r="F462" s="83"/>
      <c r="G462" s="83"/>
      <c r="H462" s="83"/>
      <c r="I462" s="83"/>
      <c r="J462" s="83"/>
      <c r="K462" s="84"/>
      <c r="L462" s="85">
        <f>SUM(L455:L461)</f>
        <v>1125</v>
      </c>
      <c r="M462" s="25">
        <f>IF(SUM(M455:M461)&gt;100,"－",SUM(M455:M461))</f>
        <v>100.00000000000001</v>
      </c>
    </row>
    <row r="463" spans="1:13" ht="15" customHeight="1" x14ac:dyDescent="0.15">
      <c r="B463" s="106" t="s">
        <v>754</v>
      </c>
      <c r="C463" s="83"/>
      <c r="D463" s="83"/>
      <c r="E463" s="83"/>
      <c r="F463" s="83"/>
      <c r="G463" s="83"/>
      <c r="H463" s="83"/>
      <c r="I463" s="83"/>
      <c r="J463" s="83"/>
      <c r="K463" s="84"/>
      <c r="L463" s="25">
        <v>39.817221189591073</v>
      </c>
    </row>
    <row r="464" spans="1:13" ht="15" customHeight="1" x14ac:dyDescent="0.15">
      <c r="B464" s="106" t="s">
        <v>535</v>
      </c>
      <c r="C464" s="83"/>
      <c r="D464" s="83"/>
      <c r="E464" s="83"/>
      <c r="F464" s="83"/>
      <c r="G464" s="83"/>
      <c r="H464" s="83"/>
      <c r="I464" s="83"/>
      <c r="J464" s="83"/>
      <c r="K464" s="84"/>
      <c r="L464" s="25">
        <v>40</v>
      </c>
    </row>
    <row r="465" spans="1:20" ht="15" customHeight="1" x14ac:dyDescent="0.15">
      <c r="B465" s="106" t="s">
        <v>755</v>
      </c>
      <c r="C465" s="83"/>
      <c r="D465" s="83"/>
      <c r="E465" s="83"/>
      <c r="F465" s="83"/>
      <c r="G465" s="83"/>
      <c r="H465" s="83"/>
      <c r="I465" s="83"/>
      <c r="J465" s="83"/>
      <c r="K465" s="84"/>
      <c r="L465" s="25">
        <v>40</v>
      </c>
    </row>
    <row r="466" spans="1:20" ht="15" customHeight="1" x14ac:dyDescent="0.15">
      <c r="B466" s="106" t="s">
        <v>756</v>
      </c>
      <c r="C466" s="83"/>
      <c r="D466" s="83"/>
      <c r="E466" s="83"/>
      <c r="F466" s="83"/>
      <c r="G466" s="83"/>
      <c r="H466" s="83"/>
      <c r="I466" s="83"/>
      <c r="J466" s="83"/>
      <c r="K466" s="84"/>
      <c r="L466" s="25">
        <v>37.5</v>
      </c>
    </row>
    <row r="467" spans="1:20" ht="15" customHeight="1" x14ac:dyDescent="0.15">
      <c r="B467" s="107"/>
      <c r="C467" s="86"/>
      <c r="D467" s="86"/>
      <c r="E467" s="86"/>
      <c r="F467" s="86"/>
      <c r="G467" s="86"/>
      <c r="H467" s="86"/>
      <c r="I467" s="86"/>
      <c r="J467" s="86"/>
      <c r="K467" s="86"/>
      <c r="L467" s="87"/>
      <c r="M467" s="127"/>
    </row>
    <row r="468" spans="1:20" ht="15" customHeight="1" x14ac:dyDescent="0.15">
      <c r="A468" s="18" t="s">
        <v>106</v>
      </c>
      <c r="B468" s="107"/>
      <c r="C468" s="86"/>
      <c r="D468" s="229"/>
      <c r="E468" s="86"/>
      <c r="F468" s="86"/>
      <c r="G468" s="86"/>
      <c r="H468" s="86"/>
      <c r="I468" s="86"/>
      <c r="J468" s="86"/>
      <c r="K468" s="86"/>
      <c r="L468" s="87"/>
      <c r="M468" s="34"/>
      <c r="N468" s="34"/>
    </row>
    <row r="469" spans="1:20" s="261" customFormat="1" ht="33.75" x14ac:dyDescent="0.15">
      <c r="B469" s="106"/>
      <c r="C469" s="83"/>
      <c r="D469" s="299"/>
      <c r="E469" s="290" t="s">
        <v>537</v>
      </c>
      <c r="F469" s="290" t="s">
        <v>456</v>
      </c>
      <c r="G469" s="290" t="s">
        <v>538</v>
      </c>
      <c r="H469" s="290" t="s">
        <v>539</v>
      </c>
      <c r="I469" s="290" t="s">
        <v>540</v>
      </c>
      <c r="J469" s="290" t="s">
        <v>541</v>
      </c>
      <c r="K469" s="290" t="s">
        <v>542</v>
      </c>
      <c r="L469" s="290" t="s">
        <v>543</v>
      </c>
      <c r="M469" s="290" t="s">
        <v>544</v>
      </c>
      <c r="N469" s="89" t="s">
        <v>324</v>
      </c>
      <c r="O469" s="39" t="s">
        <v>4</v>
      </c>
      <c r="P469" s="192" t="s">
        <v>734</v>
      </c>
      <c r="Q469" s="192" t="s">
        <v>757</v>
      </c>
      <c r="R469" s="192" t="s">
        <v>735</v>
      </c>
      <c r="S469" s="192" t="s">
        <v>736</v>
      </c>
      <c r="T469" s="18"/>
    </row>
    <row r="470" spans="1:20" s="261" customFormat="1" ht="15" customHeight="1" x14ac:dyDescent="0.15">
      <c r="B470" s="279" t="s">
        <v>2</v>
      </c>
      <c r="C470" s="198" t="s">
        <v>92</v>
      </c>
      <c r="D470" s="288"/>
      <c r="E470" s="51">
        <v>105</v>
      </c>
      <c r="F470" s="51">
        <v>76</v>
      </c>
      <c r="G470" s="51">
        <v>111</v>
      </c>
      <c r="H470" s="51">
        <v>103</v>
      </c>
      <c r="I470" s="51">
        <v>81</v>
      </c>
      <c r="J470" s="51">
        <v>68</v>
      </c>
      <c r="K470" s="51">
        <v>252</v>
      </c>
      <c r="L470" s="51">
        <v>104</v>
      </c>
      <c r="M470" s="51">
        <v>123</v>
      </c>
      <c r="N470" s="51">
        <v>102</v>
      </c>
      <c r="O470" s="51">
        <f>SUM(E470:N470)</f>
        <v>1125</v>
      </c>
      <c r="P470" s="307">
        <v>130.43028028028033</v>
      </c>
      <c r="Q470" s="307">
        <v>90.5</v>
      </c>
      <c r="R470" s="307">
        <v>559</v>
      </c>
      <c r="S470" s="307">
        <v>0</v>
      </c>
      <c r="T470" s="18"/>
    </row>
    <row r="471" spans="1:20" ht="15" customHeight="1" x14ac:dyDescent="0.15">
      <c r="B471" s="268"/>
      <c r="C471" s="105" t="s">
        <v>93</v>
      </c>
      <c r="D471" s="281"/>
      <c r="E471" s="55">
        <v>742</v>
      </c>
      <c r="F471" s="55">
        <v>110</v>
      </c>
      <c r="G471" s="55">
        <v>63</v>
      </c>
      <c r="H471" s="55">
        <v>32</v>
      </c>
      <c r="I471" s="55">
        <v>15</v>
      </c>
      <c r="J471" s="55">
        <v>4</v>
      </c>
      <c r="K471" s="55">
        <v>12</v>
      </c>
      <c r="L471" s="55">
        <v>0</v>
      </c>
      <c r="M471" s="55">
        <v>3</v>
      </c>
      <c r="N471" s="55">
        <v>144</v>
      </c>
      <c r="O471" s="55">
        <f>SUM(E471:N471)</f>
        <v>1125</v>
      </c>
      <c r="P471" s="308">
        <v>7.894022988505748</v>
      </c>
      <c r="Q471" s="308">
        <v>1</v>
      </c>
      <c r="R471" s="308">
        <v>70</v>
      </c>
      <c r="S471" s="308">
        <v>0</v>
      </c>
    </row>
    <row r="472" spans="1:20" s="261" customFormat="1" ht="15" customHeight="1" x14ac:dyDescent="0.15">
      <c r="B472" s="279" t="s">
        <v>3</v>
      </c>
      <c r="C472" s="198" t="s">
        <v>92</v>
      </c>
      <c r="D472" s="276">
        <f>$M$19</f>
        <v>1125</v>
      </c>
      <c r="E472" s="60">
        <f t="shared" ref="E472:N472" si="38">E470/$D472*100</f>
        <v>9.3333333333333339</v>
      </c>
      <c r="F472" s="60">
        <f t="shared" si="38"/>
        <v>6.7555555555555546</v>
      </c>
      <c r="G472" s="60">
        <f t="shared" si="38"/>
        <v>9.8666666666666671</v>
      </c>
      <c r="H472" s="60">
        <f t="shared" si="38"/>
        <v>9.155555555555555</v>
      </c>
      <c r="I472" s="60">
        <f t="shared" si="38"/>
        <v>7.1999999999999993</v>
      </c>
      <c r="J472" s="60">
        <f t="shared" si="38"/>
        <v>6.0444444444444443</v>
      </c>
      <c r="K472" s="60">
        <f t="shared" si="38"/>
        <v>22.400000000000002</v>
      </c>
      <c r="L472" s="60">
        <f t="shared" si="38"/>
        <v>9.2444444444444436</v>
      </c>
      <c r="M472" s="60">
        <f t="shared" si="38"/>
        <v>10.933333333333334</v>
      </c>
      <c r="N472" s="60">
        <f t="shared" si="38"/>
        <v>9.0666666666666664</v>
      </c>
      <c r="O472" s="60">
        <f>SUM(E472:N472)</f>
        <v>100</v>
      </c>
      <c r="T472" s="18"/>
    </row>
    <row r="473" spans="1:20" ht="15" customHeight="1" x14ac:dyDescent="0.15">
      <c r="B473" s="268"/>
      <c r="C473" s="105" t="s">
        <v>93</v>
      </c>
      <c r="D473" s="265">
        <f>$M$19</f>
        <v>1125</v>
      </c>
      <c r="E473" s="62">
        <f t="shared" ref="E473:N473" si="39">E471/$D473*100</f>
        <v>65.955555555555563</v>
      </c>
      <c r="F473" s="62">
        <f t="shared" si="39"/>
        <v>9.7777777777777786</v>
      </c>
      <c r="G473" s="62">
        <f t="shared" si="39"/>
        <v>5.6000000000000005</v>
      </c>
      <c r="H473" s="62">
        <f t="shared" si="39"/>
        <v>2.8444444444444446</v>
      </c>
      <c r="I473" s="62">
        <f t="shared" si="39"/>
        <v>1.3333333333333335</v>
      </c>
      <c r="J473" s="62">
        <f t="shared" si="39"/>
        <v>0.35555555555555557</v>
      </c>
      <c r="K473" s="62">
        <f t="shared" si="39"/>
        <v>1.0666666666666667</v>
      </c>
      <c r="L473" s="62">
        <f t="shared" si="39"/>
        <v>0</v>
      </c>
      <c r="M473" s="62">
        <f t="shared" si="39"/>
        <v>0.26666666666666666</v>
      </c>
      <c r="N473" s="62">
        <f t="shared" si="39"/>
        <v>12.8</v>
      </c>
      <c r="O473" s="62">
        <f>SUM(E473:N473)</f>
        <v>100</v>
      </c>
      <c r="P473" s="261"/>
    </row>
    <row r="474" spans="1:20" ht="15" customHeight="1" x14ac:dyDescent="0.15">
      <c r="B474" s="107"/>
      <c r="C474" s="264"/>
      <c r="D474" s="229"/>
      <c r="E474" s="229"/>
      <c r="F474" s="262"/>
      <c r="G474" s="66"/>
      <c r="H474" s="66"/>
      <c r="I474" s="66"/>
      <c r="J474" s="66"/>
      <c r="K474" s="66"/>
      <c r="L474" s="66"/>
      <c r="M474" s="66"/>
      <c r="N474" s="66"/>
      <c r="O474" s="66"/>
      <c r="P474" s="261"/>
    </row>
    <row r="475" spans="1:20" ht="15" customHeight="1" x14ac:dyDescent="0.15">
      <c r="A475" s="293" t="s">
        <v>536</v>
      </c>
      <c r="B475" s="107"/>
      <c r="C475" s="86"/>
      <c r="D475" s="86"/>
      <c r="E475" s="86"/>
      <c r="F475" s="86"/>
      <c r="G475" s="86"/>
      <c r="H475" s="86"/>
      <c r="I475" s="86"/>
      <c r="J475" s="86"/>
      <c r="K475" s="86"/>
      <c r="L475" s="87"/>
      <c r="M475" s="127"/>
    </row>
    <row r="476" spans="1:20" ht="15" customHeight="1" x14ac:dyDescent="0.15">
      <c r="A476" s="18" t="s">
        <v>785</v>
      </c>
      <c r="B476" s="107"/>
      <c r="C476" s="86"/>
      <c r="D476" s="229"/>
      <c r="E476" s="86"/>
      <c r="F476" s="86"/>
      <c r="G476" s="86"/>
      <c r="H476" s="86"/>
      <c r="I476" s="86"/>
      <c r="J476" s="86"/>
      <c r="K476" s="86"/>
      <c r="L476" s="87"/>
      <c r="M476" s="34"/>
    </row>
    <row r="477" spans="1:20" s="261" customFormat="1" ht="33.75" x14ac:dyDescent="0.15">
      <c r="B477" s="106"/>
      <c r="C477" s="83"/>
      <c r="D477" s="299"/>
      <c r="E477" s="192" t="s">
        <v>545</v>
      </c>
      <c r="F477" s="290" t="s">
        <v>546</v>
      </c>
      <c r="G477" s="290" t="s">
        <v>547</v>
      </c>
      <c r="H477" s="290" t="s">
        <v>548</v>
      </c>
      <c r="I477" s="290" t="s">
        <v>549</v>
      </c>
      <c r="J477" s="290" t="s">
        <v>550</v>
      </c>
      <c r="K477" s="290" t="s">
        <v>456</v>
      </c>
      <c r="L477" s="290" t="s">
        <v>551</v>
      </c>
      <c r="M477" s="89" t="s">
        <v>324</v>
      </c>
      <c r="N477" s="39" t="s">
        <v>4</v>
      </c>
      <c r="O477" s="192" t="s">
        <v>734</v>
      </c>
      <c r="P477" s="192" t="s">
        <v>757</v>
      </c>
      <c r="Q477" s="192" t="s">
        <v>735</v>
      </c>
      <c r="R477" s="192" t="s">
        <v>736</v>
      </c>
      <c r="S477" s="18"/>
    </row>
    <row r="478" spans="1:20" s="261" customFormat="1" ht="15" customHeight="1" x14ac:dyDescent="0.15">
      <c r="B478" s="279" t="s">
        <v>2</v>
      </c>
      <c r="C478" s="198" t="s">
        <v>92</v>
      </c>
      <c r="D478" s="288"/>
      <c r="E478" s="51">
        <v>37</v>
      </c>
      <c r="F478" s="51">
        <v>345</v>
      </c>
      <c r="G478" s="51">
        <v>208</v>
      </c>
      <c r="H478" s="51">
        <v>130</v>
      </c>
      <c r="I478" s="51">
        <v>58</v>
      </c>
      <c r="J478" s="51">
        <v>37</v>
      </c>
      <c r="K478" s="51">
        <v>62</v>
      </c>
      <c r="L478" s="51">
        <v>14</v>
      </c>
      <c r="M478" s="51">
        <v>234</v>
      </c>
      <c r="N478" s="51">
        <f>SUM(E478:M478)</f>
        <v>1125</v>
      </c>
      <c r="O478" s="301">
        <v>3.6624396489055298</v>
      </c>
      <c r="P478" s="301">
        <v>2.5545171339563861</v>
      </c>
      <c r="Q478" s="301">
        <v>16.238372093023255</v>
      </c>
      <c r="R478" s="301">
        <v>0</v>
      </c>
      <c r="S478" s="18"/>
    </row>
    <row r="479" spans="1:20" ht="15" customHeight="1" x14ac:dyDescent="0.15">
      <c r="B479" s="268"/>
      <c r="C479" s="105" t="s">
        <v>93</v>
      </c>
      <c r="D479" s="281"/>
      <c r="E479" s="55">
        <v>391</v>
      </c>
      <c r="F479" s="55">
        <v>349</v>
      </c>
      <c r="G479" s="55">
        <v>76</v>
      </c>
      <c r="H479" s="55">
        <v>39</v>
      </c>
      <c r="I479" s="55">
        <v>8</v>
      </c>
      <c r="J479" s="55">
        <v>9</v>
      </c>
      <c r="K479" s="55">
        <v>17</v>
      </c>
      <c r="L479" s="55">
        <v>11</v>
      </c>
      <c r="M479" s="55">
        <v>217</v>
      </c>
      <c r="N479" s="55">
        <f>SUM(E479:M479)</f>
        <v>1117</v>
      </c>
      <c r="O479" s="303">
        <v>1.1298202163498876</v>
      </c>
      <c r="P479" s="303">
        <v>0.17988594078628056</v>
      </c>
      <c r="Q479" s="303">
        <v>10.364583333333334</v>
      </c>
      <c r="R479" s="303">
        <v>0</v>
      </c>
    </row>
    <row r="480" spans="1:20" s="261" customFormat="1" ht="15" customHeight="1" x14ac:dyDescent="0.15">
      <c r="B480" s="279" t="s">
        <v>3</v>
      </c>
      <c r="C480" s="198" t="s">
        <v>92</v>
      </c>
      <c r="D480" s="276">
        <f>$M$19</f>
        <v>1125</v>
      </c>
      <c r="E480" s="60">
        <f t="shared" ref="E480:M480" si="40">E478/$D480*100</f>
        <v>3.2888888888888892</v>
      </c>
      <c r="F480" s="60">
        <f t="shared" si="40"/>
        <v>30.666666666666664</v>
      </c>
      <c r="G480" s="60">
        <f t="shared" si="40"/>
        <v>18.488888888888887</v>
      </c>
      <c r="H480" s="60">
        <f t="shared" si="40"/>
        <v>11.555555555555555</v>
      </c>
      <c r="I480" s="60">
        <f t="shared" si="40"/>
        <v>5.1555555555555559</v>
      </c>
      <c r="J480" s="60">
        <f t="shared" si="40"/>
        <v>3.2888888888888892</v>
      </c>
      <c r="K480" s="60">
        <f t="shared" si="40"/>
        <v>5.5111111111111111</v>
      </c>
      <c r="L480" s="60">
        <f t="shared" si="40"/>
        <v>1.2444444444444445</v>
      </c>
      <c r="M480" s="60">
        <f t="shared" si="40"/>
        <v>20.8</v>
      </c>
      <c r="N480" s="60">
        <f>SUM(E480:M480)</f>
        <v>99.999999999999986</v>
      </c>
      <c r="S480" s="18"/>
    </row>
    <row r="481" spans="1:15" ht="15" customHeight="1" x14ac:dyDescent="0.15">
      <c r="B481" s="268"/>
      <c r="C481" s="105" t="s">
        <v>93</v>
      </c>
      <c r="D481" s="265">
        <v>1117</v>
      </c>
      <c r="E481" s="62">
        <f t="shared" ref="E481:M481" si="41">E479/$D481*100</f>
        <v>35.004476275738583</v>
      </c>
      <c r="F481" s="62">
        <f t="shared" si="41"/>
        <v>31.244404655326768</v>
      </c>
      <c r="G481" s="62">
        <f t="shared" si="41"/>
        <v>6.8039391226499548</v>
      </c>
      <c r="H481" s="62">
        <f t="shared" si="41"/>
        <v>3.4914950760966872</v>
      </c>
      <c r="I481" s="62">
        <f t="shared" si="41"/>
        <v>0.71620411817367946</v>
      </c>
      <c r="J481" s="62">
        <f t="shared" si="41"/>
        <v>0.80572963294538946</v>
      </c>
      <c r="K481" s="62">
        <f t="shared" si="41"/>
        <v>1.5219337511190689</v>
      </c>
      <c r="L481" s="62">
        <f t="shared" si="41"/>
        <v>0.98478066248880936</v>
      </c>
      <c r="M481" s="62">
        <f t="shared" si="41"/>
        <v>19.427036705461056</v>
      </c>
      <c r="N481" s="62">
        <f>SUM(E481:M481)</f>
        <v>99.999999999999972</v>
      </c>
      <c r="O481" s="261"/>
    </row>
    <row r="482" spans="1:15" ht="15" customHeight="1" x14ac:dyDescent="0.15">
      <c r="B482" s="107"/>
      <c r="C482" s="264"/>
      <c r="D482" s="229"/>
      <c r="E482" s="229"/>
      <c r="F482" s="262"/>
      <c r="G482" s="66"/>
      <c r="H482" s="66"/>
      <c r="I482" s="66"/>
      <c r="J482" s="66"/>
      <c r="K482" s="66"/>
      <c r="L482" s="66"/>
      <c r="M482" s="66"/>
      <c r="N482" s="66"/>
      <c r="O482" s="261"/>
    </row>
    <row r="483" spans="1:15" ht="15" customHeight="1" x14ac:dyDescent="0.15">
      <c r="A483" s="18" t="s">
        <v>107</v>
      </c>
      <c r="B483" s="99"/>
    </row>
    <row r="484" spans="1:15" ht="12" customHeight="1" x14ac:dyDescent="0.15">
      <c r="B484" s="104"/>
      <c r="C484" s="77"/>
      <c r="D484" s="77"/>
      <c r="E484" s="77"/>
      <c r="F484" s="77"/>
      <c r="G484" s="77"/>
      <c r="H484" s="77"/>
      <c r="I484" s="77"/>
      <c r="J484" s="77"/>
      <c r="K484" s="78"/>
      <c r="L484" s="19" t="s">
        <v>2</v>
      </c>
      <c r="M484" s="19" t="s">
        <v>3</v>
      </c>
    </row>
    <row r="485" spans="1:15" ht="12" customHeight="1" x14ac:dyDescent="0.15">
      <c r="B485" s="105"/>
      <c r="C485" s="80"/>
      <c r="D485" s="80"/>
      <c r="E485" s="80"/>
      <c r="F485" s="80"/>
      <c r="G485" s="80"/>
      <c r="H485" s="80"/>
      <c r="I485" s="80"/>
      <c r="J485" s="80"/>
      <c r="K485" s="81"/>
      <c r="L485" s="82"/>
      <c r="M485" s="21">
        <f>$M$19</f>
        <v>1125</v>
      </c>
    </row>
    <row r="486" spans="1:15" ht="14.25" customHeight="1" x14ac:dyDescent="0.15">
      <c r="B486" s="198" t="s">
        <v>108</v>
      </c>
      <c r="C486" s="29"/>
      <c r="D486" s="29"/>
      <c r="E486" s="29"/>
      <c r="L486" s="74">
        <v>10</v>
      </c>
      <c r="M486" s="22">
        <f t="shared" ref="M486:M491" si="42">$L486/M$485*100</f>
        <v>0.88888888888888884</v>
      </c>
    </row>
    <row r="487" spans="1:15" ht="14.25" customHeight="1" x14ac:dyDescent="0.15">
      <c r="B487" s="198" t="s">
        <v>109</v>
      </c>
      <c r="C487" s="29"/>
      <c r="D487" s="29"/>
      <c r="E487" s="29"/>
      <c r="L487" s="75">
        <v>111</v>
      </c>
      <c r="M487" s="23">
        <f t="shared" si="42"/>
        <v>9.8666666666666671</v>
      </c>
    </row>
    <row r="488" spans="1:15" ht="14.25" customHeight="1" x14ac:dyDescent="0.15">
      <c r="B488" s="198" t="s">
        <v>110</v>
      </c>
      <c r="C488" s="29"/>
      <c r="D488" s="29"/>
      <c r="E488" s="29"/>
      <c r="L488" s="75">
        <v>228</v>
      </c>
      <c r="M488" s="23">
        <f t="shared" si="42"/>
        <v>20.266666666666666</v>
      </c>
    </row>
    <row r="489" spans="1:15" ht="14.25" customHeight="1" x14ac:dyDescent="0.15">
      <c r="B489" s="198" t="s">
        <v>111</v>
      </c>
      <c r="C489" s="29"/>
      <c r="D489" s="29"/>
      <c r="E489" s="29"/>
      <c r="L489" s="75">
        <v>468</v>
      </c>
      <c r="M489" s="23">
        <f t="shared" si="42"/>
        <v>41.6</v>
      </c>
    </row>
    <row r="490" spans="1:15" ht="14.25" customHeight="1" x14ac:dyDescent="0.15">
      <c r="B490" s="198" t="s">
        <v>112</v>
      </c>
      <c r="C490" s="29"/>
      <c r="D490" s="29"/>
      <c r="E490" s="29"/>
      <c r="L490" s="75">
        <v>281</v>
      </c>
      <c r="M490" s="23">
        <f t="shared" si="42"/>
        <v>24.977777777777778</v>
      </c>
    </row>
    <row r="491" spans="1:15" ht="14.25" customHeight="1" x14ac:dyDescent="0.15">
      <c r="B491" s="105" t="s">
        <v>0</v>
      </c>
      <c r="C491" s="80"/>
      <c r="D491" s="80"/>
      <c r="E491" s="80"/>
      <c r="F491" s="80"/>
      <c r="G491" s="80"/>
      <c r="H491" s="80"/>
      <c r="I491" s="80"/>
      <c r="J491" s="80"/>
      <c r="K491" s="80"/>
      <c r="L491" s="76">
        <v>27</v>
      </c>
      <c r="M491" s="24">
        <f t="shared" si="42"/>
        <v>2.4</v>
      </c>
    </row>
    <row r="492" spans="1:15" ht="15" customHeight="1" x14ac:dyDescent="0.15">
      <c r="B492" s="106" t="s">
        <v>1</v>
      </c>
      <c r="C492" s="83"/>
      <c r="D492" s="83"/>
      <c r="E492" s="83"/>
      <c r="F492" s="83"/>
      <c r="G492" s="83"/>
      <c r="H492" s="83"/>
      <c r="I492" s="83"/>
      <c r="J492" s="83"/>
      <c r="K492" s="84"/>
      <c r="L492" s="85">
        <f>SUM(L486:L491)</f>
        <v>1125</v>
      </c>
      <c r="M492" s="25">
        <f>IF(SUM(M486:M491)&gt;100,"－",SUM(M486:M491))</f>
        <v>100</v>
      </c>
    </row>
    <row r="493" spans="1:15" ht="15" customHeight="1" x14ac:dyDescent="0.15">
      <c r="B493" s="106" t="s">
        <v>758</v>
      </c>
      <c r="C493" s="83"/>
      <c r="D493" s="83"/>
      <c r="E493" s="83"/>
      <c r="F493" s="83"/>
      <c r="G493" s="83"/>
      <c r="H493" s="83"/>
      <c r="I493" s="83"/>
      <c r="J493" s="83"/>
      <c r="K493" s="84"/>
      <c r="L493" s="309">
        <f>SUM(L486,L487*2,L488*3,L489*4,L490*5)/SUM(L486:L490)</f>
        <v>3.8187613843351547</v>
      </c>
    </row>
    <row r="494" spans="1:15" ht="13.5" customHeight="1" x14ac:dyDescent="0.15">
      <c r="B494" s="99"/>
      <c r="K494" s="18"/>
    </row>
    <row r="495" spans="1:15" ht="13.5" customHeight="1" x14ac:dyDescent="0.15">
      <c r="A495" s="18" t="s">
        <v>113</v>
      </c>
      <c r="B495" s="99"/>
    </row>
    <row r="496" spans="1:15" ht="12" customHeight="1" x14ac:dyDescent="0.15">
      <c r="B496" s="104"/>
      <c r="C496" s="77"/>
      <c r="D496" s="77"/>
      <c r="E496" s="77"/>
      <c r="F496" s="77"/>
      <c r="G496" s="77"/>
      <c r="H496" s="77"/>
      <c r="I496" s="77"/>
      <c r="J496" s="77"/>
      <c r="K496" s="78"/>
      <c r="L496" s="19" t="s">
        <v>2</v>
      </c>
      <c r="M496" s="19" t="s">
        <v>3</v>
      </c>
    </row>
    <row r="497" spans="1:13" ht="12" customHeight="1" x14ac:dyDescent="0.15">
      <c r="B497" s="105"/>
      <c r="C497" s="80"/>
      <c r="D497" s="80"/>
      <c r="E497" s="80"/>
      <c r="F497" s="80"/>
      <c r="G497" s="80"/>
      <c r="H497" s="80"/>
      <c r="I497" s="80"/>
      <c r="J497" s="80"/>
      <c r="K497" s="81"/>
      <c r="L497" s="82"/>
      <c r="M497" s="21">
        <f>$M$19</f>
        <v>1125</v>
      </c>
    </row>
    <row r="498" spans="1:13" ht="15" customHeight="1" x14ac:dyDescent="0.15">
      <c r="B498" s="198" t="s">
        <v>114</v>
      </c>
      <c r="C498" s="29"/>
      <c r="D498" s="29"/>
      <c r="E498" s="29"/>
      <c r="L498" s="74">
        <v>6</v>
      </c>
      <c r="M498" s="22">
        <f t="shared" ref="M498:M503" si="43">$L498/M$497*100</f>
        <v>0.53333333333333333</v>
      </c>
    </row>
    <row r="499" spans="1:13" ht="15" customHeight="1" x14ac:dyDescent="0.15">
      <c r="B499" s="198" t="s">
        <v>115</v>
      </c>
      <c r="C499" s="29"/>
      <c r="D499" s="29"/>
      <c r="E499" s="29"/>
      <c r="L499" s="75">
        <v>9</v>
      </c>
      <c r="M499" s="23">
        <f t="shared" si="43"/>
        <v>0.8</v>
      </c>
    </row>
    <row r="500" spans="1:13" ht="15" customHeight="1" x14ac:dyDescent="0.15">
      <c r="B500" s="198" t="s">
        <v>116</v>
      </c>
      <c r="C500" s="29"/>
      <c r="D500" s="29"/>
      <c r="E500" s="29"/>
      <c r="L500" s="75">
        <v>222</v>
      </c>
      <c r="M500" s="23">
        <f t="shared" si="43"/>
        <v>19.733333333333334</v>
      </c>
    </row>
    <row r="501" spans="1:13" ht="15" customHeight="1" x14ac:dyDescent="0.15">
      <c r="B501" s="198" t="s">
        <v>117</v>
      </c>
      <c r="C501" s="29"/>
      <c r="D501" s="29"/>
      <c r="E501" s="29"/>
      <c r="L501" s="75">
        <v>482</v>
      </c>
      <c r="M501" s="23">
        <f t="shared" si="43"/>
        <v>42.844444444444449</v>
      </c>
    </row>
    <row r="502" spans="1:13" ht="15" customHeight="1" x14ac:dyDescent="0.15">
      <c r="B502" s="198" t="s">
        <v>118</v>
      </c>
      <c r="C502" s="29"/>
      <c r="D502" s="29"/>
      <c r="E502" s="29"/>
      <c r="L502" s="75">
        <v>390</v>
      </c>
      <c r="M502" s="23">
        <f t="shared" si="43"/>
        <v>34.666666666666671</v>
      </c>
    </row>
    <row r="503" spans="1:13" ht="15" customHeight="1" x14ac:dyDescent="0.15">
      <c r="B503" s="105" t="s">
        <v>0</v>
      </c>
      <c r="C503" s="80"/>
      <c r="D503" s="80"/>
      <c r="E503" s="80"/>
      <c r="F503" s="80"/>
      <c r="G503" s="80"/>
      <c r="H503" s="80"/>
      <c r="I503" s="80"/>
      <c r="J503" s="80"/>
      <c r="K503" s="80"/>
      <c r="L503" s="76">
        <v>16</v>
      </c>
      <c r="M503" s="24">
        <f t="shared" si="43"/>
        <v>1.4222222222222223</v>
      </c>
    </row>
    <row r="504" spans="1:13" ht="15" customHeight="1" x14ac:dyDescent="0.15">
      <c r="B504" s="106" t="s">
        <v>1</v>
      </c>
      <c r="C504" s="83"/>
      <c r="D504" s="83"/>
      <c r="E504" s="83"/>
      <c r="F504" s="83"/>
      <c r="G504" s="83"/>
      <c r="H504" s="83"/>
      <c r="I504" s="83"/>
      <c r="J504" s="83"/>
      <c r="K504" s="84"/>
      <c r="L504" s="85">
        <f>SUM(L498:L503)</f>
        <v>1125</v>
      </c>
      <c r="M504" s="25">
        <f>IF(SUM(M498:M503)&gt;100,"－",SUM(M498:M503))</f>
        <v>100</v>
      </c>
    </row>
    <row r="505" spans="1:13" ht="15" customHeight="1" x14ac:dyDescent="0.15">
      <c r="B505" s="106" t="s">
        <v>758</v>
      </c>
      <c r="C505" s="83"/>
      <c r="D505" s="83"/>
      <c r="E505" s="83"/>
      <c r="F505" s="83"/>
      <c r="G505" s="83"/>
      <c r="H505" s="83"/>
      <c r="I505" s="83"/>
      <c r="J505" s="83"/>
      <c r="K505" s="84"/>
      <c r="L505" s="309">
        <f>SUM(L498,L499*2,L500*3,L501*4,L502*5)/SUM(L498:L502)</f>
        <v>4.1190261496844007</v>
      </c>
    </row>
    <row r="506" spans="1:13" ht="15" customHeight="1" x14ac:dyDescent="0.15">
      <c r="B506" s="99"/>
    </row>
    <row r="507" spans="1:13" ht="15" customHeight="1" x14ac:dyDescent="0.15">
      <c r="A507" s="18" t="s">
        <v>801</v>
      </c>
      <c r="B507" s="99"/>
    </row>
    <row r="508" spans="1:13" ht="12" customHeight="1" x14ac:dyDescent="0.15">
      <c r="B508" s="104"/>
      <c r="C508" s="77"/>
      <c r="D508" s="77"/>
      <c r="E508" s="77"/>
      <c r="F508" s="77"/>
      <c r="G508" s="77"/>
      <c r="H508" s="77"/>
      <c r="I508" s="77"/>
      <c r="J508" s="77"/>
      <c r="K508" s="78"/>
      <c r="L508" s="19" t="s">
        <v>2</v>
      </c>
      <c r="M508" s="19" t="s">
        <v>3</v>
      </c>
    </row>
    <row r="509" spans="1:13" ht="12" customHeight="1" x14ac:dyDescent="0.15">
      <c r="B509" s="105"/>
      <c r="C509" s="80"/>
      <c r="D509" s="80"/>
      <c r="E509" s="80"/>
      <c r="F509" s="80"/>
      <c r="G509" s="80"/>
      <c r="H509" s="80"/>
      <c r="I509" s="80"/>
      <c r="J509" s="80"/>
      <c r="K509" s="81"/>
      <c r="L509" s="82"/>
      <c r="M509" s="21">
        <f>$M$19</f>
        <v>1125</v>
      </c>
    </row>
    <row r="510" spans="1:13" ht="15" customHeight="1" x14ac:dyDescent="0.15">
      <c r="B510" s="198" t="s">
        <v>119</v>
      </c>
      <c r="C510" s="29"/>
      <c r="D510" s="29"/>
      <c r="E510" s="29"/>
      <c r="L510" s="74">
        <v>12</v>
      </c>
      <c r="M510" s="22">
        <f t="shared" ref="M510:M515" si="44">$L510/M$509*100</f>
        <v>1.0666666666666667</v>
      </c>
    </row>
    <row r="511" spans="1:13" ht="15" customHeight="1" x14ac:dyDescent="0.15">
      <c r="B511" s="198" t="s">
        <v>120</v>
      </c>
      <c r="C511" s="29"/>
      <c r="D511" s="29"/>
      <c r="E511" s="29"/>
      <c r="L511" s="75">
        <v>350</v>
      </c>
      <c r="M511" s="23">
        <f t="shared" si="44"/>
        <v>31.111111111111111</v>
      </c>
    </row>
    <row r="512" spans="1:13" ht="15" customHeight="1" x14ac:dyDescent="0.15">
      <c r="B512" s="198" t="s">
        <v>705</v>
      </c>
      <c r="C512" s="29"/>
      <c r="D512" s="29"/>
      <c r="E512" s="29"/>
      <c r="L512" s="75">
        <v>143</v>
      </c>
      <c r="M512" s="23">
        <f t="shared" si="44"/>
        <v>12.711111111111112</v>
      </c>
    </row>
    <row r="513" spans="1:13" ht="15" customHeight="1" x14ac:dyDescent="0.15">
      <c r="B513" s="198" t="s">
        <v>121</v>
      </c>
      <c r="C513" s="29"/>
      <c r="D513" s="29"/>
      <c r="E513" s="29"/>
      <c r="L513" s="75">
        <v>571</v>
      </c>
      <c r="M513" s="23">
        <f t="shared" si="44"/>
        <v>50.755555555555553</v>
      </c>
    </row>
    <row r="514" spans="1:13" ht="15" customHeight="1" x14ac:dyDescent="0.15">
      <c r="B514" s="198" t="s">
        <v>122</v>
      </c>
      <c r="C514" s="29"/>
      <c r="D514" s="29"/>
      <c r="E514" s="29"/>
      <c r="L514" s="75">
        <v>31</v>
      </c>
      <c r="M514" s="23">
        <f t="shared" si="44"/>
        <v>2.7555555555555555</v>
      </c>
    </row>
    <row r="515" spans="1:13" ht="15" customHeight="1" x14ac:dyDescent="0.15">
      <c r="B515" s="105" t="s">
        <v>0</v>
      </c>
      <c r="C515" s="80"/>
      <c r="D515" s="80"/>
      <c r="E515" s="80"/>
      <c r="F515" s="80"/>
      <c r="G515" s="80"/>
      <c r="H515" s="80"/>
      <c r="I515" s="80"/>
      <c r="J515" s="80"/>
      <c r="K515" s="80"/>
      <c r="L515" s="76">
        <v>18</v>
      </c>
      <c r="M515" s="24">
        <f t="shared" si="44"/>
        <v>1.6</v>
      </c>
    </row>
    <row r="516" spans="1:13" ht="15" customHeight="1" x14ac:dyDescent="0.15">
      <c r="B516" s="106" t="s">
        <v>1</v>
      </c>
      <c r="C516" s="83"/>
      <c r="D516" s="83"/>
      <c r="E516" s="83"/>
      <c r="F516" s="83"/>
      <c r="G516" s="83"/>
      <c r="H516" s="83"/>
      <c r="I516" s="83"/>
      <c r="J516" s="83"/>
      <c r="K516" s="84"/>
      <c r="L516" s="85">
        <f>SUM(L510:L515)</f>
        <v>1125</v>
      </c>
      <c r="M516" s="25">
        <f>IF(SUM(M510:M515)&gt;100,"－",SUM(M510:M515))</f>
        <v>100</v>
      </c>
    </row>
    <row r="517" spans="1:13" ht="15" customHeight="1" x14ac:dyDescent="0.15">
      <c r="B517" s="106" t="s">
        <v>758</v>
      </c>
      <c r="C517" s="83"/>
      <c r="D517" s="83"/>
      <c r="E517" s="83"/>
      <c r="F517" s="83"/>
      <c r="G517" s="83"/>
      <c r="H517" s="83"/>
      <c r="I517" s="83"/>
      <c r="J517" s="83"/>
      <c r="K517" s="84"/>
      <c r="L517" s="309">
        <f>SUM(L510,L511*2,L512*3,L513*4,L514*5)/SUM(L510:L514)</f>
        <v>3.2339656729900632</v>
      </c>
    </row>
    <row r="518" spans="1:13" ht="15" customHeight="1" x14ac:dyDescent="0.15">
      <c r="B518" s="99"/>
    </row>
    <row r="519" spans="1:13" ht="13.5" customHeight="1" x14ac:dyDescent="0.15">
      <c r="A519" s="18" t="s">
        <v>123</v>
      </c>
      <c r="B519" s="99"/>
    </row>
    <row r="520" spans="1:13" ht="12" customHeight="1" x14ac:dyDescent="0.15">
      <c r="B520" s="104"/>
      <c r="C520" s="77"/>
      <c r="D520" s="77"/>
      <c r="E520" s="77"/>
      <c r="F520" s="77"/>
      <c r="G520" s="77"/>
      <c r="H520" s="77"/>
      <c r="I520" s="77"/>
      <c r="J520" s="77"/>
      <c r="K520" s="78"/>
      <c r="L520" s="19" t="s">
        <v>2</v>
      </c>
      <c r="M520" s="19" t="s">
        <v>3</v>
      </c>
    </row>
    <row r="521" spans="1:13" ht="12" customHeight="1" x14ac:dyDescent="0.15">
      <c r="B521" s="105"/>
      <c r="C521" s="80"/>
      <c r="D521" s="80"/>
      <c r="E521" s="80"/>
      <c r="F521" s="80"/>
      <c r="G521" s="80"/>
      <c r="H521" s="80"/>
      <c r="I521" s="80"/>
      <c r="J521" s="80"/>
      <c r="K521" s="81"/>
      <c r="L521" s="82"/>
      <c r="M521" s="21">
        <f>$M$19</f>
        <v>1125</v>
      </c>
    </row>
    <row r="522" spans="1:13" ht="15" customHeight="1" x14ac:dyDescent="0.15">
      <c r="B522" s="198" t="s">
        <v>124</v>
      </c>
      <c r="C522" s="29"/>
      <c r="D522" s="29"/>
      <c r="E522" s="29"/>
      <c r="L522" s="74">
        <v>89</v>
      </c>
      <c r="M522" s="22">
        <f t="shared" ref="M522:M527" si="45">$L522/M$521*100</f>
        <v>7.9111111111111105</v>
      </c>
    </row>
    <row r="523" spans="1:13" ht="15" customHeight="1" x14ac:dyDescent="0.15">
      <c r="B523" s="198" t="s">
        <v>125</v>
      </c>
      <c r="C523" s="29"/>
      <c r="D523" s="29"/>
      <c r="E523" s="29"/>
      <c r="L523" s="75">
        <v>429</v>
      </c>
      <c r="M523" s="23">
        <f t="shared" si="45"/>
        <v>38.133333333333333</v>
      </c>
    </row>
    <row r="524" spans="1:13" ht="15" customHeight="1" x14ac:dyDescent="0.15">
      <c r="B524" s="198" t="s">
        <v>126</v>
      </c>
      <c r="C524" s="29"/>
      <c r="D524" s="29"/>
      <c r="E524" s="29"/>
      <c r="L524" s="75">
        <v>113</v>
      </c>
      <c r="M524" s="23">
        <f t="shared" si="45"/>
        <v>10.044444444444444</v>
      </c>
    </row>
    <row r="525" spans="1:13" ht="15" customHeight="1" x14ac:dyDescent="0.15">
      <c r="B525" s="198" t="s">
        <v>127</v>
      </c>
      <c r="C525" s="29"/>
      <c r="D525" s="29"/>
      <c r="E525" s="29"/>
      <c r="L525" s="75">
        <v>392</v>
      </c>
      <c r="M525" s="23">
        <f t="shared" si="45"/>
        <v>34.844444444444441</v>
      </c>
    </row>
    <row r="526" spans="1:13" ht="15" customHeight="1" x14ac:dyDescent="0.15">
      <c r="B526" s="198" t="s">
        <v>128</v>
      </c>
      <c r="C526" s="29"/>
      <c r="D526" s="29"/>
      <c r="E526" s="29"/>
      <c r="L526" s="75">
        <v>86</v>
      </c>
      <c r="M526" s="23">
        <f t="shared" si="45"/>
        <v>7.6444444444444439</v>
      </c>
    </row>
    <row r="527" spans="1:13" ht="15" customHeight="1" x14ac:dyDescent="0.15">
      <c r="B527" s="105" t="s">
        <v>0</v>
      </c>
      <c r="C527" s="80"/>
      <c r="D527" s="80"/>
      <c r="E527" s="80"/>
      <c r="F527" s="80"/>
      <c r="G527" s="80"/>
      <c r="H527" s="80"/>
      <c r="I527" s="80"/>
      <c r="J527" s="80"/>
      <c r="K527" s="80"/>
      <c r="L527" s="76">
        <v>16</v>
      </c>
      <c r="M527" s="24">
        <f t="shared" si="45"/>
        <v>1.4222222222222223</v>
      </c>
    </row>
    <row r="528" spans="1:13" ht="15" customHeight="1" x14ac:dyDescent="0.15">
      <c r="B528" s="106" t="s">
        <v>1</v>
      </c>
      <c r="C528" s="83"/>
      <c r="D528" s="83"/>
      <c r="E528" s="83"/>
      <c r="F528" s="83"/>
      <c r="G528" s="83"/>
      <c r="H528" s="83"/>
      <c r="I528" s="83"/>
      <c r="J528" s="83"/>
      <c r="K528" s="84"/>
      <c r="L528" s="85">
        <f>SUM(L522:L527)</f>
        <v>1125</v>
      </c>
      <c r="M528" s="25">
        <f>IF(SUM(M522:M527)&gt;100,"－",SUM(M522:M527))</f>
        <v>100</v>
      </c>
    </row>
    <row r="529" spans="1:13" ht="15" customHeight="1" x14ac:dyDescent="0.15">
      <c r="B529" s="106" t="s">
        <v>758</v>
      </c>
      <c r="C529" s="83"/>
      <c r="D529" s="83"/>
      <c r="E529" s="83"/>
      <c r="F529" s="83"/>
      <c r="G529" s="83"/>
      <c r="H529" s="83"/>
      <c r="I529" s="83"/>
      <c r="J529" s="83"/>
      <c r="K529" s="84"/>
      <c r="L529" s="309">
        <f>SUM(L522,L523*2,L524*3,L525*4,L526*5)/SUM(L522:L526)</f>
        <v>2.9612263300270514</v>
      </c>
    </row>
    <row r="530" spans="1:13" ht="15" customHeight="1" x14ac:dyDescent="0.15">
      <c r="B530" s="99"/>
      <c r="L530" s="29"/>
    </row>
    <row r="531" spans="1:13" ht="15" customHeight="1" x14ac:dyDescent="0.15">
      <c r="A531" s="18" t="s">
        <v>130</v>
      </c>
      <c r="B531" s="99"/>
      <c r="L531" s="29"/>
    </row>
    <row r="532" spans="1:13" ht="12" customHeight="1" x14ac:dyDescent="0.15">
      <c r="B532" s="104"/>
      <c r="C532" s="77"/>
      <c r="D532" s="77"/>
      <c r="E532" s="77"/>
      <c r="F532" s="77"/>
      <c r="G532" s="77"/>
      <c r="H532" s="77"/>
      <c r="I532" s="77"/>
      <c r="J532" s="77"/>
      <c r="K532" s="78"/>
      <c r="L532" s="19" t="s">
        <v>2</v>
      </c>
      <c r="M532" s="19" t="s">
        <v>3</v>
      </c>
    </row>
    <row r="533" spans="1:13" ht="12" customHeight="1" x14ac:dyDescent="0.15">
      <c r="B533" s="105"/>
      <c r="C533" s="80"/>
      <c r="D533" s="80"/>
      <c r="E533" s="80"/>
      <c r="F533" s="80"/>
      <c r="G533" s="80"/>
      <c r="H533" s="80"/>
      <c r="I533" s="80"/>
      <c r="J533" s="80"/>
      <c r="K533" s="81"/>
      <c r="L533" s="82"/>
      <c r="M533" s="21">
        <f>$M$19</f>
        <v>1125</v>
      </c>
    </row>
    <row r="534" spans="1:13" ht="15" customHeight="1" x14ac:dyDescent="0.15">
      <c r="B534" s="198" t="s">
        <v>129</v>
      </c>
      <c r="C534" s="29"/>
      <c r="D534" s="29"/>
      <c r="E534" s="29"/>
      <c r="L534" s="74">
        <v>185</v>
      </c>
      <c r="M534" s="22">
        <f t="shared" ref="M534:M539" si="46">$L534/M$533*100</f>
        <v>16.444444444444446</v>
      </c>
    </row>
    <row r="535" spans="1:13" ht="15" customHeight="1" x14ac:dyDescent="0.15">
      <c r="B535" s="198" t="s">
        <v>706</v>
      </c>
      <c r="C535" s="29"/>
      <c r="D535" s="29"/>
      <c r="E535" s="29"/>
      <c r="L535" s="75">
        <v>507</v>
      </c>
      <c r="M535" s="23">
        <f t="shared" si="46"/>
        <v>45.066666666666663</v>
      </c>
    </row>
    <row r="536" spans="1:13" ht="15" customHeight="1" x14ac:dyDescent="0.15">
      <c r="B536" s="198" t="s">
        <v>707</v>
      </c>
      <c r="C536" s="29"/>
      <c r="D536" s="29"/>
      <c r="E536" s="29"/>
      <c r="L536" s="75">
        <v>25</v>
      </c>
      <c r="M536" s="23">
        <f t="shared" si="46"/>
        <v>2.2222222222222223</v>
      </c>
    </row>
    <row r="537" spans="1:13" ht="15" customHeight="1" x14ac:dyDescent="0.15">
      <c r="B537" s="198" t="s">
        <v>131</v>
      </c>
      <c r="C537" s="29"/>
      <c r="D537" s="29"/>
      <c r="E537" s="29"/>
      <c r="L537" s="75">
        <v>371</v>
      </c>
      <c r="M537" s="23">
        <f t="shared" si="46"/>
        <v>32.977777777777781</v>
      </c>
    </row>
    <row r="538" spans="1:13" ht="15" customHeight="1" x14ac:dyDescent="0.15">
      <c r="B538" s="198" t="s">
        <v>132</v>
      </c>
      <c r="C538" s="29"/>
      <c r="D538" s="29"/>
      <c r="E538" s="29"/>
      <c r="L538" s="75">
        <v>11</v>
      </c>
      <c r="M538" s="23">
        <f t="shared" si="46"/>
        <v>0.97777777777777775</v>
      </c>
    </row>
    <row r="539" spans="1:13" ht="15" customHeight="1" x14ac:dyDescent="0.15">
      <c r="B539" s="105" t="s">
        <v>0</v>
      </c>
      <c r="C539" s="80"/>
      <c r="D539" s="80"/>
      <c r="E539" s="80"/>
      <c r="F539" s="80"/>
      <c r="G539" s="80"/>
      <c r="H539" s="80"/>
      <c r="I539" s="80"/>
      <c r="J539" s="80"/>
      <c r="K539" s="80"/>
      <c r="L539" s="76">
        <v>26</v>
      </c>
      <c r="M539" s="24">
        <f t="shared" si="46"/>
        <v>2.3111111111111109</v>
      </c>
    </row>
    <row r="540" spans="1:13" ht="15" customHeight="1" x14ac:dyDescent="0.15">
      <c r="B540" s="106" t="s">
        <v>1</v>
      </c>
      <c r="C540" s="83"/>
      <c r="D540" s="83"/>
      <c r="E540" s="83"/>
      <c r="F540" s="83"/>
      <c r="G540" s="83"/>
      <c r="H540" s="83"/>
      <c r="I540" s="83"/>
      <c r="J540" s="83"/>
      <c r="K540" s="84"/>
      <c r="L540" s="85">
        <f>SUM(L534:L539)</f>
        <v>1125</v>
      </c>
      <c r="M540" s="25">
        <f>IF(SUM(M534:M539)&gt;100,"－",SUM(M534:M539))</f>
        <v>100</v>
      </c>
    </row>
    <row r="541" spans="1:13" ht="15" customHeight="1" x14ac:dyDescent="0.15">
      <c r="B541" s="106" t="s">
        <v>758</v>
      </c>
      <c r="C541" s="83"/>
      <c r="D541" s="83"/>
      <c r="E541" s="83"/>
      <c r="F541" s="83"/>
      <c r="G541" s="83"/>
      <c r="H541" s="83"/>
      <c r="I541" s="83"/>
      <c r="J541" s="83"/>
      <c r="K541" s="84"/>
      <c r="L541" s="309">
        <f>SUM(L534,L535*2,L536*3,L537*4,L538*5)/SUM(L534:L538)</f>
        <v>2.5595996360327571</v>
      </c>
    </row>
    <row r="542" spans="1:13" ht="15" customHeight="1" x14ac:dyDescent="0.15">
      <c r="B542" s="99"/>
    </row>
    <row r="543" spans="1:13" ht="15" customHeight="1" x14ac:dyDescent="0.15">
      <c r="A543" s="18" t="s">
        <v>133</v>
      </c>
      <c r="B543" s="99"/>
      <c r="L543" s="29"/>
    </row>
    <row r="544" spans="1:13" ht="12" customHeight="1" x14ac:dyDescent="0.15">
      <c r="B544" s="104"/>
      <c r="C544" s="77"/>
      <c r="D544" s="77"/>
      <c r="E544" s="77"/>
      <c r="F544" s="77"/>
      <c r="G544" s="77"/>
      <c r="H544" s="77"/>
      <c r="I544" s="77"/>
      <c r="J544" s="77"/>
      <c r="K544" s="78"/>
      <c r="L544" s="19" t="s">
        <v>2</v>
      </c>
      <c r="M544" s="19" t="s">
        <v>3</v>
      </c>
    </row>
    <row r="545" spans="1:13" ht="12" customHeight="1" x14ac:dyDescent="0.15">
      <c r="B545" s="105"/>
      <c r="C545" s="80"/>
      <c r="D545" s="80"/>
      <c r="E545" s="80"/>
      <c r="F545" s="80"/>
      <c r="G545" s="80"/>
      <c r="H545" s="80"/>
      <c r="I545" s="80"/>
      <c r="J545" s="80"/>
      <c r="K545" s="81"/>
      <c r="L545" s="82"/>
      <c r="M545" s="21">
        <f>$M$19</f>
        <v>1125</v>
      </c>
    </row>
    <row r="546" spans="1:13" ht="15" customHeight="1" x14ac:dyDescent="0.15">
      <c r="B546" s="198" t="s">
        <v>134</v>
      </c>
      <c r="C546" s="29"/>
      <c r="D546" s="29"/>
      <c r="E546" s="29"/>
      <c r="L546" s="74">
        <v>98</v>
      </c>
      <c r="M546" s="22">
        <f t="shared" ref="M546:M551" si="47">$L546/M$545*100</f>
        <v>8.7111111111111104</v>
      </c>
    </row>
    <row r="547" spans="1:13" ht="15" customHeight="1" x14ac:dyDescent="0.15">
      <c r="B547" s="310" t="s">
        <v>135</v>
      </c>
      <c r="C547" s="29"/>
      <c r="D547" s="29"/>
      <c r="E547" s="29"/>
      <c r="L547" s="75">
        <v>533</v>
      </c>
      <c r="M547" s="23">
        <f t="shared" si="47"/>
        <v>47.37777777777778</v>
      </c>
    </row>
    <row r="548" spans="1:13" ht="15" customHeight="1" x14ac:dyDescent="0.15">
      <c r="B548" s="198" t="s">
        <v>136</v>
      </c>
      <c r="C548" s="29"/>
      <c r="D548" s="29"/>
      <c r="E548" s="29"/>
      <c r="L548" s="75">
        <v>312</v>
      </c>
      <c r="M548" s="23">
        <f t="shared" si="47"/>
        <v>27.733333333333331</v>
      </c>
    </row>
    <row r="549" spans="1:13" ht="15" customHeight="1" x14ac:dyDescent="0.15">
      <c r="B549" s="198" t="s">
        <v>137</v>
      </c>
      <c r="C549" s="29"/>
      <c r="D549" s="29"/>
      <c r="E549" s="29"/>
      <c r="L549" s="75">
        <v>123</v>
      </c>
      <c r="M549" s="23">
        <f t="shared" si="47"/>
        <v>10.933333333333334</v>
      </c>
    </row>
    <row r="550" spans="1:13" ht="15" customHeight="1" x14ac:dyDescent="0.15">
      <c r="B550" s="198" t="s">
        <v>138</v>
      </c>
      <c r="C550" s="29"/>
      <c r="D550" s="29"/>
      <c r="E550" s="29"/>
      <c r="L550" s="75">
        <v>28</v>
      </c>
      <c r="M550" s="23">
        <f t="shared" si="47"/>
        <v>2.4888888888888889</v>
      </c>
    </row>
    <row r="551" spans="1:13" ht="15" customHeight="1" x14ac:dyDescent="0.15">
      <c r="B551" s="105" t="s">
        <v>0</v>
      </c>
      <c r="C551" s="80"/>
      <c r="D551" s="80"/>
      <c r="E551" s="80"/>
      <c r="F551" s="80"/>
      <c r="G551" s="80"/>
      <c r="H551" s="80"/>
      <c r="I551" s="80"/>
      <c r="J551" s="80"/>
      <c r="K551" s="80"/>
      <c r="L551" s="76">
        <v>31</v>
      </c>
      <c r="M551" s="24">
        <f t="shared" si="47"/>
        <v>2.7555555555555555</v>
      </c>
    </row>
    <row r="552" spans="1:13" ht="15" customHeight="1" x14ac:dyDescent="0.15">
      <c r="B552" s="106" t="s">
        <v>1</v>
      </c>
      <c r="C552" s="83"/>
      <c r="D552" s="83"/>
      <c r="E552" s="83"/>
      <c r="F552" s="83"/>
      <c r="G552" s="83"/>
      <c r="H552" s="83"/>
      <c r="I552" s="83"/>
      <c r="J552" s="83"/>
      <c r="K552" s="84"/>
      <c r="L552" s="85">
        <f>SUM(L546:L551)</f>
        <v>1125</v>
      </c>
      <c r="M552" s="25">
        <f>IF(SUM(M546:M551)&gt;100,"－",SUM(M546:M551))</f>
        <v>100.00000000000001</v>
      </c>
    </row>
    <row r="553" spans="1:13" ht="15" customHeight="1" x14ac:dyDescent="0.15">
      <c r="B553" s="106" t="s">
        <v>758</v>
      </c>
      <c r="C553" s="83"/>
      <c r="D553" s="83"/>
      <c r="E553" s="83"/>
      <c r="F553" s="83"/>
      <c r="G553" s="83"/>
      <c r="H553" s="83"/>
      <c r="I553" s="83"/>
      <c r="J553" s="83"/>
      <c r="K553" s="84"/>
      <c r="L553" s="309">
        <f>SUM(L546,L547*2,L548*3,L549*4,L550*5)/SUM(L546:L550)</f>
        <v>2.4972577696526508</v>
      </c>
    </row>
    <row r="554" spans="1:13" ht="15" customHeight="1" x14ac:dyDescent="0.15">
      <c r="B554" s="99"/>
    </row>
    <row r="555" spans="1:13" ht="15" customHeight="1" x14ac:dyDescent="0.15">
      <c r="A555" s="18" t="s">
        <v>139</v>
      </c>
      <c r="B555" s="99"/>
    </row>
    <row r="556" spans="1:13" ht="12" customHeight="1" x14ac:dyDescent="0.15">
      <c r="B556" s="104"/>
      <c r="C556" s="77"/>
      <c r="D556" s="77"/>
      <c r="E556" s="77"/>
      <c r="F556" s="77"/>
      <c r="G556" s="77"/>
      <c r="H556" s="77"/>
      <c r="I556" s="77"/>
      <c r="J556" s="77"/>
      <c r="K556" s="78"/>
      <c r="L556" s="19" t="s">
        <v>2</v>
      </c>
      <c r="M556" s="19" t="s">
        <v>3</v>
      </c>
    </row>
    <row r="557" spans="1:13" ht="12" customHeight="1" x14ac:dyDescent="0.15">
      <c r="B557" s="105"/>
      <c r="C557" s="80"/>
      <c r="D557" s="80"/>
      <c r="E557" s="80"/>
      <c r="F557" s="80"/>
      <c r="G557" s="80"/>
      <c r="H557" s="80"/>
      <c r="I557" s="80"/>
      <c r="J557" s="80"/>
      <c r="K557" s="81"/>
      <c r="L557" s="82"/>
      <c r="M557" s="21">
        <f>$M$19</f>
        <v>1125</v>
      </c>
    </row>
    <row r="558" spans="1:13" ht="15" customHeight="1" x14ac:dyDescent="0.15">
      <c r="B558" s="198" t="s">
        <v>140</v>
      </c>
      <c r="C558" s="29"/>
      <c r="D558" s="29"/>
      <c r="E558" s="29"/>
      <c r="L558" s="74">
        <v>2</v>
      </c>
      <c r="M558" s="22">
        <f t="shared" ref="M558:M563" si="48">$L558/M$557*100</f>
        <v>0.17777777777777778</v>
      </c>
    </row>
    <row r="559" spans="1:13" ht="15" customHeight="1" x14ac:dyDescent="0.15">
      <c r="B559" s="198" t="s">
        <v>141</v>
      </c>
      <c r="C559" s="29"/>
      <c r="D559" s="29"/>
      <c r="E559" s="29"/>
      <c r="L559" s="75">
        <v>148</v>
      </c>
      <c r="M559" s="23">
        <f t="shared" si="48"/>
        <v>13.155555555555557</v>
      </c>
    </row>
    <row r="560" spans="1:13" ht="15" customHeight="1" x14ac:dyDescent="0.15">
      <c r="B560" s="198" t="s">
        <v>142</v>
      </c>
      <c r="C560" s="29"/>
      <c r="D560" s="29"/>
      <c r="E560" s="29"/>
      <c r="L560" s="75">
        <v>694</v>
      </c>
      <c r="M560" s="23">
        <f t="shared" si="48"/>
        <v>61.68888888888889</v>
      </c>
    </row>
    <row r="561" spans="1:13" ht="15" customHeight="1" x14ac:dyDescent="0.15">
      <c r="B561" s="198" t="s">
        <v>143</v>
      </c>
      <c r="C561" s="29"/>
      <c r="D561" s="29"/>
      <c r="E561" s="29"/>
      <c r="L561" s="75">
        <v>195</v>
      </c>
      <c r="M561" s="23">
        <f t="shared" si="48"/>
        <v>17.333333333333336</v>
      </c>
    </row>
    <row r="562" spans="1:13" ht="15" customHeight="1" x14ac:dyDescent="0.15">
      <c r="B562" s="198" t="s">
        <v>144</v>
      </c>
      <c r="C562" s="29"/>
      <c r="D562" s="29"/>
      <c r="E562" s="29"/>
      <c r="L562" s="75">
        <v>70</v>
      </c>
      <c r="M562" s="23">
        <f t="shared" si="48"/>
        <v>6.2222222222222223</v>
      </c>
    </row>
    <row r="563" spans="1:13" ht="15" customHeight="1" x14ac:dyDescent="0.15">
      <c r="B563" s="105" t="s">
        <v>0</v>
      </c>
      <c r="C563" s="80"/>
      <c r="D563" s="80"/>
      <c r="E563" s="80"/>
      <c r="F563" s="80"/>
      <c r="G563" s="80"/>
      <c r="H563" s="80"/>
      <c r="I563" s="80"/>
      <c r="J563" s="80"/>
      <c r="K563" s="80"/>
      <c r="L563" s="76">
        <v>16</v>
      </c>
      <c r="M563" s="24">
        <f t="shared" si="48"/>
        <v>1.4222222222222223</v>
      </c>
    </row>
    <row r="564" spans="1:13" ht="15" customHeight="1" x14ac:dyDescent="0.15">
      <c r="B564" s="106" t="s">
        <v>1</v>
      </c>
      <c r="C564" s="83"/>
      <c r="D564" s="83"/>
      <c r="E564" s="83"/>
      <c r="F564" s="83"/>
      <c r="G564" s="83"/>
      <c r="H564" s="83"/>
      <c r="I564" s="83"/>
      <c r="J564" s="83"/>
      <c r="K564" s="84"/>
      <c r="L564" s="85">
        <f>SUM(L558:L563)</f>
        <v>1125</v>
      </c>
      <c r="M564" s="25">
        <f>IF(SUM(M558:M563)&gt;100,"－",SUM(M558:M563))</f>
        <v>100</v>
      </c>
    </row>
    <row r="565" spans="1:13" ht="15" customHeight="1" x14ac:dyDescent="0.15">
      <c r="B565" s="106" t="s">
        <v>758</v>
      </c>
      <c r="C565" s="83"/>
      <c r="D565" s="83"/>
      <c r="E565" s="83"/>
      <c r="F565" s="83"/>
      <c r="G565" s="83"/>
      <c r="H565" s="83"/>
      <c r="I565" s="83"/>
      <c r="J565" s="83"/>
      <c r="K565" s="84"/>
      <c r="L565" s="309">
        <f>SUM(L558,L559*2,L560*3,L561*4,L562*5)/SUM(L558:L562)</f>
        <v>3.1650135256988277</v>
      </c>
    </row>
    <row r="566" spans="1:13" ht="15" customHeight="1" x14ac:dyDescent="0.15">
      <c r="B566" s="99"/>
      <c r="L566" s="29"/>
    </row>
    <row r="567" spans="1:13" ht="15" customHeight="1" x14ac:dyDescent="0.15">
      <c r="A567" s="18" t="s">
        <v>145</v>
      </c>
      <c r="B567" s="99"/>
      <c r="L567" s="29"/>
    </row>
    <row r="568" spans="1:13" ht="12" customHeight="1" x14ac:dyDescent="0.15">
      <c r="B568" s="104"/>
      <c r="C568" s="77"/>
      <c r="D568" s="77"/>
      <c r="E568" s="77"/>
      <c r="F568" s="77"/>
      <c r="G568" s="77"/>
      <c r="H568" s="77"/>
      <c r="I568" s="77"/>
      <c r="J568" s="77"/>
      <c r="K568" s="78"/>
      <c r="L568" s="19" t="s">
        <v>2</v>
      </c>
      <c r="M568" s="19" t="s">
        <v>3</v>
      </c>
    </row>
    <row r="569" spans="1:13" ht="12" customHeight="1" x14ac:dyDescent="0.15">
      <c r="B569" s="105"/>
      <c r="C569" s="80"/>
      <c r="D569" s="80"/>
      <c r="E569" s="80"/>
      <c r="F569" s="80"/>
      <c r="G569" s="80"/>
      <c r="H569" s="80"/>
      <c r="I569" s="80"/>
      <c r="J569" s="80"/>
      <c r="K569" s="81"/>
      <c r="L569" s="82"/>
      <c r="M569" s="21">
        <f>$M$19</f>
        <v>1125</v>
      </c>
    </row>
    <row r="570" spans="1:13" ht="15" customHeight="1" x14ac:dyDescent="0.15">
      <c r="B570" s="198" t="s">
        <v>146</v>
      </c>
      <c r="C570" s="29"/>
      <c r="D570" s="29"/>
      <c r="E570" s="29"/>
      <c r="L570" s="74">
        <v>2</v>
      </c>
      <c r="M570" s="22">
        <f t="shared" ref="M570:M575" si="49">$L570/M$569*100</f>
        <v>0.17777777777777778</v>
      </c>
    </row>
    <row r="571" spans="1:13" ht="15" customHeight="1" x14ac:dyDescent="0.15">
      <c r="B571" s="198" t="s">
        <v>147</v>
      </c>
      <c r="C571" s="29"/>
      <c r="D571" s="29"/>
      <c r="E571" s="29"/>
      <c r="L571" s="75">
        <v>337</v>
      </c>
      <c r="M571" s="23">
        <f t="shared" si="49"/>
        <v>29.955555555555556</v>
      </c>
    </row>
    <row r="572" spans="1:13" ht="15" customHeight="1" x14ac:dyDescent="0.15">
      <c r="B572" s="198" t="s">
        <v>148</v>
      </c>
      <c r="C572" s="29"/>
      <c r="D572" s="29"/>
      <c r="E572" s="29"/>
      <c r="L572" s="75">
        <v>411</v>
      </c>
      <c r="M572" s="23">
        <f t="shared" si="49"/>
        <v>36.533333333333331</v>
      </c>
    </row>
    <row r="573" spans="1:13" ht="15" customHeight="1" x14ac:dyDescent="0.15">
      <c r="B573" s="198" t="s">
        <v>149</v>
      </c>
      <c r="C573" s="29"/>
      <c r="D573" s="29"/>
      <c r="E573" s="29"/>
      <c r="L573" s="75">
        <v>252</v>
      </c>
      <c r="M573" s="23">
        <f t="shared" si="49"/>
        <v>22.400000000000002</v>
      </c>
    </row>
    <row r="574" spans="1:13" ht="15" customHeight="1" x14ac:dyDescent="0.15">
      <c r="B574" s="198" t="s">
        <v>150</v>
      </c>
      <c r="C574" s="29"/>
      <c r="D574" s="29"/>
      <c r="E574" s="29"/>
      <c r="L574" s="75">
        <v>84</v>
      </c>
      <c r="M574" s="23">
        <f t="shared" si="49"/>
        <v>7.4666666666666677</v>
      </c>
    </row>
    <row r="575" spans="1:13" ht="15" customHeight="1" x14ac:dyDescent="0.15">
      <c r="B575" s="105" t="s">
        <v>0</v>
      </c>
      <c r="C575" s="80"/>
      <c r="D575" s="80"/>
      <c r="E575" s="80"/>
      <c r="F575" s="80"/>
      <c r="G575" s="80"/>
      <c r="H575" s="80"/>
      <c r="I575" s="80"/>
      <c r="J575" s="80"/>
      <c r="K575" s="80"/>
      <c r="L575" s="76">
        <v>39</v>
      </c>
      <c r="M575" s="24">
        <f t="shared" si="49"/>
        <v>3.4666666666666663</v>
      </c>
    </row>
    <row r="576" spans="1:13" ht="15" customHeight="1" x14ac:dyDescent="0.15">
      <c r="B576" s="106" t="s">
        <v>1</v>
      </c>
      <c r="C576" s="83"/>
      <c r="D576" s="83"/>
      <c r="E576" s="83"/>
      <c r="F576" s="83"/>
      <c r="G576" s="83"/>
      <c r="H576" s="83"/>
      <c r="I576" s="83"/>
      <c r="J576" s="83"/>
      <c r="K576" s="84"/>
      <c r="L576" s="85">
        <f>SUM(L570:L575)</f>
        <v>1125</v>
      </c>
      <c r="M576" s="25">
        <f>IF(SUM(M570:M575)&gt;100,"－",SUM(M570:M575))</f>
        <v>100</v>
      </c>
    </row>
    <row r="577" spans="1:13" ht="15" customHeight="1" x14ac:dyDescent="0.15">
      <c r="B577" s="106" t="s">
        <v>758</v>
      </c>
      <c r="C577" s="83"/>
      <c r="D577" s="83"/>
      <c r="E577" s="83"/>
      <c r="F577" s="83"/>
      <c r="G577" s="83"/>
      <c r="H577" s="83"/>
      <c r="I577" s="83"/>
      <c r="J577" s="83"/>
      <c r="K577" s="84"/>
      <c r="L577" s="309">
        <f>SUM(L570,L571*2,L572*3,L573*4,L574*5)/SUM(L570:L574)</f>
        <v>3.0727440147329652</v>
      </c>
    </row>
    <row r="578" spans="1:13" ht="15" customHeight="1" x14ac:dyDescent="0.15">
      <c r="B578" s="99"/>
    </row>
    <row r="579" spans="1:13" ht="13.5" customHeight="1" x14ac:dyDescent="0.15">
      <c r="A579" s="18" t="s">
        <v>552</v>
      </c>
      <c r="B579" s="99"/>
      <c r="K579" s="18"/>
    </row>
    <row r="580" spans="1:13" ht="12" customHeight="1" x14ac:dyDescent="0.15">
      <c r="B580" s="104"/>
      <c r="C580" s="77"/>
      <c r="D580" s="77"/>
      <c r="E580" s="77"/>
      <c r="F580" s="77"/>
      <c r="G580" s="77"/>
      <c r="H580" s="77"/>
      <c r="I580" s="77"/>
      <c r="J580" s="77"/>
      <c r="K580" s="78"/>
      <c r="L580" s="19" t="s">
        <v>2</v>
      </c>
      <c r="M580" s="19" t="s">
        <v>3</v>
      </c>
    </row>
    <row r="581" spans="1:13" ht="12" customHeight="1" x14ac:dyDescent="0.15">
      <c r="B581" s="105"/>
      <c r="C581" s="80"/>
      <c r="D581" s="80"/>
      <c r="E581" s="80"/>
      <c r="F581" s="80"/>
      <c r="G581" s="80"/>
      <c r="H581" s="80"/>
      <c r="I581" s="80"/>
      <c r="J581" s="80"/>
      <c r="K581" s="81"/>
      <c r="L581" s="82"/>
      <c r="M581" s="21">
        <f>$M$19</f>
        <v>1125</v>
      </c>
    </row>
    <row r="582" spans="1:13" ht="15" customHeight="1" x14ac:dyDescent="0.15">
      <c r="B582" s="198" t="s">
        <v>558</v>
      </c>
      <c r="C582" s="29"/>
      <c r="D582" s="29"/>
      <c r="E582" s="29"/>
      <c r="L582" s="75">
        <v>3</v>
      </c>
      <c r="M582" s="23">
        <f t="shared" ref="M582:M588" si="50">$L582/M$454*100</f>
        <v>0.26666666666666666</v>
      </c>
    </row>
    <row r="583" spans="1:13" ht="15" customHeight="1" x14ac:dyDescent="0.15">
      <c r="B583" s="198" t="s">
        <v>553</v>
      </c>
      <c r="C583" s="29"/>
      <c r="D583" s="29"/>
      <c r="E583" s="29"/>
      <c r="L583" s="75">
        <v>134</v>
      </c>
      <c r="M583" s="23">
        <f t="shared" si="50"/>
        <v>11.911111111111111</v>
      </c>
    </row>
    <row r="584" spans="1:13" ht="15" customHeight="1" x14ac:dyDescent="0.15">
      <c r="B584" s="198" t="s">
        <v>554</v>
      </c>
      <c r="C584" s="29"/>
      <c r="D584" s="29"/>
      <c r="E584" s="29"/>
      <c r="L584" s="75">
        <v>418</v>
      </c>
      <c r="M584" s="23">
        <f t="shared" si="50"/>
        <v>37.155555555555551</v>
      </c>
    </row>
    <row r="585" spans="1:13" ht="15" customHeight="1" x14ac:dyDescent="0.15">
      <c r="B585" s="198" t="s">
        <v>555</v>
      </c>
      <c r="C585" s="29"/>
      <c r="D585" s="29"/>
      <c r="E585" s="29"/>
      <c r="L585" s="75">
        <v>345</v>
      </c>
      <c r="M585" s="23">
        <f t="shared" si="50"/>
        <v>30.666666666666664</v>
      </c>
    </row>
    <row r="586" spans="1:13" ht="15" customHeight="1" x14ac:dyDescent="0.15">
      <c r="B586" s="198" t="s">
        <v>556</v>
      </c>
      <c r="C586" s="29"/>
      <c r="D586" s="29"/>
      <c r="E586" s="29"/>
      <c r="L586" s="75">
        <v>133</v>
      </c>
      <c r="M586" s="23">
        <f t="shared" si="50"/>
        <v>11.822222222222223</v>
      </c>
    </row>
    <row r="587" spans="1:13" ht="15" customHeight="1" x14ac:dyDescent="0.15">
      <c r="B587" s="198" t="s">
        <v>557</v>
      </c>
      <c r="C587" s="29"/>
      <c r="D587" s="29"/>
      <c r="E587" s="29"/>
      <c r="L587" s="75">
        <v>16</v>
      </c>
      <c r="M587" s="23">
        <f t="shared" si="50"/>
        <v>1.4222222222222223</v>
      </c>
    </row>
    <row r="588" spans="1:13" ht="15" customHeight="1" x14ac:dyDescent="0.15">
      <c r="B588" s="198" t="s">
        <v>0</v>
      </c>
      <c r="C588" s="29"/>
      <c r="D588" s="29"/>
      <c r="E588" s="29"/>
      <c r="L588" s="75">
        <v>76</v>
      </c>
      <c r="M588" s="23">
        <f t="shared" si="50"/>
        <v>6.7555555555555546</v>
      </c>
    </row>
    <row r="589" spans="1:13" ht="15" customHeight="1" x14ac:dyDescent="0.15">
      <c r="B589" s="106" t="s">
        <v>1</v>
      </c>
      <c r="C589" s="83"/>
      <c r="D589" s="83"/>
      <c r="E589" s="83"/>
      <c r="F589" s="83"/>
      <c r="G589" s="83"/>
      <c r="H589" s="83"/>
      <c r="I589" s="83"/>
      <c r="J589" s="83"/>
      <c r="K589" s="84"/>
      <c r="L589" s="85">
        <f>SUM(L582:L588)</f>
        <v>1125</v>
      </c>
      <c r="M589" s="25">
        <f>IF(SUM(M582:M588)&gt;100,"－",SUM(M582:M588))</f>
        <v>100</v>
      </c>
    </row>
    <row r="590" spans="1:13" ht="15" customHeight="1" x14ac:dyDescent="0.15">
      <c r="B590" s="106" t="s">
        <v>329</v>
      </c>
      <c r="C590" s="83"/>
      <c r="D590" s="83"/>
      <c r="E590" s="83"/>
      <c r="F590" s="83"/>
      <c r="G590" s="83"/>
      <c r="H590" s="83"/>
      <c r="I590" s="83"/>
      <c r="J590" s="83"/>
      <c r="K590" s="84"/>
      <c r="L590" s="25">
        <v>25.482364156339372</v>
      </c>
    </row>
    <row r="591" spans="1:13" ht="15" customHeight="1" x14ac:dyDescent="0.15">
      <c r="B591" s="106" t="s">
        <v>330</v>
      </c>
      <c r="C591" s="83"/>
      <c r="D591" s="83"/>
      <c r="E591" s="83"/>
      <c r="F591" s="83"/>
      <c r="G591" s="83"/>
      <c r="H591" s="83"/>
      <c r="I591" s="83"/>
      <c r="J591" s="83"/>
      <c r="K591" s="84"/>
      <c r="L591" s="25">
        <v>22</v>
      </c>
    </row>
    <row r="592" spans="1:13" ht="15" customHeight="1" x14ac:dyDescent="0.15">
      <c r="B592" s="106" t="s">
        <v>331</v>
      </c>
      <c r="C592" s="83"/>
      <c r="D592" s="83"/>
      <c r="E592" s="83"/>
      <c r="F592" s="83"/>
      <c r="G592" s="83"/>
      <c r="H592" s="83"/>
      <c r="I592" s="83"/>
      <c r="J592" s="83"/>
      <c r="K592" s="84"/>
      <c r="L592" s="25">
        <v>39</v>
      </c>
    </row>
    <row r="593" spans="1:13" ht="15" customHeight="1" x14ac:dyDescent="0.15">
      <c r="B593" s="106" t="s">
        <v>332</v>
      </c>
      <c r="C593" s="83"/>
      <c r="D593" s="83"/>
      <c r="E593" s="83"/>
      <c r="F593" s="83"/>
      <c r="G593" s="83"/>
      <c r="H593" s="83"/>
      <c r="I593" s="83"/>
      <c r="J593" s="83"/>
      <c r="K593" s="84"/>
      <c r="L593" s="25">
        <v>14</v>
      </c>
    </row>
    <row r="594" spans="1:13" ht="15" customHeight="1" x14ac:dyDescent="0.15">
      <c r="B594" s="107"/>
      <c r="C594" s="86"/>
      <c r="D594" s="86"/>
      <c r="E594" s="86"/>
      <c r="F594" s="86"/>
      <c r="G594" s="86"/>
      <c r="H594" s="86"/>
      <c r="I594" s="86"/>
      <c r="J594" s="86"/>
      <c r="K594" s="86"/>
      <c r="L594" s="87"/>
      <c r="M594" s="127"/>
    </row>
    <row r="595" spans="1:13" ht="15" customHeight="1" x14ac:dyDescent="0.15">
      <c r="A595" s="311" t="s">
        <v>151</v>
      </c>
      <c r="B595" s="99"/>
    </row>
    <row r="596" spans="1:13" ht="15" customHeight="1" x14ac:dyDescent="0.15">
      <c r="A596" s="18" t="s">
        <v>152</v>
      </c>
      <c r="B596" s="99"/>
    </row>
    <row r="597" spans="1:13" ht="12" customHeight="1" x14ac:dyDescent="0.15">
      <c r="B597" s="104"/>
      <c r="C597" s="77"/>
      <c r="D597" s="77"/>
      <c r="E597" s="77"/>
      <c r="F597" s="77"/>
      <c r="G597" s="77"/>
      <c r="H597" s="77"/>
      <c r="I597" s="77"/>
      <c r="J597" s="77"/>
      <c r="K597" s="78"/>
      <c r="L597" s="19" t="s">
        <v>2</v>
      </c>
      <c r="M597" s="19" t="s">
        <v>3</v>
      </c>
    </row>
    <row r="598" spans="1:13" ht="12" customHeight="1" x14ac:dyDescent="0.15">
      <c r="B598" s="105"/>
      <c r="C598" s="80"/>
      <c r="D598" s="80"/>
      <c r="E598" s="80"/>
      <c r="F598" s="80"/>
      <c r="G598" s="80"/>
      <c r="H598" s="80"/>
      <c r="I598" s="80"/>
      <c r="J598" s="80"/>
      <c r="K598" s="81"/>
      <c r="L598" s="82"/>
      <c r="M598" s="21">
        <f>$M$19</f>
        <v>1125</v>
      </c>
    </row>
    <row r="599" spans="1:13" ht="15" customHeight="1" x14ac:dyDescent="0.15">
      <c r="B599" s="198" t="s">
        <v>153</v>
      </c>
      <c r="C599" s="29"/>
      <c r="D599" s="29"/>
      <c r="E599" s="29"/>
      <c r="L599" s="74">
        <v>348</v>
      </c>
      <c r="M599" s="22">
        <f t="shared" ref="M599:M605" si="51">$L599/M$598*100</f>
        <v>30.933333333333334</v>
      </c>
    </row>
    <row r="600" spans="1:13" ht="15" customHeight="1" x14ac:dyDescent="0.15">
      <c r="B600" s="198" t="s">
        <v>154</v>
      </c>
      <c r="C600" s="29"/>
      <c r="D600" s="29"/>
      <c r="E600" s="29"/>
      <c r="L600" s="75">
        <v>227</v>
      </c>
      <c r="M600" s="23">
        <f t="shared" si="51"/>
        <v>20.177777777777777</v>
      </c>
    </row>
    <row r="601" spans="1:13" ht="15" customHeight="1" x14ac:dyDescent="0.15">
      <c r="B601" s="198" t="s">
        <v>155</v>
      </c>
      <c r="C601" s="29"/>
      <c r="D601" s="29"/>
      <c r="E601" s="29"/>
      <c r="L601" s="75">
        <v>72</v>
      </c>
      <c r="M601" s="23">
        <f t="shared" si="51"/>
        <v>6.4</v>
      </c>
    </row>
    <row r="602" spans="1:13" ht="15" customHeight="1" x14ac:dyDescent="0.15">
      <c r="B602" s="198" t="s">
        <v>156</v>
      </c>
      <c r="C602" s="29"/>
      <c r="D602" s="29"/>
      <c r="E602" s="29"/>
      <c r="L602" s="75">
        <v>11</v>
      </c>
      <c r="M602" s="23">
        <f t="shared" si="51"/>
        <v>0.97777777777777775</v>
      </c>
    </row>
    <row r="603" spans="1:13" ht="15" customHeight="1" x14ac:dyDescent="0.15">
      <c r="B603" s="198" t="s">
        <v>157</v>
      </c>
      <c r="C603" s="29"/>
      <c r="D603" s="29"/>
      <c r="E603" s="29"/>
      <c r="L603" s="75">
        <v>464</v>
      </c>
      <c r="M603" s="23">
        <f t="shared" si="51"/>
        <v>41.244444444444447</v>
      </c>
    </row>
    <row r="604" spans="1:13" ht="15" customHeight="1" x14ac:dyDescent="0.15">
      <c r="B604" s="198" t="s">
        <v>20</v>
      </c>
      <c r="C604" s="29"/>
      <c r="D604" s="29"/>
      <c r="E604" s="29"/>
      <c r="L604" s="75">
        <v>587</v>
      </c>
      <c r="M604" s="23">
        <f t="shared" si="51"/>
        <v>52.177777777777777</v>
      </c>
    </row>
    <row r="605" spans="1:13" ht="15" customHeight="1" x14ac:dyDescent="0.15">
      <c r="B605" s="105" t="s">
        <v>0</v>
      </c>
      <c r="C605" s="80"/>
      <c r="D605" s="80"/>
      <c r="E605" s="80"/>
      <c r="F605" s="80"/>
      <c r="G605" s="80"/>
      <c r="H605" s="80"/>
      <c r="I605" s="80"/>
      <c r="J605" s="80"/>
      <c r="K605" s="80"/>
      <c r="L605" s="76">
        <v>83</v>
      </c>
      <c r="M605" s="24">
        <f t="shared" si="51"/>
        <v>7.3777777777777773</v>
      </c>
    </row>
    <row r="606" spans="1:13" ht="15" customHeight="1" x14ac:dyDescent="0.15">
      <c r="B606" s="106" t="s">
        <v>1</v>
      </c>
      <c r="C606" s="83"/>
      <c r="D606" s="83"/>
      <c r="E606" s="83"/>
      <c r="F606" s="83"/>
      <c r="G606" s="83"/>
      <c r="H606" s="83"/>
      <c r="I606" s="83"/>
      <c r="J606" s="83"/>
      <c r="K606" s="84"/>
      <c r="L606" s="85">
        <f>SUM(L599:L605)</f>
        <v>1792</v>
      </c>
      <c r="M606" s="25" t="str">
        <f>IF(SUM(M599:M605)&gt;100,"－",SUM(M599:M605))</f>
        <v>－</v>
      </c>
    </row>
    <row r="607" spans="1:13" ht="15" customHeight="1" x14ac:dyDescent="0.15">
      <c r="B607" s="99"/>
    </row>
    <row r="608" spans="1:13" ht="15" customHeight="1" x14ac:dyDescent="0.15">
      <c r="A608" s="18" t="s">
        <v>158</v>
      </c>
      <c r="B608" s="99"/>
    </row>
    <row r="609" spans="2:13" ht="12" customHeight="1" x14ac:dyDescent="0.15">
      <c r="B609" s="104"/>
      <c r="C609" s="77"/>
      <c r="D609" s="77"/>
      <c r="E609" s="77"/>
      <c r="F609" s="77"/>
      <c r="G609" s="77"/>
      <c r="H609" s="77"/>
      <c r="I609" s="77"/>
      <c r="J609" s="77"/>
      <c r="K609" s="78"/>
      <c r="L609" s="19" t="s">
        <v>2</v>
      </c>
      <c r="M609" s="19" t="s">
        <v>3</v>
      </c>
    </row>
    <row r="610" spans="2:13" ht="12" customHeight="1" x14ac:dyDescent="0.15">
      <c r="B610" s="105"/>
      <c r="C610" s="80"/>
      <c r="D610" s="80"/>
      <c r="E610" s="80"/>
      <c r="F610" s="80"/>
      <c r="G610" s="80"/>
      <c r="H610" s="80"/>
      <c r="I610" s="80"/>
      <c r="J610" s="80"/>
      <c r="K610" s="81"/>
      <c r="L610" s="82"/>
      <c r="M610" s="21">
        <f>$M$19</f>
        <v>1125</v>
      </c>
    </row>
    <row r="611" spans="2:13" ht="15" customHeight="1" x14ac:dyDescent="0.15">
      <c r="B611" s="198" t="s">
        <v>560</v>
      </c>
      <c r="C611" s="29"/>
      <c r="D611" s="29"/>
      <c r="E611" s="29"/>
      <c r="L611" s="74">
        <v>44</v>
      </c>
      <c r="M611" s="22">
        <f t="shared" ref="M611:M618" si="52">$L611/M$610*100</f>
        <v>3.911111111111111</v>
      </c>
    </row>
    <row r="612" spans="2:13" ht="15" customHeight="1" x14ac:dyDescent="0.15">
      <c r="B612" s="198" t="s">
        <v>561</v>
      </c>
      <c r="C612" s="29"/>
      <c r="D612" s="29"/>
      <c r="E612" s="29"/>
      <c r="L612" s="75">
        <v>131</v>
      </c>
      <c r="M612" s="23">
        <f t="shared" si="52"/>
        <v>11.644444444444444</v>
      </c>
    </row>
    <row r="613" spans="2:13" ht="15" customHeight="1" x14ac:dyDescent="0.15">
      <c r="B613" s="198" t="s">
        <v>224</v>
      </c>
      <c r="C613" s="29"/>
      <c r="D613" s="29"/>
      <c r="E613" s="29"/>
      <c r="L613" s="75">
        <v>134</v>
      </c>
      <c r="M613" s="23">
        <f t="shared" si="52"/>
        <v>11.911111111111111</v>
      </c>
    </row>
    <row r="614" spans="2:13" ht="15" customHeight="1" x14ac:dyDescent="0.15">
      <c r="B614" s="198" t="s">
        <v>225</v>
      </c>
      <c r="C614" s="29"/>
      <c r="D614" s="29"/>
      <c r="E614" s="29"/>
      <c r="L614" s="75">
        <v>153</v>
      </c>
      <c r="M614" s="23">
        <f t="shared" si="52"/>
        <v>13.600000000000001</v>
      </c>
    </row>
    <row r="615" spans="2:13" ht="15" customHeight="1" x14ac:dyDescent="0.15">
      <c r="B615" s="198" t="s">
        <v>226</v>
      </c>
      <c r="C615" s="29"/>
      <c r="D615" s="29"/>
      <c r="E615" s="29"/>
      <c r="L615" s="75">
        <v>206</v>
      </c>
      <c r="M615" s="23">
        <f t="shared" si="52"/>
        <v>18.31111111111111</v>
      </c>
    </row>
    <row r="616" spans="2:13" ht="15" customHeight="1" x14ac:dyDescent="0.15">
      <c r="B616" s="198" t="s">
        <v>227</v>
      </c>
      <c r="C616" s="29"/>
      <c r="D616" s="29"/>
      <c r="E616" s="29"/>
      <c r="L616" s="75">
        <v>191</v>
      </c>
      <c r="M616" s="23">
        <f t="shared" si="52"/>
        <v>16.977777777777778</v>
      </c>
    </row>
    <row r="617" spans="2:13" ht="15" customHeight="1" x14ac:dyDescent="0.15">
      <c r="B617" s="198" t="s">
        <v>562</v>
      </c>
      <c r="C617" s="29"/>
      <c r="D617" s="29"/>
      <c r="E617" s="29"/>
      <c r="L617" s="75">
        <v>223</v>
      </c>
      <c r="M617" s="23">
        <f t="shared" si="52"/>
        <v>19.822222222222223</v>
      </c>
    </row>
    <row r="618" spans="2:13" ht="15" customHeight="1" x14ac:dyDescent="0.15">
      <c r="B618" s="105" t="s">
        <v>0</v>
      </c>
      <c r="C618" s="80"/>
      <c r="D618" s="80"/>
      <c r="E618" s="80"/>
      <c r="F618" s="80"/>
      <c r="G618" s="80"/>
      <c r="H618" s="80"/>
      <c r="I618" s="80"/>
      <c r="J618" s="80"/>
      <c r="K618" s="80"/>
      <c r="L618" s="76">
        <v>43</v>
      </c>
      <c r="M618" s="24">
        <f t="shared" si="52"/>
        <v>3.822222222222222</v>
      </c>
    </row>
    <row r="619" spans="2:13" ht="15" customHeight="1" x14ac:dyDescent="0.15">
      <c r="B619" s="106" t="s">
        <v>1</v>
      </c>
      <c r="C619" s="83"/>
      <c r="D619" s="83"/>
      <c r="E619" s="83"/>
      <c r="F619" s="83"/>
      <c r="G619" s="83"/>
      <c r="H619" s="83"/>
      <c r="I619" s="83"/>
      <c r="J619" s="83"/>
      <c r="K619" s="84"/>
      <c r="L619" s="85">
        <f>SUM(L611:L618)</f>
        <v>1125</v>
      </c>
      <c r="M619" s="25">
        <f>IF(SUM(M611:M618)&gt;100,"－",SUM(M611:M618))</f>
        <v>100</v>
      </c>
    </row>
    <row r="620" spans="2:13" ht="15" customHeight="1" x14ac:dyDescent="0.15">
      <c r="B620" s="106" t="s">
        <v>759</v>
      </c>
      <c r="C620" s="83"/>
      <c r="D620" s="83"/>
      <c r="E620" s="83"/>
      <c r="F620" s="83"/>
      <c r="G620" s="83"/>
      <c r="H620" s="83"/>
      <c r="I620" s="83"/>
      <c r="J620" s="83"/>
      <c r="K620" s="84"/>
      <c r="L620" s="25">
        <v>16.157594696969703</v>
      </c>
    </row>
    <row r="621" spans="2:13" ht="15" customHeight="1" x14ac:dyDescent="0.15">
      <c r="B621" s="106" t="s">
        <v>559</v>
      </c>
      <c r="C621" s="83"/>
      <c r="D621" s="83"/>
      <c r="E621" s="83"/>
      <c r="F621" s="83"/>
      <c r="G621" s="83"/>
      <c r="H621" s="83"/>
      <c r="I621" s="83"/>
      <c r="J621" s="83"/>
      <c r="K621" s="84"/>
      <c r="L621" s="25">
        <v>16</v>
      </c>
    </row>
    <row r="622" spans="2:13" ht="15" customHeight="1" x14ac:dyDescent="0.15">
      <c r="B622" s="106" t="s">
        <v>760</v>
      </c>
      <c r="C622" s="83"/>
      <c r="D622" s="83"/>
      <c r="E622" s="83"/>
      <c r="F622" s="83"/>
      <c r="G622" s="83"/>
      <c r="H622" s="83"/>
      <c r="I622" s="83"/>
      <c r="J622" s="83"/>
      <c r="K622" s="84"/>
      <c r="L622" s="25">
        <v>37</v>
      </c>
    </row>
    <row r="623" spans="2:13" ht="15" customHeight="1" x14ac:dyDescent="0.15">
      <c r="B623" s="106" t="s">
        <v>761</v>
      </c>
      <c r="C623" s="83"/>
      <c r="D623" s="83"/>
      <c r="E623" s="83"/>
      <c r="F623" s="83"/>
      <c r="G623" s="83"/>
      <c r="H623" s="83"/>
      <c r="I623" s="83"/>
      <c r="J623" s="83"/>
      <c r="K623" s="84"/>
      <c r="L623" s="25">
        <v>0.5</v>
      </c>
    </row>
    <row r="624" spans="2:13" ht="15" customHeight="1" x14ac:dyDescent="0.15">
      <c r="B624" s="107"/>
      <c r="C624" s="86"/>
      <c r="D624" s="86"/>
      <c r="E624" s="86"/>
      <c r="F624" s="86"/>
      <c r="G624" s="86"/>
      <c r="H624" s="86"/>
      <c r="I624" s="86"/>
      <c r="J624" s="86"/>
      <c r="K624" s="86"/>
      <c r="L624" s="87"/>
      <c r="M624" s="127"/>
    </row>
    <row r="625" spans="1:13" ht="15" customHeight="1" x14ac:dyDescent="0.15">
      <c r="A625" s="18" t="s">
        <v>159</v>
      </c>
      <c r="B625" s="99"/>
      <c r="L625" s="29"/>
    </row>
    <row r="626" spans="1:13" ht="12" customHeight="1" x14ac:dyDescent="0.15">
      <c r="B626" s="104"/>
      <c r="C626" s="77"/>
      <c r="D626" s="77"/>
      <c r="E626" s="77"/>
      <c r="F626" s="77"/>
      <c r="G626" s="77"/>
      <c r="H626" s="77"/>
      <c r="I626" s="77"/>
      <c r="J626" s="77"/>
      <c r="K626" s="78"/>
      <c r="L626" s="19" t="s">
        <v>2</v>
      </c>
      <c r="M626" s="19" t="s">
        <v>3</v>
      </c>
    </row>
    <row r="627" spans="1:13" ht="12" customHeight="1" x14ac:dyDescent="0.15">
      <c r="B627" s="105"/>
      <c r="C627" s="80"/>
      <c r="D627" s="80"/>
      <c r="E627" s="80"/>
      <c r="F627" s="80"/>
      <c r="G627" s="80"/>
      <c r="H627" s="80"/>
      <c r="I627" s="80"/>
      <c r="J627" s="80"/>
      <c r="K627" s="81"/>
      <c r="L627" s="82"/>
      <c r="M627" s="21">
        <f>$M$19</f>
        <v>1125</v>
      </c>
    </row>
    <row r="628" spans="1:13" ht="15" customHeight="1" x14ac:dyDescent="0.15">
      <c r="B628" s="198" t="s">
        <v>560</v>
      </c>
      <c r="C628" s="29"/>
      <c r="D628" s="29"/>
      <c r="E628" s="29"/>
      <c r="L628" s="74">
        <v>37</v>
      </c>
      <c r="M628" s="22">
        <f t="shared" ref="M628:M635" si="53">$L628/M$627*100</f>
        <v>3.2888888888888892</v>
      </c>
    </row>
    <row r="629" spans="1:13" ht="15" customHeight="1" x14ac:dyDescent="0.15">
      <c r="B629" s="198" t="s">
        <v>561</v>
      </c>
      <c r="C629" s="29"/>
      <c r="D629" s="29"/>
      <c r="E629" s="29"/>
      <c r="L629" s="75">
        <v>228</v>
      </c>
      <c r="M629" s="23">
        <f t="shared" si="53"/>
        <v>20.266666666666666</v>
      </c>
    </row>
    <row r="630" spans="1:13" ht="15" customHeight="1" x14ac:dyDescent="0.15">
      <c r="B630" s="198" t="s">
        <v>224</v>
      </c>
      <c r="C630" s="29"/>
      <c r="D630" s="29"/>
      <c r="E630" s="29"/>
      <c r="L630" s="75">
        <v>193</v>
      </c>
      <c r="M630" s="23">
        <f t="shared" si="53"/>
        <v>17.155555555555555</v>
      </c>
    </row>
    <row r="631" spans="1:13" ht="15" customHeight="1" x14ac:dyDescent="0.15">
      <c r="B631" s="198" t="s">
        <v>225</v>
      </c>
      <c r="C631" s="29"/>
      <c r="D631" s="29"/>
      <c r="E631" s="29"/>
      <c r="L631" s="75">
        <v>145</v>
      </c>
      <c r="M631" s="23">
        <f t="shared" si="53"/>
        <v>12.888888888888889</v>
      </c>
    </row>
    <row r="632" spans="1:13" ht="15" customHeight="1" x14ac:dyDescent="0.15">
      <c r="B632" s="198" t="s">
        <v>226</v>
      </c>
      <c r="C632" s="29"/>
      <c r="D632" s="29"/>
      <c r="E632" s="29"/>
      <c r="L632" s="75">
        <v>156</v>
      </c>
      <c r="M632" s="23">
        <f t="shared" si="53"/>
        <v>13.866666666666665</v>
      </c>
    </row>
    <row r="633" spans="1:13" ht="15" customHeight="1" x14ac:dyDescent="0.15">
      <c r="B633" s="198" t="s">
        <v>227</v>
      </c>
      <c r="C633" s="29"/>
      <c r="D633" s="29"/>
      <c r="E633" s="29"/>
      <c r="L633" s="75">
        <v>138</v>
      </c>
      <c r="M633" s="23">
        <f t="shared" si="53"/>
        <v>12.266666666666666</v>
      </c>
    </row>
    <row r="634" spans="1:13" ht="15" customHeight="1" x14ac:dyDescent="0.15">
      <c r="B634" s="198" t="s">
        <v>562</v>
      </c>
      <c r="C634" s="29"/>
      <c r="D634" s="29"/>
      <c r="E634" s="29"/>
      <c r="L634" s="75">
        <v>203</v>
      </c>
      <c r="M634" s="23">
        <f t="shared" si="53"/>
        <v>18.044444444444444</v>
      </c>
    </row>
    <row r="635" spans="1:13" ht="15" customHeight="1" x14ac:dyDescent="0.15">
      <c r="B635" s="105" t="s">
        <v>0</v>
      </c>
      <c r="C635" s="80"/>
      <c r="D635" s="80"/>
      <c r="E635" s="80"/>
      <c r="F635" s="80"/>
      <c r="G635" s="80"/>
      <c r="H635" s="80"/>
      <c r="I635" s="80"/>
      <c r="J635" s="80"/>
      <c r="K635" s="80"/>
      <c r="L635" s="76">
        <v>25</v>
      </c>
      <c r="M635" s="24">
        <f t="shared" si="53"/>
        <v>2.2222222222222223</v>
      </c>
    </row>
    <row r="636" spans="1:13" ht="15" customHeight="1" x14ac:dyDescent="0.15">
      <c r="B636" s="106" t="s">
        <v>1</v>
      </c>
      <c r="C636" s="83"/>
      <c r="D636" s="83"/>
      <c r="E636" s="83"/>
      <c r="F636" s="83"/>
      <c r="G636" s="83"/>
      <c r="H636" s="83"/>
      <c r="I636" s="83"/>
      <c r="J636" s="83"/>
      <c r="K636" s="84"/>
      <c r="L636" s="85">
        <f>SUM(L628:L635)</f>
        <v>1125</v>
      </c>
      <c r="M636" s="25">
        <f>IF(SUM(M628:M635)&gt;100,"－",SUM(M628:M635))</f>
        <v>100</v>
      </c>
    </row>
    <row r="637" spans="1:13" ht="15" customHeight="1" x14ac:dyDescent="0.15">
      <c r="B637" s="106" t="s">
        <v>759</v>
      </c>
      <c r="C637" s="83"/>
      <c r="D637" s="83"/>
      <c r="E637" s="83"/>
      <c r="F637" s="83"/>
      <c r="G637" s="83"/>
      <c r="H637" s="83"/>
      <c r="I637" s="83"/>
      <c r="J637" s="83"/>
      <c r="K637" s="84"/>
      <c r="L637" s="25">
        <v>14.128817504655492</v>
      </c>
    </row>
    <row r="638" spans="1:13" ht="15" customHeight="1" x14ac:dyDescent="0.15">
      <c r="B638" s="106" t="s">
        <v>559</v>
      </c>
      <c r="C638" s="83"/>
      <c r="D638" s="83"/>
      <c r="E638" s="83"/>
      <c r="F638" s="83"/>
      <c r="G638" s="83"/>
      <c r="H638" s="83"/>
      <c r="I638" s="83"/>
      <c r="J638" s="83"/>
      <c r="K638" s="84"/>
      <c r="L638" s="25">
        <v>13</v>
      </c>
    </row>
    <row r="639" spans="1:13" ht="15" customHeight="1" x14ac:dyDescent="0.15">
      <c r="B639" s="106" t="s">
        <v>760</v>
      </c>
      <c r="C639" s="83"/>
      <c r="D639" s="83"/>
      <c r="E639" s="83"/>
      <c r="F639" s="83"/>
      <c r="G639" s="83"/>
      <c r="H639" s="83"/>
      <c r="I639" s="83"/>
      <c r="J639" s="83"/>
      <c r="K639" s="84"/>
      <c r="L639" s="25">
        <v>39</v>
      </c>
    </row>
    <row r="640" spans="1:13" ht="15" customHeight="1" x14ac:dyDescent="0.15">
      <c r="B640" s="106" t="s">
        <v>761</v>
      </c>
      <c r="C640" s="83"/>
      <c r="D640" s="83"/>
      <c r="E640" s="83"/>
      <c r="F640" s="83"/>
      <c r="G640" s="83"/>
      <c r="H640" s="83"/>
      <c r="I640" s="83"/>
      <c r="J640" s="83"/>
      <c r="K640" s="84"/>
      <c r="L640" s="25">
        <v>0.7</v>
      </c>
    </row>
    <row r="641" spans="1:13" ht="15" customHeight="1" x14ac:dyDescent="0.15">
      <c r="B641" s="107"/>
      <c r="C641" s="86"/>
      <c r="D641" s="86"/>
      <c r="E641" s="86"/>
      <c r="F641" s="86"/>
      <c r="G641" s="86"/>
      <c r="H641" s="86"/>
      <c r="I641" s="86"/>
      <c r="J641" s="86"/>
      <c r="K641" s="86"/>
      <c r="L641" s="87"/>
      <c r="M641" s="127"/>
    </row>
    <row r="642" spans="1:13" ht="15" customHeight="1" x14ac:dyDescent="0.15">
      <c r="A642" s="18" t="s">
        <v>160</v>
      </c>
      <c r="B642" s="99"/>
      <c r="L642" s="29"/>
    </row>
    <row r="643" spans="1:13" ht="12" customHeight="1" x14ac:dyDescent="0.15">
      <c r="B643" s="104"/>
      <c r="C643" s="77"/>
      <c r="D643" s="77"/>
      <c r="E643" s="77"/>
      <c r="F643" s="77"/>
      <c r="G643" s="77"/>
      <c r="H643" s="77"/>
      <c r="I643" s="77"/>
      <c r="J643" s="77"/>
      <c r="K643" s="78"/>
      <c r="L643" s="19" t="s">
        <v>2</v>
      </c>
      <c r="M643" s="19" t="s">
        <v>3</v>
      </c>
    </row>
    <row r="644" spans="1:13" ht="12" customHeight="1" x14ac:dyDescent="0.15">
      <c r="B644" s="105"/>
      <c r="C644" s="80"/>
      <c r="D644" s="80"/>
      <c r="E644" s="80"/>
      <c r="F644" s="80"/>
      <c r="G644" s="80"/>
      <c r="H644" s="80"/>
      <c r="I644" s="80"/>
      <c r="J644" s="80"/>
      <c r="K644" s="81"/>
      <c r="L644" s="82"/>
      <c r="M644" s="21">
        <f>$M$19</f>
        <v>1125</v>
      </c>
    </row>
    <row r="645" spans="1:13" ht="15" customHeight="1" x14ac:dyDescent="0.15">
      <c r="B645" s="198" t="s">
        <v>560</v>
      </c>
      <c r="C645" s="29"/>
      <c r="D645" s="29"/>
      <c r="E645" s="29"/>
      <c r="L645" s="74">
        <v>60</v>
      </c>
      <c r="M645" s="22">
        <f>$L645/M$644*100</f>
        <v>5.3333333333333339</v>
      </c>
    </row>
    <row r="646" spans="1:13" ht="15" customHeight="1" x14ac:dyDescent="0.15">
      <c r="B646" s="198" t="s">
        <v>561</v>
      </c>
      <c r="C646" s="29"/>
      <c r="D646" s="29"/>
      <c r="E646" s="29"/>
      <c r="L646" s="75">
        <v>336</v>
      </c>
      <c r="M646" s="23">
        <f t="shared" ref="M646:M652" si="54">$L646/M$644*100</f>
        <v>29.866666666666671</v>
      </c>
    </row>
    <row r="647" spans="1:13" ht="15" customHeight="1" x14ac:dyDescent="0.15">
      <c r="B647" s="198" t="s">
        <v>224</v>
      </c>
      <c r="C647" s="29"/>
      <c r="D647" s="29"/>
      <c r="E647" s="29"/>
      <c r="L647" s="75">
        <v>292</v>
      </c>
      <c r="M647" s="23">
        <f t="shared" si="54"/>
        <v>25.955555555555556</v>
      </c>
    </row>
    <row r="648" spans="1:13" ht="15" customHeight="1" x14ac:dyDescent="0.15">
      <c r="B648" s="198" t="s">
        <v>225</v>
      </c>
      <c r="C648" s="29"/>
      <c r="D648" s="29"/>
      <c r="E648" s="29"/>
      <c r="L648" s="75">
        <v>178</v>
      </c>
      <c r="M648" s="23">
        <f t="shared" si="54"/>
        <v>15.822222222222221</v>
      </c>
    </row>
    <row r="649" spans="1:13" ht="15" customHeight="1" x14ac:dyDescent="0.15">
      <c r="B649" s="198" t="s">
        <v>226</v>
      </c>
      <c r="C649" s="29"/>
      <c r="D649" s="29"/>
      <c r="E649" s="29"/>
      <c r="L649" s="75">
        <v>114</v>
      </c>
      <c r="M649" s="23">
        <f t="shared" si="54"/>
        <v>10.133333333333333</v>
      </c>
    </row>
    <row r="650" spans="1:13" ht="15" customHeight="1" x14ac:dyDescent="0.15">
      <c r="B650" s="198" t="s">
        <v>227</v>
      </c>
      <c r="C650" s="29"/>
      <c r="D650" s="29"/>
      <c r="E650" s="29"/>
      <c r="L650" s="75">
        <v>57</v>
      </c>
      <c r="M650" s="23">
        <f t="shared" si="54"/>
        <v>5.0666666666666664</v>
      </c>
    </row>
    <row r="651" spans="1:13" ht="15" customHeight="1" x14ac:dyDescent="0.15">
      <c r="B651" s="198" t="s">
        <v>562</v>
      </c>
      <c r="C651" s="29"/>
      <c r="D651" s="29"/>
      <c r="E651" s="29"/>
      <c r="L651" s="75">
        <v>49</v>
      </c>
      <c r="M651" s="23">
        <f t="shared" si="54"/>
        <v>4.3555555555555552</v>
      </c>
    </row>
    <row r="652" spans="1:13" ht="15" customHeight="1" x14ac:dyDescent="0.15">
      <c r="B652" s="105" t="s">
        <v>0</v>
      </c>
      <c r="C652" s="80"/>
      <c r="D652" s="80"/>
      <c r="E652" s="80"/>
      <c r="F652" s="80"/>
      <c r="G652" s="80"/>
      <c r="H652" s="80"/>
      <c r="I652" s="80"/>
      <c r="J652" s="80"/>
      <c r="K652" s="80"/>
      <c r="L652" s="76">
        <v>39</v>
      </c>
      <c r="M652" s="24">
        <f t="shared" si="54"/>
        <v>3.4666666666666663</v>
      </c>
    </row>
    <row r="653" spans="1:13" ht="15" customHeight="1" x14ac:dyDescent="0.15">
      <c r="B653" s="106" t="s">
        <v>1</v>
      </c>
      <c r="C653" s="83"/>
      <c r="D653" s="83"/>
      <c r="E653" s="83"/>
      <c r="F653" s="83"/>
      <c r="G653" s="83"/>
      <c r="H653" s="83"/>
      <c r="I653" s="83"/>
      <c r="J653" s="83"/>
      <c r="K653" s="84"/>
      <c r="L653" s="85">
        <f>SUM(L645:L652)</f>
        <v>1125</v>
      </c>
      <c r="M653" s="25">
        <f>IF(SUM(M645:M652)&gt;100,"－",SUM(M645:M652))</f>
        <v>100</v>
      </c>
    </row>
    <row r="654" spans="1:13" ht="15" customHeight="1" x14ac:dyDescent="0.15">
      <c r="B654" s="106" t="s">
        <v>759</v>
      </c>
      <c r="C654" s="83"/>
      <c r="D654" s="83"/>
      <c r="E654" s="83"/>
      <c r="F654" s="83"/>
      <c r="G654" s="83"/>
      <c r="H654" s="83"/>
      <c r="I654" s="83"/>
      <c r="J654" s="83"/>
      <c r="K654" s="84"/>
      <c r="L654" s="25">
        <v>8.5039150943396233</v>
      </c>
    </row>
    <row r="655" spans="1:13" ht="15" customHeight="1" x14ac:dyDescent="0.15">
      <c r="B655" s="106" t="s">
        <v>559</v>
      </c>
      <c r="C655" s="83"/>
      <c r="D655" s="83"/>
      <c r="E655" s="83"/>
      <c r="F655" s="83"/>
      <c r="G655" s="83"/>
      <c r="H655" s="83"/>
      <c r="I655" s="83"/>
      <c r="J655" s="83"/>
      <c r="K655" s="84"/>
      <c r="L655" s="25">
        <v>6.5</v>
      </c>
    </row>
    <row r="656" spans="1:13" ht="15" customHeight="1" x14ac:dyDescent="0.15">
      <c r="B656" s="106" t="s">
        <v>760</v>
      </c>
      <c r="C656" s="83"/>
      <c r="D656" s="83"/>
      <c r="E656" s="83"/>
      <c r="F656" s="83"/>
      <c r="G656" s="83"/>
      <c r="H656" s="83"/>
      <c r="I656" s="83"/>
      <c r="J656" s="83"/>
      <c r="K656" s="84"/>
      <c r="L656" s="25">
        <v>30</v>
      </c>
    </row>
    <row r="657" spans="1:13" ht="15" customHeight="1" x14ac:dyDescent="0.15">
      <c r="B657" s="106" t="s">
        <v>761</v>
      </c>
      <c r="C657" s="83"/>
      <c r="D657" s="83"/>
      <c r="E657" s="83"/>
      <c r="F657" s="83"/>
      <c r="G657" s="83"/>
      <c r="H657" s="83"/>
      <c r="I657" s="83"/>
      <c r="J657" s="83"/>
      <c r="K657" s="84"/>
      <c r="L657" s="25">
        <v>0.5</v>
      </c>
    </row>
    <row r="658" spans="1:13" ht="15" customHeight="1" x14ac:dyDescent="0.15">
      <c r="B658" s="99"/>
    </row>
    <row r="659" spans="1:13" ht="15" customHeight="1" x14ac:dyDescent="0.15">
      <c r="A659" s="18" t="s">
        <v>161</v>
      </c>
      <c r="B659" s="99"/>
    </row>
    <row r="660" spans="1:13" ht="12" customHeight="1" x14ac:dyDescent="0.15">
      <c r="B660" s="104"/>
      <c r="C660" s="77"/>
      <c r="D660" s="77"/>
      <c r="E660" s="77"/>
      <c r="F660" s="77"/>
      <c r="G660" s="77"/>
      <c r="H660" s="77"/>
      <c r="I660" s="77"/>
      <c r="J660" s="77"/>
      <c r="K660" s="78"/>
      <c r="L660" s="19" t="s">
        <v>2</v>
      </c>
      <c r="M660" s="19" t="s">
        <v>3</v>
      </c>
    </row>
    <row r="661" spans="1:13" ht="12" customHeight="1" x14ac:dyDescent="0.15">
      <c r="B661" s="105"/>
      <c r="C661" s="80"/>
      <c r="D661" s="80"/>
      <c r="E661" s="80"/>
      <c r="F661" s="80"/>
      <c r="G661" s="80"/>
      <c r="H661" s="80"/>
      <c r="I661" s="80"/>
      <c r="J661" s="80"/>
      <c r="K661" s="81"/>
      <c r="L661" s="82"/>
      <c r="M661" s="21">
        <f>$M$19</f>
        <v>1125</v>
      </c>
    </row>
    <row r="662" spans="1:13" ht="15" customHeight="1" x14ac:dyDescent="0.15">
      <c r="B662" s="198" t="s">
        <v>26</v>
      </c>
      <c r="C662" s="29"/>
      <c r="D662" s="29"/>
      <c r="E662" s="29"/>
      <c r="L662" s="74">
        <v>448</v>
      </c>
      <c r="M662" s="22">
        <f>$L662/M$661*100</f>
        <v>39.822222222222223</v>
      </c>
    </row>
    <row r="663" spans="1:13" ht="15" customHeight="1" x14ac:dyDescent="0.15">
      <c r="B663" s="198" t="s">
        <v>70</v>
      </c>
      <c r="C663" s="29"/>
      <c r="D663" s="29"/>
      <c r="E663" s="29"/>
      <c r="L663" s="75">
        <v>120</v>
      </c>
      <c r="M663" s="23">
        <f>$L663/M$661*100</f>
        <v>10.666666666666668</v>
      </c>
    </row>
    <row r="664" spans="1:13" ht="15" customHeight="1" x14ac:dyDescent="0.15">
      <c r="B664" s="105" t="s">
        <v>0</v>
      </c>
      <c r="C664" s="80"/>
      <c r="D664" s="80"/>
      <c r="E664" s="80"/>
      <c r="F664" s="80"/>
      <c r="G664" s="80"/>
      <c r="H664" s="80"/>
      <c r="I664" s="80"/>
      <c r="J664" s="80"/>
      <c r="K664" s="80"/>
      <c r="L664" s="76">
        <v>648</v>
      </c>
      <c r="M664" s="24">
        <f>$L664/M$661*100</f>
        <v>57.599999999999994</v>
      </c>
    </row>
    <row r="665" spans="1:13" ht="15" customHeight="1" x14ac:dyDescent="0.15">
      <c r="B665" s="106" t="s">
        <v>1</v>
      </c>
      <c r="C665" s="83"/>
      <c r="D665" s="83"/>
      <c r="E665" s="83"/>
      <c r="F665" s="83"/>
      <c r="G665" s="83"/>
      <c r="H665" s="83"/>
      <c r="I665" s="83"/>
      <c r="J665" s="83"/>
      <c r="K665" s="84"/>
      <c r="L665" s="85">
        <f>SUM(L662:L664)</f>
        <v>1216</v>
      </c>
      <c r="M665" s="25" t="str">
        <f>IF(SUM(M662:M664)&gt;100,"－",SUM(M662:M664))</f>
        <v>－</v>
      </c>
    </row>
    <row r="666" spans="1:13" ht="15" customHeight="1" x14ac:dyDescent="0.15">
      <c r="B666" s="99"/>
      <c r="L666" s="29"/>
    </row>
    <row r="667" spans="1:13" ht="15" customHeight="1" x14ac:dyDescent="0.15">
      <c r="A667" s="18" t="s">
        <v>162</v>
      </c>
      <c r="B667" s="99"/>
      <c r="L667" s="29"/>
    </row>
    <row r="668" spans="1:13" ht="12" customHeight="1" x14ac:dyDescent="0.15">
      <c r="B668" s="104"/>
      <c r="C668" s="77"/>
      <c r="D668" s="77"/>
      <c r="E668" s="77"/>
      <c r="F668" s="77"/>
      <c r="G668" s="77"/>
      <c r="H668" s="77"/>
      <c r="I668" s="77"/>
      <c r="J668" s="77"/>
      <c r="K668" s="78"/>
      <c r="L668" s="19" t="s">
        <v>2</v>
      </c>
      <c r="M668" s="19" t="s">
        <v>3</v>
      </c>
    </row>
    <row r="669" spans="1:13" ht="12" customHeight="1" x14ac:dyDescent="0.15">
      <c r="B669" s="105"/>
      <c r="C669" s="80"/>
      <c r="D669" s="80"/>
      <c r="E669" s="80"/>
      <c r="F669" s="80"/>
      <c r="G669" s="80"/>
      <c r="H669" s="80"/>
      <c r="I669" s="80"/>
      <c r="J669" s="80"/>
      <c r="K669" s="81"/>
      <c r="L669" s="82"/>
      <c r="M669" s="21">
        <f>$M$19</f>
        <v>1125</v>
      </c>
    </row>
    <row r="670" spans="1:13" ht="15" customHeight="1" x14ac:dyDescent="0.15">
      <c r="B670" s="198" t="s">
        <v>163</v>
      </c>
      <c r="C670" s="29"/>
      <c r="D670" s="29"/>
      <c r="E670" s="29"/>
      <c r="L670" s="74">
        <v>870</v>
      </c>
      <c r="M670" s="22">
        <f t="shared" ref="M670:M678" si="55">$L670/M$669*100</f>
        <v>77.333333333333329</v>
      </c>
    </row>
    <row r="671" spans="1:13" ht="15" customHeight="1" x14ac:dyDescent="0.15">
      <c r="B671" s="198" t="s">
        <v>164</v>
      </c>
      <c r="C671" s="29"/>
      <c r="D671" s="29"/>
      <c r="E671" s="29"/>
      <c r="L671" s="75">
        <v>395</v>
      </c>
      <c r="M671" s="23">
        <f t="shared" si="55"/>
        <v>35.111111111111107</v>
      </c>
    </row>
    <row r="672" spans="1:13" ht="15" customHeight="1" x14ac:dyDescent="0.15">
      <c r="B672" s="198" t="s">
        <v>165</v>
      </c>
      <c r="C672" s="29"/>
      <c r="D672" s="29"/>
      <c r="E672" s="29"/>
      <c r="L672" s="75">
        <v>111</v>
      </c>
      <c r="M672" s="23">
        <f t="shared" si="55"/>
        <v>9.8666666666666671</v>
      </c>
    </row>
    <row r="673" spans="1:13" ht="15" customHeight="1" x14ac:dyDescent="0.15">
      <c r="B673" s="198" t="s">
        <v>166</v>
      </c>
      <c r="C673" s="29"/>
      <c r="D673" s="29"/>
      <c r="E673" s="29"/>
      <c r="L673" s="75">
        <v>236</v>
      </c>
      <c r="M673" s="23">
        <f t="shared" si="55"/>
        <v>20.977777777777778</v>
      </c>
    </row>
    <row r="674" spans="1:13" ht="15" customHeight="1" x14ac:dyDescent="0.15">
      <c r="B674" s="198" t="s">
        <v>167</v>
      </c>
      <c r="C674" s="29"/>
      <c r="D674" s="29"/>
      <c r="E674" s="29"/>
      <c r="L674" s="75">
        <v>59</v>
      </c>
      <c r="M674" s="23">
        <f t="shared" si="55"/>
        <v>5.2444444444444445</v>
      </c>
    </row>
    <row r="675" spans="1:13" ht="15" customHeight="1" x14ac:dyDescent="0.15">
      <c r="B675" s="198" t="s">
        <v>168</v>
      </c>
      <c r="C675" s="29"/>
      <c r="D675" s="29"/>
      <c r="E675" s="29"/>
      <c r="L675" s="75">
        <v>303</v>
      </c>
      <c r="M675" s="23">
        <f t="shared" si="55"/>
        <v>26.93333333333333</v>
      </c>
    </row>
    <row r="676" spans="1:13" ht="15" customHeight="1" x14ac:dyDescent="0.15">
      <c r="B676" s="198" t="s">
        <v>169</v>
      </c>
      <c r="C676" s="29"/>
      <c r="D676" s="29"/>
      <c r="E676" s="29"/>
      <c r="L676" s="75">
        <v>105</v>
      </c>
      <c r="M676" s="23">
        <f t="shared" si="55"/>
        <v>9.3333333333333339</v>
      </c>
    </row>
    <row r="677" spans="1:13" ht="15" customHeight="1" x14ac:dyDescent="0.15">
      <c r="B677" s="198" t="s">
        <v>20</v>
      </c>
      <c r="C677" s="29"/>
      <c r="D677" s="29"/>
      <c r="E677" s="29"/>
      <c r="L677" s="75">
        <v>62</v>
      </c>
      <c r="M677" s="23">
        <f t="shared" si="55"/>
        <v>5.5111111111111111</v>
      </c>
    </row>
    <row r="678" spans="1:13" ht="15" customHeight="1" x14ac:dyDescent="0.15">
      <c r="B678" s="105" t="s">
        <v>0</v>
      </c>
      <c r="C678" s="80"/>
      <c r="D678" s="80"/>
      <c r="E678" s="80"/>
      <c r="F678" s="80"/>
      <c r="G678" s="80"/>
      <c r="H678" s="80"/>
      <c r="I678" s="80"/>
      <c r="J678" s="80"/>
      <c r="K678" s="80"/>
      <c r="L678" s="76">
        <v>240</v>
      </c>
      <c r="M678" s="24">
        <f t="shared" si="55"/>
        <v>21.333333333333336</v>
      </c>
    </row>
    <row r="679" spans="1:13" ht="15" customHeight="1" x14ac:dyDescent="0.15">
      <c r="B679" s="106" t="s">
        <v>1</v>
      </c>
      <c r="C679" s="83"/>
      <c r="D679" s="83"/>
      <c r="E679" s="83"/>
      <c r="F679" s="83"/>
      <c r="G679" s="83"/>
      <c r="H679" s="83"/>
      <c r="I679" s="83"/>
      <c r="J679" s="83"/>
      <c r="K679" s="84"/>
      <c r="L679" s="85">
        <f>SUM(L670:L678)</f>
        <v>2381</v>
      </c>
      <c r="M679" s="25" t="str">
        <f>IF(SUM(M670:M678)&gt;100,"－",SUM(M670:M678))</f>
        <v>－</v>
      </c>
    </row>
    <row r="680" spans="1:13" ht="15" customHeight="1" x14ac:dyDescent="0.15">
      <c r="B680" s="99"/>
    </row>
    <row r="681" spans="1:13" ht="15" customHeight="1" x14ac:dyDescent="0.15">
      <c r="A681" s="293" t="s">
        <v>229</v>
      </c>
      <c r="B681" s="99"/>
    </row>
    <row r="682" spans="1:13" ht="15" customHeight="1" x14ac:dyDescent="0.15">
      <c r="A682" s="18" t="s">
        <v>170</v>
      </c>
      <c r="B682" s="99"/>
      <c r="L682" s="29"/>
    </row>
    <row r="683" spans="1:13" ht="12" customHeight="1" x14ac:dyDescent="0.15">
      <c r="B683" s="325" t="s">
        <v>163</v>
      </c>
      <c r="C683" s="326"/>
      <c r="D683" s="326"/>
      <c r="E683" s="326"/>
      <c r="F683" s="326"/>
      <c r="G683" s="326"/>
      <c r="H683" s="326"/>
      <c r="I683" s="326"/>
      <c r="J683" s="326"/>
      <c r="K683" s="327"/>
      <c r="L683" s="19" t="s">
        <v>2</v>
      </c>
      <c r="M683" s="19" t="s">
        <v>3</v>
      </c>
    </row>
    <row r="684" spans="1:13" ht="12" customHeight="1" x14ac:dyDescent="0.15">
      <c r="B684" s="328"/>
      <c r="C684" s="329"/>
      <c r="D684" s="329"/>
      <c r="E684" s="329"/>
      <c r="F684" s="329"/>
      <c r="G684" s="329"/>
      <c r="H684" s="329"/>
      <c r="I684" s="329"/>
      <c r="J684" s="329"/>
      <c r="K684" s="330"/>
      <c r="L684" s="82"/>
      <c r="M684" s="21">
        <f>$M$19-$L$678</f>
        <v>885</v>
      </c>
    </row>
    <row r="685" spans="1:13" ht="15" customHeight="1" x14ac:dyDescent="0.15">
      <c r="B685" s="198" t="s">
        <v>265</v>
      </c>
      <c r="C685" s="29"/>
      <c r="D685" s="29"/>
      <c r="E685" s="29"/>
      <c r="L685" s="74">
        <v>16</v>
      </c>
      <c r="M685" s="22">
        <f>$L685/M$684*100</f>
        <v>1.807909604519774</v>
      </c>
    </row>
    <row r="686" spans="1:13" ht="15" customHeight="1" x14ac:dyDescent="0.15">
      <c r="B686" s="198" t="s">
        <v>266</v>
      </c>
      <c r="C686" s="29"/>
      <c r="D686" s="29"/>
      <c r="E686" s="29"/>
      <c r="L686" s="75">
        <v>9</v>
      </c>
      <c r="M686" s="23">
        <f t="shared" ref="M686:M696" si="56">$L686/M$684*100</f>
        <v>1.0169491525423728</v>
      </c>
    </row>
    <row r="687" spans="1:13" ht="15" customHeight="1" x14ac:dyDescent="0.15">
      <c r="B687" s="198" t="s">
        <v>267</v>
      </c>
      <c r="C687" s="29"/>
      <c r="D687" s="29"/>
      <c r="E687" s="29"/>
      <c r="L687" s="75">
        <v>27</v>
      </c>
      <c r="M687" s="23">
        <f t="shared" si="56"/>
        <v>3.050847457627119</v>
      </c>
    </row>
    <row r="688" spans="1:13" ht="15" customHeight="1" x14ac:dyDescent="0.15">
      <c r="B688" s="198" t="s">
        <v>268</v>
      </c>
      <c r="C688" s="29"/>
      <c r="D688" s="29"/>
      <c r="E688" s="29"/>
      <c r="L688" s="75">
        <v>31</v>
      </c>
      <c r="M688" s="23">
        <f t="shared" si="56"/>
        <v>3.5028248587570623</v>
      </c>
    </row>
    <row r="689" spans="2:17" ht="15" customHeight="1" x14ac:dyDescent="0.15">
      <c r="B689" s="198" t="s">
        <v>269</v>
      </c>
      <c r="C689" s="29"/>
      <c r="D689" s="29"/>
      <c r="E689" s="29"/>
      <c r="L689" s="75">
        <v>31</v>
      </c>
      <c r="M689" s="23">
        <f t="shared" si="56"/>
        <v>3.5028248587570623</v>
      </c>
    </row>
    <row r="690" spans="2:17" ht="15" customHeight="1" x14ac:dyDescent="0.15">
      <c r="B690" s="198" t="s">
        <v>270</v>
      </c>
      <c r="C690" s="29"/>
      <c r="D690" s="29"/>
      <c r="E690" s="29"/>
      <c r="L690" s="75">
        <v>106</v>
      </c>
      <c r="M690" s="23">
        <f t="shared" si="56"/>
        <v>11.977401129943503</v>
      </c>
    </row>
    <row r="691" spans="2:17" ht="15" customHeight="1" x14ac:dyDescent="0.15">
      <c r="B691" s="198" t="s">
        <v>271</v>
      </c>
      <c r="C691" s="29"/>
      <c r="D691" s="29"/>
      <c r="E691" s="29"/>
      <c r="L691" s="75">
        <v>75</v>
      </c>
      <c r="M691" s="23">
        <f t="shared" si="56"/>
        <v>8.4745762711864394</v>
      </c>
    </row>
    <row r="692" spans="2:17" ht="15" customHeight="1" x14ac:dyDescent="0.15">
      <c r="B692" s="198" t="s">
        <v>272</v>
      </c>
      <c r="C692" s="29"/>
      <c r="D692" s="29"/>
      <c r="E692" s="29"/>
      <c r="L692" s="75">
        <v>94</v>
      </c>
      <c r="M692" s="23">
        <f t="shared" si="56"/>
        <v>10.621468926553671</v>
      </c>
    </row>
    <row r="693" spans="2:17" ht="15" customHeight="1" x14ac:dyDescent="0.15">
      <c r="B693" s="198" t="s">
        <v>273</v>
      </c>
      <c r="C693" s="29"/>
      <c r="D693" s="29"/>
      <c r="E693" s="29"/>
      <c r="L693" s="75">
        <v>147</v>
      </c>
      <c r="M693" s="23">
        <f t="shared" si="56"/>
        <v>16.610169491525422</v>
      </c>
    </row>
    <row r="694" spans="2:17" ht="15" customHeight="1" x14ac:dyDescent="0.15">
      <c r="B694" s="198" t="s">
        <v>394</v>
      </c>
      <c r="C694" s="29"/>
      <c r="D694" s="29"/>
      <c r="E694" s="29"/>
      <c r="L694" s="75">
        <v>109</v>
      </c>
      <c r="M694" s="23">
        <f t="shared" si="56"/>
        <v>12.31638418079096</v>
      </c>
    </row>
    <row r="695" spans="2:17" ht="15" customHeight="1" x14ac:dyDescent="0.15">
      <c r="B695" s="198" t="s">
        <v>563</v>
      </c>
      <c r="C695" s="29"/>
      <c r="D695" s="29"/>
      <c r="E695" s="29"/>
      <c r="L695" s="75">
        <v>235</v>
      </c>
      <c r="M695" s="23">
        <f t="shared" si="56"/>
        <v>26.55367231638418</v>
      </c>
    </row>
    <row r="696" spans="2:17" ht="15" customHeight="1" x14ac:dyDescent="0.15">
      <c r="B696" s="105" t="s">
        <v>0</v>
      </c>
      <c r="C696" s="80"/>
      <c r="D696" s="80"/>
      <c r="E696" s="80"/>
      <c r="F696" s="80"/>
      <c r="G696" s="80"/>
      <c r="H696" s="80"/>
      <c r="I696" s="80"/>
      <c r="J696" s="80"/>
      <c r="K696" s="80"/>
      <c r="L696" s="76">
        <v>5</v>
      </c>
      <c r="M696" s="24">
        <f t="shared" si="56"/>
        <v>0.56497175141242939</v>
      </c>
    </row>
    <row r="697" spans="2:17" ht="15" customHeight="1" x14ac:dyDescent="0.15">
      <c r="B697" s="106" t="s">
        <v>1</v>
      </c>
      <c r="C697" s="83"/>
      <c r="D697" s="83"/>
      <c r="E697" s="83"/>
      <c r="F697" s="83"/>
      <c r="G697" s="83"/>
      <c r="H697" s="83"/>
      <c r="I697" s="83"/>
      <c r="J697" s="83"/>
      <c r="K697" s="84"/>
      <c r="L697" s="85">
        <f>SUM(L685:L696)</f>
        <v>885</v>
      </c>
      <c r="M697" s="25">
        <f>IF(SUM(M685:M696)&gt;100,"－",SUM(M685:M696))</f>
        <v>100</v>
      </c>
    </row>
    <row r="698" spans="2:17" ht="15" customHeight="1" x14ac:dyDescent="0.15">
      <c r="B698" s="106" t="s">
        <v>722</v>
      </c>
      <c r="C698" s="83"/>
      <c r="D698" s="83"/>
      <c r="E698" s="83"/>
      <c r="F698" s="83"/>
      <c r="G698" s="83"/>
      <c r="H698" s="83"/>
      <c r="I698" s="83"/>
      <c r="J698" s="83"/>
      <c r="K698" s="84"/>
      <c r="L698" s="138">
        <v>74.25130536130537</v>
      </c>
    </row>
    <row r="699" spans="2:17" ht="15" customHeight="1" x14ac:dyDescent="0.15">
      <c r="B699" s="107"/>
      <c r="C699" s="86"/>
      <c r="D699" s="86"/>
      <c r="E699" s="86"/>
      <c r="F699" s="86"/>
      <c r="G699" s="86"/>
      <c r="H699" s="86"/>
      <c r="I699" s="86"/>
      <c r="J699" s="86"/>
      <c r="K699" s="86"/>
      <c r="L699" s="86"/>
    </row>
    <row r="700" spans="2:17" s="261" customFormat="1" ht="47.25" customHeight="1" x14ac:dyDescent="0.15">
      <c r="B700" s="312"/>
      <c r="C700" s="313"/>
      <c r="D700" s="313"/>
      <c r="E700" s="313"/>
      <c r="F700" s="299"/>
      <c r="G700" s="290" t="s">
        <v>265</v>
      </c>
      <c r="H700" s="290" t="s">
        <v>266</v>
      </c>
      <c r="I700" s="290" t="s">
        <v>267</v>
      </c>
      <c r="J700" s="290" t="s">
        <v>268</v>
      </c>
      <c r="K700" s="290" t="s">
        <v>269</v>
      </c>
      <c r="L700" s="290" t="s">
        <v>564</v>
      </c>
      <c r="M700" s="192" t="s">
        <v>0</v>
      </c>
      <c r="N700" s="39" t="s">
        <v>4</v>
      </c>
      <c r="O700" s="192" t="s">
        <v>762</v>
      </c>
      <c r="P700" s="192" t="s">
        <v>763</v>
      </c>
      <c r="Q700" s="18"/>
    </row>
    <row r="701" spans="2:17" s="261" customFormat="1" ht="15" customHeight="1" x14ac:dyDescent="0.15">
      <c r="B701" s="279" t="s">
        <v>2</v>
      </c>
      <c r="C701" s="198" t="s">
        <v>164</v>
      </c>
      <c r="D701" s="277"/>
      <c r="E701" s="277"/>
      <c r="F701" s="288"/>
      <c r="G701" s="51">
        <v>527</v>
      </c>
      <c r="H701" s="51">
        <v>176</v>
      </c>
      <c r="I701" s="51">
        <v>120</v>
      </c>
      <c r="J701" s="51">
        <v>33</v>
      </c>
      <c r="K701" s="51">
        <v>12</v>
      </c>
      <c r="L701" s="51">
        <v>15</v>
      </c>
      <c r="M701" s="51">
        <v>2</v>
      </c>
      <c r="N701" s="51">
        <f t="shared" ref="N701:N714" si="57">SUM(G701:M701)</f>
        <v>885</v>
      </c>
      <c r="O701" s="60">
        <v>7.3398083623693378</v>
      </c>
      <c r="P701" s="314">
        <v>4.2412664601084433</v>
      </c>
      <c r="Q701" s="18"/>
    </row>
    <row r="702" spans="2:17" s="261" customFormat="1" ht="15" customHeight="1" x14ac:dyDescent="0.15">
      <c r="B702" s="271"/>
      <c r="C702" s="198" t="s">
        <v>165</v>
      </c>
      <c r="D702" s="229"/>
      <c r="E702" s="229"/>
      <c r="F702" s="283"/>
      <c r="G702" s="53">
        <v>800</v>
      </c>
      <c r="H702" s="53">
        <v>57</v>
      </c>
      <c r="I702" s="53">
        <v>23</v>
      </c>
      <c r="J702" s="53">
        <v>3</v>
      </c>
      <c r="K702" s="53">
        <v>1</v>
      </c>
      <c r="L702" s="53">
        <v>0</v>
      </c>
      <c r="M702" s="53">
        <v>1</v>
      </c>
      <c r="N702" s="53">
        <f t="shared" si="57"/>
        <v>885</v>
      </c>
      <c r="O702" s="61">
        <v>1.1944605568445477</v>
      </c>
      <c r="P702" s="18"/>
      <c r="Q702" s="18"/>
    </row>
    <row r="703" spans="2:17" s="261" customFormat="1" ht="15" customHeight="1" x14ac:dyDescent="0.15">
      <c r="B703" s="271"/>
      <c r="C703" s="198" t="s">
        <v>166</v>
      </c>
      <c r="D703" s="229"/>
      <c r="E703" s="229"/>
      <c r="F703" s="283"/>
      <c r="G703" s="53">
        <v>682</v>
      </c>
      <c r="H703" s="53">
        <v>89</v>
      </c>
      <c r="I703" s="53">
        <v>66</v>
      </c>
      <c r="J703" s="53">
        <v>12</v>
      </c>
      <c r="K703" s="53">
        <v>13</v>
      </c>
      <c r="L703" s="53">
        <v>19</v>
      </c>
      <c r="M703" s="53">
        <v>4</v>
      </c>
      <c r="N703" s="53">
        <f t="shared" si="57"/>
        <v>885</v>
      </c>
      <c r="O703" s="61">
        <v>4.4898137369033764</v>
      </c>
      <c r="P703" s="306"/>
      <c r="Q703" s="18"/>
    </row>
    <row r="704" spans="2:17" s="261" customFormat="1" ht="15" customHeight="1" x14ac:dyDescent="0.15">
      <c r="B704" s="271"/>
      <c r="C704" s="198" t="s">
        <v>167</v>
      </c>
      <c r="D704" s="229"/>
      <c r="E704" s="229"/>
      <c r="F704" s="283"/>
      <c r="G704" s="53">
        <v>840</v>
      </c>
      <c r="H704" s="53">
        <v>23</v>
      </c>
      <c r="I704" s="53">
        <v>13</v>
      </c>
      <c r="J704" s="53">
        <v>3</v>
      </c>
      <c r="K704" s="53">
        <v>3</v>
      </c>
      <c r="L704" s="53">
        <v>2</v>
      </c>
      <c r="M704" s="53">
        <v>1</v>
      </c>
      <c r="N704" s="53">
        <f t="shared" si="57"/>
        <v>885</v>
      </c>
      <c r="O704" s="61">
        <v>0.57429234338747093</v>
      </c>
      <c r="P704" s="18"/>
      <c r="Q704" s="18"/>
    </row>
    <row r="705" spans="1:17" s="261" customFormat="1" ht="15" customHeight="1" x14ac:dyDescent="0.15">
      <c r="B705" s="271"/>
      <c r="C705" s="198" t="s">
        <v>168</v>
      </c>
      <c r="D705" s="229"/>
      <c r="E705" s="229"/>
      <c r="F705" s="283"/>
      <c r="G705" s="53">
        <v>628</v>
      </c>
      <c r="H705" s="53">
        <v>101</v>
      </c>
      <c r="I705" s="53">
        <v>66</v>
      </c>
      <c r="J705" s="53">
        <v>30</v>
      </c>
      <c r="K705" s="53">
        <v>17</v>
      </c>
      <c r="L705" s="53">
        <v>39</v>
      </c>
      <c r="M705" s="53">
        <v>4</v>
      </c>
      <c r="N705" s="53">
        <f t="shared" si="57"/>
        <v>885</v>
      </c>
      <c r="O705" s="61">
        <v>6.5520372526193249</v>
      </c>
      <c r="P705" s="18"/>
      <c r="Q705" s="18"/>
    </row>
    <row r="706" spans="1:17" s="261" customFormat="1" ht="15" customHeight="1" x14ac:dyDescent="0.15">
      <c r="B706" s="302"/>
      <c r="C706" s="198" t="s">
        <v>169</v>
      </c>
      <c r="D706" s="229"/>
      <c r="E706" s="229"/>
      <c r="F706" s="283"/>
      <c r="G706" s="53">
        <v>809</v>
      </c>
      <c r="H706" s="53">
        <v>41</v>
      </c>
      <c r="I706" s="53">
        <v>26</v>
      </c>
      <c r="J706" s="53">
        <v>5</v>
      </c>
      <c r="K706" s="53">
        <v>2</v>
      </c>
      <c r="L706" s="53">
        <v>2</v>
      </c>
      <c r="M706" s="53">
        <v>0</v>
      </c>
      <c r="N706" s="53">
        <f t="shared" si="57"/>
        <v>885</v>
      </c>
      <c r="O706" s="61">
        <v>1.2295365005793744</v>
      </c>
      <c r="P706" s="18"/>
      <c r="Q706" s="18"/>
    </row>
    <row r="707" spans="1:17" ht="15" customHeight="1" x14ac:dyDescent="0.15">
      <c r="B707" s="268"/>
      <c r="C707" s="105" t="s">
        <v>20</v>
      </c>
      <c r="D707" s="304"/>
      <c r="E707" s="304"/>
      <c r="F707" s="281"/>
      <c r="G707" s="55">
        <v>838</v>
      </c>
      <c r="H707" s="55">
        <v>22</v>
      </c>
      <c r="I707" s="55">
        <v>13</v>
      </c>
      <c r="J707" s="55">
        <v>1</v>
      </c>
      <c r="K707" s="55">
        <v>1</v>
      </c>
      <c r="L707" s="55">
        <v>10</v>
      </c>
      <c r="M707" s="55">
        <v>0</v>
      </c>
      <c r="N707" s="55">
        <f t="shared" si="57"/>
        <v>885</v>
      </c>
      <c r="O707" s="62">
        <v>0.69223638470451909</v>
      </c>
    </row>
    <row r="708" spans="1:17" s="261" customFormat="1" ht="15" customHeight="1" x14ac:dyDescent="0.15">
      <c r="B708" s="279" t="s">
        <v>3</v>
      </c>
      <c r="C708" s="198" t="s">
        <v>164</v>
      </c>
      <c r="D708" s="277"/>
      <c r="E708" s="277"/>
      <c r="F708" s="276">
        <f t="shared" ref="F708:F714" si="58">$M$19-$L$678</f>
        <v>885</v>
      </c>
      <c r="G708" s="60">
        <f t="shared" ref="G708:M714" si="59">G701/$F708*100</f>
        <v>59.548022598870055</v>
      </c>
      <c r="H708" s="60">
        <f t="shared" si="59"/>
        <v>19.887005649717516</v>
      </c>
      <c r="I708" s="60">
        <f t="shared" si="59"/>
        <v>13.559322033898304</v>
      </c>
      <c r="J708" s="60">
        <f t="shared" si="59"/>
        <v>3.7288135593220342</v>
      </c>
      <c r="K708" s="60">
        <f t="shared" si="59"/>
        <v>1.3559322033898304</v>
      </c>
      <c r="L708" s="60">
        <f t="shared" si="59"/>
        <v>1.6949152542372881</v>
      </c>
      <c r="M708" s="60">
        <f t="shared" si="59"/>
        <v>0.22598870056497175</v>
      </c>
      <c r="N708" s="60">
        <f t="shared" si="57"/>
        <v>99.999999999999986</v>
      </c>
      <c r="P708" s="18"/>
      <c r="Q708" s="18"/>
    </row>
    <row r="709" spans="1:17" s="261" customFormat="1" ht="15" customHeight="1" x14ac:dyDescent="0.15">
      <c r="B709" s="271"/>
      <c r="C709" s="198" t="s">
        <v>165</v>
      </c>
      <c r="D709" s="229"/>
      <c r="E709" s="229"/>
      <c r="F709" s="269">
        <f t="shared" si="58"/>
        <v>885</v>
      </c>
      <c r="G709" s="61">
        <f t="shared" si="59"/>
        <v>90.395480225988706</v>
      </c>
      <c r="H709" s="61">
        <f t="shared" si="59"/>
        <v>6.4406779661016946</v>
      </c>
      <c r="I709" s="61">
        <f t="shared" si="59"/>
        <v>2.5988700564971752</v>
      </c>
      <c r="J709" s="61">
        <f t="shared" si="59"/>
        <v>0.33898305084745761</v>
      </c>
      <c r="K709" s="61">
        <f t="shared" si="59"/>
        <v>0.11299435028248588</v>
      </c>
      <c r="L709" s="61">
        <f t="shared" si="59"/>
        <v>0</v>
      </c>
      <c r="M709" s="61">
        <f t="shared" si="59"/>
        <v>0.11299435028248588</v>
      </c>
      <c r="N709" s="61">
        <f t="shared" si="57"/>
        <v>100.00000000000001</v>
      </c>
    </row>
    <row r="710" spans="1:17" s="261" customFormat="1" ht="15" customHeight="1" x14ac:dyDescent="0.15">
      <c r="B710" s="271"/>
      <c r="C710" s="198" t="s">
        <v>166</v>
      </c>
      <c r="D710" s="229"/>
      <c r="E710" s="229"/>
      <c r="F710" s="269">
        <f t="shared" si="58"/>
        <v>885</v>
      </c>
      <c r="G710" s="61">
        <f t="shared" si="59"/>
        <v>77.062146892655363</v>
      </c>
      <c r="H710" s="61">
        <f t="shared" si="59"/>
        <v>10.056497175141244</v>
      </c>
      <c r="I710" s="61">
        <f t="shared" si="59"/>
        <v>7.4576271186440684</v>
      </c>
      <c r="J710" s="61">
        <f t="shared" si="59"/>
        <v>1.3559322033898304</v>
      </c>
      <c r="K710" s="61">
        <f t="shared" si="59"/>
        <v>1.4689265536723164</v>
      </c>
      <c r="L710" s="61">
        <f t="shared" si="59"/>
        <v>2.1468926553672314</v>
      </c>
      <c r="M710" s="61">
        <f t="shared" si="59"/>
        <v>0.4519774011299435</v>
      </c>
      <c r="N710" s="61">
        <f t="shared" si="57"/>
        <v>99.999999999999986</v>
      </c>
    </row>
    <row r="711" spans="1:17" s="261" customFormat="1" ht="15" customHeight="1" x14ac:dyDescent="0.15">
      <c r="B711" s="271"/>
      <c r="C711" s="198" t="s">
        <v>167</v>
      </c>
      <c r="D711" s="229"/>
      <c r="E711" s="229"/>
      <c r="F711" s="269">
        <f t="shared" si="58"/>
        <v>885</v>
      </c>
      <c r="G711" s="61">
        <f t="shared" si="59"/>
        <v>94.915254237288138</v>
      </c>
      <c r="H711" s="61">
        <f t="shared" si="59"/>
        <v>2.5988700564971752</v>
      </c>
      <c r="I711" s="61">
        <f t="shared" si="59"/>
        <v>1.4689265536723164</v>
      </c>
      <c r="J711" s="61">
        <f t="shared" si="59"/>
        <v>0.33898305084745761</v>
      </c>
      <c r="K711" s="61">
        <f t="shared" si="59"/>
        <v>0.33898305084745761</v>
      </c>
      <c r="L711" s="61">
        <f t="shared" si="59"/>
        <v>0.22598870056497175</v>
      </c>
      <c r="M711" s="61">
        <f t="shared" si="59"/>
        <v>0.11299435028248588</v>
      </c>
      <c r="N711" s="61">
        <f t="shared" si="57"/>
        <v>100.00000000000001</v>
      </c>
    </row>
    <row r="712" spans="1:17" s="261" customFormat="1" ht="15" customHeight="1" x14ac:dyDescent="0.15">
      <c r="B712" s="271"/>
      <c r="C712" s="198" t="s">
        <v>168</v>
      </c>
      <c r="D712" s="229"/>
      <c r="E712" s="229"/>
      <c r="F712" s="269">
        <f t="shared" si="58"/>
        <v>885</v>
      </c>
      <c r="G712" s="61">
        <f t="shared" si="59"/>
        <v>70.960451977401135</v>
      </c>
      <c r="H712" s="61">
        <f t="shared" si="59"/>
        <v>11.412429378531073</v>
      </c>
      <c r="I712" s="61">
        <f t="shared" si="59"/>
        <v>7.4576271186440684</v>
      </c>
      <c r="J712" s="61">
        <f t="shared" si="59"/>
        <v>3.3898305084745761</v>
      </c>
      <c r="K712" s="61">
        <f t="shared" si="59"/>
        <v>1.9209039548022599</v>
      </c>
      <c r="L712" s="61">
        <f t="shared" si="59"/>
        <v>4.406779661016949</v>
      </c>
      <c r="M712" s="61">
        <f t="shared" si="59"/>
        <v>0.4519774011299435</v>
      </c>
      <c r="N712" s="61">
        <f t="shared" si="57"/>
        <v>100</v>
      </c>
    </row>
    <row r="713" spans="1:17" s="261" customFormat="1" ht="15" customHeight="1" x14ac:dyDescent="0.15">
      <c r="B713" s="302"/>
      <c r="C713" s="198" t="s">
        <v>169</v>
      </c>
      <c r="D713" s="229"/>
      <c r="E713" s="229"/>
      <c r="F713" s="269">
        <f t="shared" si="58"/>
        <v>885</v>
      </c>
      <c r="G713" s="61">
        <f t="shared" si="59"/>
        <v>91.412429378531073</v>
      </c>
      <c r="H713" s="61">
        <f t="shared" si="59"/>
        <v>4.6327683615819213</v>
      </c>
      <c r="I713" s="61">
        <f t="shared" si="59"/>
        <v>2.9378531073446328</v>
      </c>
      <c r="J713" s="61">
        <f t="shared" si="59"/>
        <v>0.56497175141242939</v>
      </c>
      <c r="K713" s="61">
        <f t="shared" si="59"/>
        <v>0.22598870056497175</v>
      </c>
      <c r="L713" s="61">
        <f t="shared" si="59"/>
        <v>0.22598870056497175</v>
      </c>
      <c r="M713" s="61">
        <f t="shared" si="59"/>
        <v>0</v>
      </c>
      <c r="N713" s="61">
        <f t="shared" si="57"/>
        <v>100</v>
      </c>
    </row>
    <row r="714" spans="1:17" ht="15" customHeight="1" x14ac:dyDescent="0.15">
      <c r="B714" s="268"/>
      <c r="C714" s="105" t="s">
        <v>20</v>
      </c>
      <c r="D714" s="304"/>
      <c r="E714" s="304"/>
      <c r="F714" s="265">
        <f t="shared" si="58"/>
        <v>885</v>
      </c>
      <c r="G714" s="62">
        <f t="shared" si="59"/>
        <v>94.68926553672317</v>
      </c>
      <c r="H714" s="62">
        <f t="shared" si="59"/>
        <v>2.4858757062146895</v>
      </c>
      <c r="I714" s="62">
        <f t="shared" si="59"/>
        <v>1.4689265536723164</v>
      </c>
      <c r="J714" s="62">
        <f t="shared" si="59"/>
        <v>0.11299435028248588</v>
      </c>
      <c r="K714" s="62">
        <f t="shared" si="59"/>
        <v>0.11299435028248588</v>
      </c>
      <c r="L714" s="62">
        <f t="shared" si="59"/>
        <v>1.1299435028248588</v>
      </c>
      <c r="M714" s="62">
        <f t="shared" si="59"/>
        <v>0</v>
      </c>
      <c r="N714" s="62">
        <f t="shared" si="57"/>
        <v>100.00000000000001</v>
      </c>
      <c r="O714" s="261"/>
    </row>
    <row r="715" spans="1:17" ht="15" customHeight="1" x14ac:dyDescent="0.15">
      <c r="B715" s="107"/>
      <c r="C715" s="229"/>
      <c r="D715" s="229"/>
      <c r="E715" s="229"/>
      <c r="F715" s="86"/>
      <c r="G715" s="86"/>
      <c r="H715" s="86"/>
      <c r="I715" s="86"/>
      <c r="J715" s="86"/>
      <c r="K715" s="86"/>
      <c r="L715" s="87"/>
      <c r="M715" s="34"/>
      <c r="N715" s="34"/>
      <c r="P715" s="261"/>
    </row>
    <row r="716" spans="1:17" ht="15" customHeight="1" x14ac:dyDescent="0.15">
      <c r="A716" s="18" t="s">
        <v>171</v>
      </c>
      <c r="B716" s="99"/>
    </row>
    <row r="717" spans="1:17" ht="12" customHeight="1" x14ac:dyDescent="0.15">
      <c r="B717" s="104"/>
      <c r="C717" s="77"/>
      <c r="D717" s="77"/>
      <c r="E717" s="77"/>
      <c r="F717" s="77"/>
      <c r="G717" s="77"/>
      <c r="H717" s="77"/>
      <c r="I717" s="77"/>
      <c r="J717" s="77"/>
      <c r="K717" s="78"/>
      <c r="L717" s="19" t="s">
        <v>2</v>
      </c>
      <c r="M717" s="19" t="s">
        <v>3</v>
      </c>
    </row>
    <row r="718" spans="1:17" ht="12" customHeight="1" x14ac:dyDescent="0.15">
      <c r="B718" s="105"/>
      <c r="C718" s="80"/>
      <c r="D718" s="80"/>
      <c r="E718" s="80"/>
      <c r="F718" s="80"/>
      <c r="G718" s="80"/>
      <c r="H718" s="80"/>
      <c r="I718" s="80"/>
      <c r="J718" s="80"/>
      <c r="K718" s="81"/>
      <c r="L718" s="82"/>
      <c r="M718" s="21">
        <f>$M$19</f>
        <v>1125</v>
      </c>
    </row>
    <row r="719" spans="1:17" ht="15" customHeight="1" x14ac:dyDescent="0.15">
      <c r="B719" s="198" t="s">
        <v>92</v>
      </c>
      <c r="C719" s="29"/>
      <c r="D719" s="29"/>
      <c r="E719" s="29"/>
      <c r="L719" s="74">
        <v>1030</v>
      </c>
      <c r="M719" s="22">
        <f>$L719/M$718*100</f>
        <v>91.555555555555557</v>
      </c>
    </row>
    <row r="720" spans="1:17" ht="15" customHeight="1" x14ac:dyDescent="0.15">
      <c r="B720" s="198" t="s">
        <v>93</v>
      </c>
      <c r="C720" s="29"/>
      <c r="D720" s="29"/>
      <c r="E720" s="29"/>
      <c r="L720" s="75">
        <v>5</v>
      </c>
      <c r="M720" s="23">
        <f>$L720/M$718*100</f>
        <v>0.44444444444444442</v>
      </c>
    </row>
    <row r="721" spans="1:13" ht="15" customHeight="1" x14ac:dyDescent="0.15">
      <c r="B721" s="105" t="s">
        <v>0</v>
      </c>
      <c r="C721" s="80"/>
      <c r="D721" s="80"/>
      <c r="E721" s="80"/>
      <c r="F721" s="80"/>
      <c r="G721" s="80"/>
      <c r="H721" s="80"/>
      <c r="I721" s="80"/>
      <c r="J721" s="80"/>
      <c r="K721" s="80"/>
      <c r="L721" s="76">
        <v>90</v>
      </c>
      <c r="M721" s="24">
        <f>$L721/M$718*100</f>
        <v>8</v>
      </c>
    </row>
    <row r="722" spans="1:13" ht="15" customHeight="1" x14ac:dyDescent="0.15">
      <c r="B722" s="106" t="s">
        <v>1</v>
      </c>
      <c r="C722" s="83"/>
      <c r="D722" s="83"/>
      <c r="E722" s="83"/>
      <c r="F722" s="83"/>
      <c r="G722" s="83"/>
      <c r="H722" s="83"/>
      <c r="I722" s="83"/>
      <c r="J722" s="83"/>
      <c r="K722" s="84"/>
      <c r="L722" s="85">
        <f>SUM(L719:L721)</f>
        <v>1125</v>
      </c>
      <c r="M722" s="25">
        <f>IF(SUM(M719:M721)&gt;100,"－",SUM(M719:M721))</f>
        <v>100</v>
      </c>
    </row>
    <row r="723" spans="1:13" ht="15" customHeight="1" x14ac:dyDescent="0.15">
      <c r="B723" s="99"/>
    </row>
    <row r="724" spans="1:13" ht="15" customHeight="1" x14ac:dyDescent="0.15">
      <c r="A724" s="18" t="s">
        <v>172</v>
      </c>
      <c r="B724" s="99"/>
    </row>
    <row r="725" spans="1:13" ht="12" customHeight="1" x14ac:dyDescent="0.15">
      <c r="B725" s="104"/>
      <c r="C725" s="77"/>
      <c r="D725" s="77"/>
      <c r="E725" s="77"/>
      <c r="F725" s="77"/>
      <c r="G725" s="77"/>
      <c r="H725" s="77"/>
      <c r="I725" s="77"/>
      <c r="J725" s="77"/>
      <c r="K725" s="78"/>
      <c r="L725" s="19" t="s">
        <v>2</v>
      </c>
      <c r="M725" s="19" t="s">
        <v>3</v>
      </c>
    </row>
    <row r="726" spans="1:13" ht="12" customHeight="1" x14ac:dyDescent="0.15">
      <c r="B726" s="105"/>
      <c r="C726" s="80"/>
      <c r="D726" s="80"/>
      <c r="E726" s="80"/>
      <c r="F726" s="80"/>
      <c r="G726" s="80"/>
      <c r="H726" s="80"/>
      <c r="I726" s="80"/>
      <c r="J726" s="80"/>
      <c r="K726" s="81"/>
      <c r="L726" s="82"/>
      <c r="M726" s="21">
        <f>$M$19</f>
        <v>1125</v>
      </c>
    </row>
    <row r="727" spans="1:13" ht="15" customHeight="1" x14ac:dyDescent="0.15">
      <c r="B727" s="198" t="s">
        <v>565</v>
      </c>
      <c r="C727" s="29"/>
      <c r="D727" s="29"/>
      <c r="E727" s="29"/>
      <c r="L727" s="74">
        <v>3</v>
      </c>
      <c r="M727" s="22">
        <f t="shared" ref="M727:M732" si="60">$L727/M$726*100</f>
        <v>0.26666666666666666</v>
      </c>
    </row>
    <row r="728" spans="1:13" ht="15" customHeight="1" x14ac:dyDescent="0.15">
      <c r="B728" s="198" t="s">
        <v>566</v>
      </c>
      <c r="C728" s="29"/>
      <c r="D728" s="29"/>
      <c r="E728" s="29"/>
      <c r="L728" s="75">
        <v>31</v>
      </c>
      <c r="M728" s="23">
        <f t="shared" si="60"/>
        <v>2.7555555555555555</v>
      </c>
    </row>
    <row r="729" spans="1:13" ht="15" customHeight="1" x14ac:dyDescent="0.15">
      <c r="B729" s="198" t="s">
        <v>567</v>
      </c>
      <c r="C729" s="29"/>
      <c r="D729" s="29"/>
      <c r="E729" s="29"/>
      <c r="L729" s="75">
        <v>861</v>
      </c>
      <c r="M729" s="23">
        <f t="shared" si="60"/>
        <v>76.533333333333331</v>
      </c>
    </row>
    <row r="730" spans="1:13" ht="15" customHeight="1" x14ac:dyDescent="0.15">
      <c r="B730" s="198" t="s">
        <v>568</v>
      </c>
      <c r="C730" s="29"/>
      <c r="D730" s="29"/>
      <c r="E730" s="29"/>
      <c r="L730" s="75">
        <v>74</v>
      </c>
      <c r="M730" s="23">
        <f t="shared" si="60"/>
        <v>6.5777777777777784</v>
      </c>
    </row>
    <row r="731" spans="1:13" ht="15" customHeight="1" x14ac:dyDescent="0.15">
      <c r="B731" s="198" t="s">
        <v>569</v>
      </c>
      <c r="C731" s="29"/>
      <c r="D731" s="29"/>
      <c r="E731" s="29"/>
      <c r="L731" s="75">
        <v>8</v>
      </c>
      <c r="M731" s="23">
        <f t="shared" si="60"/>
        <v>0.71111111111111114</v>
      </c>
    </row>
    <row r="732" spans="1:13" ht="15" customHeight="1" x14ac:dyDescent="0.15">
      <c r="B732" s="105" t="s">
        <v>190</v>
      </c>
      <c r="C732" s="80"/>
      <c r="D732" s="80"/>
      <c r="E732" s="80"/>
      <c r="F732" s="80"/>
      <c r="G732" s="80"/>
      <c r="H732" s="80"/>
      <c r="I732" s="80"/>
      <c r="J732" s="80"/>
      <c r="K732" s="80"/>
      <c r="L732" s="76">
        <v>148</v>
      </c>
      <c r="M732" s="24">
        <f t="shared" si="60"/>
        <v>13.155555555555557</v>
      </c>
    </row>
    <row r="733" spans="1:13" ht="15" customHeight="1" x14ac:dyDescent="0.15">
      <c r="B733" s="106" t="s">
        <v>1</v>
      </c>
      <c r="C733" s="83"/>
      <c r="D733" s="83"/>
      <c r="E733" s="83"/>
      <c r="F733" s="83"/>
      <c r="G733" s="83"/>
      <c r="H733" s="83"/>
      <c r="I733" s="83"/>
      <c r="J733" s="83"/>
      <c r="K733" s="84"/>
      <c r="L733" s="85">
        <f>SUM(L727:L732)</f>
        <v>1125</v>
      </c>
      <c r="M733" s="25">
        <f>IF(SUM(M727:M732)&gt;100,"－",SUM(M727:M732))</f>
        <v>100</v>
      </c>
    </row>
    <row r="734" spans="1:13" ht="15" customHeight="1" x14ac:dyDescent="0.15">
      <c r="B734" s="106" t="s">
        <v>754</v>
      </c>
      <c r="C734" s="83"/>
      <c r="D734" s="83"/>
      <c r="E734" s="83"/>
      <c r="F734" s="83"/>
      <c r="G734" s="83"/>
      <c r="H734" s="83"/>
      <c r="I734" s="83"/>
      <c r="J734" s="83"/>
      <c r="K734" s="84"/>
      <c r="L734" s="138">
        <v>175.23353095487931</v>
      </c>
    </row>
    <row r="735" spans="1:13" ht="15" customHeight="1" x14ac:dyDescent="0.15">
      <c r="B735" s="106" t="s">
        <v>535</v>
      </c>
      <c r="C735" s="83"/>
      <c r="D735" s="83"/>
      <c r="E735" s="83"/>
      <c r="F735" s="83"/>
      <c r="G735" s="83"/>
      <c r="H735" s="83"/>
      <c r="I735" s="83"/>
      <c r="J735" s="83"/>
      <c r="K735" s="84"/>
      <c r="L735" s="138">
        <v>176</v>
      </c>
      <c r="M735" s="305"/>
    </row>
    <row r="736" spans="1:13" ht="15" customHeight="1" x14ac:dyDescent="0.15">
      <c r="B736" s="106" t="s">
        <v>755</v>
      </c>
      <c r="C736" s="83"/>
      <c r="D736" s="83"/>
      <c r="E736" s="83"/>
      <c r="F736" s="83"/>
      <c r="G736" s="83"/>
      <c r="H736" s="83"/>
      <c r="I736" s="83"/>
      <c r="J736" s="83"/>
      <c r="K736" s="84"/>
      <c r="L736" s="138">
        <v>223</v>
      </c>
      <c r="M736" s="306"/>
    </row>
    <row r="737" spans="1:13" ht="15" customHeight="1" x14ac:dyDescent="0.15">
      <c r="B737" s="106" t="s">
        <v>756</v>
      </c>
      <c r="C737" s="83"/>
      <c r="D737" s="83"/>
      <c r="E737" s="83"/>
      <c r="F737" s="83"/>
      <c r="G737" s="83"/>
      <c r="H737" s="83"/>
      <c r="I737" s="83"/>
      <c r="J737" s="83"/>
      <c r="K737" s="84"/>
      <c r="L737" s="138">
        <v>141</v>
      </c>
      <c r="M737" s="306"/>
    </row>
    <row r="738" spans="1:13" ht="15" customHeight="1" x14ac:dyDescent="0.15">
      <c r="B738" s="107"/>
      <c r="C738" s="86"/>
      <c r="D738" s="86"/>
      <c r="E738" s="86"/>
      <c r="F738" s="86"/>
      <c r="G738" s="86"/>
      <c r="H738" s="86"/>
      <c r="I738" s="86"/>
      <c r="J738" s="86"/>
      <c r="K738" s="86"/>
      <c r="L738" s="86"/>
    </row>
    <row r="739" spans="1:13" ht="15" customHeight="1" x14ac:dyDescent="0.15">
      <c r="A739" s="18" t="s">
        <v>173</v>
      </c>
      <c r="B739" s="99"/>
    </row>
    <row r="740" spans="1:13" ht="12" customHeight="1" x14ac:dyDescent="0.15">
      <c r="B740" s="104"/>
      <c r="C740" s="77"/>
      <c r="D740" s="77"/>
      <c r="E740" s="77"/>
      <c r="F740" s="77"/>
      <c r="G740" s="77"/>
      <c r="H740" s="77"/>
      <c r="I740" s="77"/>
      <c r="J740" s="77"/>
      <c r="K740" s="78"/>
      <c r="L740" s="19" t="s">
        <v>2</v>
      </c>
      <c r="M740" s="19" t="s">
        <v>3</v>
      </c>
    </row>
    <row r="741" spans="1:13" ht="12" customHeight="1" x14ac:dyDescent="0.15">
      <c r="B741" s="105"/>
      <c r="C741" s="80"/>
      <c r="D741" s="80"/>
      <c r="E741" s="80"/>
      <c r="F741" s="80"/>
      <c r="G741" s="80"/>
      <c r="H741" s="80"/>
      <c r="I741" s="80"/>
      <c r="J741" s="80"/>
      <c r="K741" s="81"/>
      <c r="L741" s="82"/>
      <c r="M741" s="21">
        <f>$M$19</f>
        <v>1125</v>
      </c>
    </row>
    <row r="742" spans="1:13" ht="15" customHeight="1" x14ac:dyDescent="0.15">
      <c r="B742" s="198" t="s">
        <v>545</v>
      </c>
      <c r="C742" s="29"/>
      <c r="D742" s="29"/>
      <c r="E742" s="29"/>
      <c r="L742" s="74">
        <v>646</v>
      </c>
      <c r="M742" s="22">
        <f>$L742/M$741*100</f>
        <v>57.422222222222217</v>
      </c>
    </row>
    <row r="743" spans="1:13" ht="15" customHeight="1" x14ac:dyDescent="0.15">
      <c r="B743" s="198" t="s">
        <v>537</v>
      </c>
      <c r="C743" s="29"/>
      <c r="D743" s="29"/>
      <c r="E743" s="29"/>
      <c r="L743" s="75">
        <v>76</v>
      </c>
      <c r="M743" s="23">
        <f t="shared" ref="M743:M749" si="61">$L743/M$741*100</f>
        <v>6.7555555555555546</v>
      </c>
    </row>
    <row r="744" spans="1:13" ht="15" customHeight="1" x14ac:dyDescent="0.15">
      <c r="B744" s="198" t="s">
        <v>456</v>
      </c>
      <c r="C744" s="29"/>
      <c r="D744" s="29"/>
      <c r="E744" s="29"/>
      <c r="L744" s="75">
        <v>59</v>
      </c>
      <c r="M744" s="23">
        <f t="shared" si="61"/>
        <v>5.2444444444444445</v>
      </c>
    </row>
    <row r="745" spans="1:13" ht="15" customHeight="1" x14ac:dyDescent="0.15">
      <c r="B745" s="198" t="s">
        <v>457</v>
      </c>
      <c r="C745" s="29"/>
      <c r="D745" s="29"/>
      <c r="E745" s="29"/>
      <c r="L745" s="75">
        <v>47</v>
      </c>
      <c r="M745" s="23">
        <f t="shared" si="61"/>
        <v>4.1777777777777771</v>
      </c>
    </row>
    <row r="746" spans="1:13" ht="15" customHeight="1" x14ac:dyDescent="0.15">
      <c r="B746" s="198" t="s">
        <v>570</v>
      </c>
      <c r="C746" s="29"/>
      <c r="D746" s="29"/>
      <c r="E746" s="29"/>
      <c r="L746" s="75">
        <v>27</v>
      </c>
      <c r="M746" s="23">
        <f t="shared" si="61"/>
        <v>2.4</v>
      </c>
    </row>
    <row r="747" spans="1:13" ht="15" customHeight="1" x14ac:dyDescent="0.15">
      <c r="B747" s="198" t="s">
        <v>571</v>
      </c>
      <c r="C747" s="29"/>
      <c r="D747" s="29"/>
      <c r="E747" s="29"/>
      <c r="L747" s="75">
        <v>25</v>
      </c>
      <c r="M747" s="23">
        <f t="shared" si="61"/>
        <v>2.2222222222222223</v>
      </c>
    </row>
    <row r="748" spans="1:13" ht="15" customHeight="1" x14ac:dyDescent="0.15">
      <c r="B748" s="198" t="s">
        <v>466</v>
      </c>
      <c r="C748" s="29"/>
      <c r="D748" s="29"/>
      <c r="E748" s="29"/>
      <c r="L748" s="75">
        <v>20</v>
      </c>
      <c r="M748" s="23">
        <f t="shared" si="61"/>
        <v>1.7777777777777777</v>
      </c>
    </row>
    <row r="749" spans="1:13" ht="15" customHeight="1" x14ac:dyDescent="0.15">
      <c r="B749" s="105" t="s">
        <v>0</v>
      </c>
      <c r="C749" s="80"/>
      <c r="D749" s="80"/>
      <c r="E749" s="80"/>
      <c r="F749" s="80"/>
      <c r="G749" s="80"/>
      <c r="H749" s="80"/>
      <c r="I749" s="80"/>
      <c r="J749" s="80"/>
      <c r="K749" s="80"/>
      <c r="L749" s="76">
        <v>225</v>
      </c>
      <c r="M749" s="24">
        <f t="shared" si="61"/>
        <v>20</v>
      </c>
    </row>
    <row r="750" spans="1:13" ht="15" customHeight="1" x14ac:dyDescent="0.15">
      <c r="B750" s="106" t="s">
        <v>1</v>
      </c>
      <c r="C750" s="83"/>
      <c r="D750" s="83"/>
      <c r="E750" s="83"/>
      <c r="F750" s="83"/>
      <c r="G750" s="83"/>
      <c r="H750" s="83"/>
      <c r="I750" s="83"/>
      <c r="J750" s="83"/>
      <c r="K750" s="84"/>
      <c r="L750" s="85">
        <f>SUM(L742:L749)</f>
        <v>1125</v>
      </c>
      <c r="M750" s="25">
        <f>IF(SUM(M742:M749)&gt;100,"－",SUM(M742:M749))</f>
        <v>100</v>
      </c>
    </row>
    <row r="751" spans="1:13" ht="15" customHeight="1" x14ac:dyDescent="0.15">
      <c r="B751" s="106" t="s">
        <v>754</v>
      </c>
      <c r="C751" s="83"/>
      <c r="D751" s="83"/>
      <c r="E751" s="83"/>
      <c r="F751" s="83"/>
      <c r="G751" s="83"/>
      <c r="H751" s="83"/>
      <c r="I751" s="83"/>
      <c r="J751" s="83"/>
      <c r="K751" s="84"/>
      <c r="L751" s="138">
        <v>5.1236104783599083</v>
      </c>
    </row>
    <row r="752" spans="1:13" ht="15" customHeight="1" x14ac:dyDescent="0.15">
      <c r="B752" s="106" t="s">
        <v>535</v>
      </c>
      <c r="C752" s="83"/>
      <c r="D752" s="83"/>
      <c r="E752" s="83"/>
      <c r="F752" s="83"/>
      <c r="G752" s="83"/>
      <c r="H752" s="83"/>
      <c r="I752" s="83"/>
      <c r="J752" s="83"/>
      <c r="K752" s="84"/>
      <c r="L752" s="138">
        <v>0</v>
      </c>
      <c r="M752" s="305"/>
    </row>
    <row r="753" spans="1:13" ht="15" customHeight="1" x14ac:dyDescent="0.15">
      <c r="B753" s="106" t="s">
        <v>755</v>
      </c>
      <c r="C753" s="83"/>
      <c r="D753" s="83"/>
      <c r="E753" s="83"/>
      <c r="F753" s="83"/>
      <c r="G753" s="83"/>
      <c r="H753" s="83"/>
      <c r="I753" s="83"/>
      <c r="J753" s="83"/>
      <c r="K753" s="84"/>
      <c r="L753" s="138">
        <v>45</v>
      </c>
      <c r="M753" s="306"/>
    </row>
    <row r="754" spans="1:13" ht="15" customHeight="1" x14ac:dyDescent="0.15">
      <c r="B754" s="106" t="s">
        <v>756</v>
      </c>
      <c r="C754" s="83"/>
      <c r="D754" s="83"/>
      <c r="E754" s="83"/>
      <c r="F754" s="83"/>
      <c r="G754" s="83"/>
      <c r="H754" s="83"/>
      <c r="I754" s="83"/>
      <c r="J754" s="83"/>
      <c r="K754" s="84"/>
      <c r="L754" s="138">
        <v>0</v>
      </c>
      <c r="M754" s="306"/>
    </row>
    <row r="755" spans="1:13" ht="15" customHeight="1" x14ac:dyDescent="0.15">
      <c r="B755" s="107"/>
      <c r="C755" s="86"/>
      <c r="D755" s="86"/>
      <c r="E755" s="86"/>
      <c r="F755" s="86"/>
      <c r="G755" s="86"/>
      <c r="H755" s="86"/>
      <c r="I755" s="86"/>
      <c r="J755" s="86"/>
      <c r="K755" s="86"/>
      <c r="L755" s="86"/>
    </row>
    <row r="756" spans="1:13" ht="15" customHeight="1" x14ac:dyDescent="0.15">
      <c r="A756" s="18" t="s">
        <v>786</v>
      </c>
      <c r="B756" s="99"/>
    </row>
    <row r="757" spans="1:13" ht="12" customHeight="1" x14ac:dyDescent="0.15">
      <c r="B757" s="104"/>
      <c r="C757" s="77"/>
      <c r="D757" s="77"/>
      <c r="E757" s="77"/>
      <c r="F757" s="77"/>
      <c r="G757" s="77"/>
      <c r="H757" s="77"/>
      <c r="I757" s="77"/>
      <c r="J757" s="77"/>
      <c r="K757" s="78"/>
      <c r="L757" s="19" t="s">
        <v>2</v>
      </c>
      <c r="M757" s="19" t="s">
        <v>3</v>
      </c>
    </row>
    <row r="758" spans="1:13" ht="12" customHeight="1" x14ac:dyDescent="0.15">
      <c r="B758" s="105"/>
      <c r="C758" s="80"/>
      <c r="D758" s="80"/>
      <c r="E758" s="80"/>
      <c r="F758" s="80"/>
      <c r="G758" s="80"/>
      <c r="H758" s="80"/>
      <c r="I758" s="80"/>
      <c r="J758" s="80"/>
      <c r="K758" s="81"/>
      <c r="L758" s="82"/>
      <c r="M758" s="21">
        <f>$M$19</f>
        <v>1125</v>
      </c>
    </row>
    <row r="759" spans="1:13" ht="15" customHeight="1" x14ac:dyDescent="0.15">
      <c r="B759" s="198" t="s">
        <v>530</v>
      </c>
      <c r="C759" s="29"/>
      <c r="D759" s="29"/>
      <c r="E759" s="29"/>
      <c r="L759" s="74">
        <v>8</v>
      </c>
      <c r="M759" s="22">
        <f t="shared" ref="M759:M765" si="62">$L759/M$741*100</f>
        <v>0.71111111111111114</v>
      </c>
    </row>
    <row r="760" spans="1:13" ht="15" customHeight="1" x14ac:dyDescent="0.15">
      <c r="B760" s="198" t="s">
        <v>531</v>
      </c>
      <c r="C760" s="29"/>
      <c r="D760" s="29"/>
      <c r="E760" s="29"/>
      <c r="L760" s="75">
        <v>15</v>
      </c>
      <c r="M760" s="23">
        <f t="shared" si="62"/>
        <v>1.3333333333333335</v>
      </c>
    </row>
    <row r="761" spans="1:13" ht="15" customHeight="1" x14ac:dyDescent="0.15">
      <c r="B761" s="198" t="s">
        <v>532</v>
      </c>
      <c r="C761" s="29"/>
      <c r="D761" s="29"/>
      <c r="E761" s="29"/>
      <c r="L761" s="75">
        <v>41</v>
      </c>
      <c r="M761" s="23">
        <f t="shared" si="62"/>
        <v>3.6444444444444448</v>
      </c>
    </row>
    <row r="762" spans="1:13" ht="15" customHeight="1" x14ac:dyDescent="0.15">
      <c r="B762" s="198" t="s">
        <v>533</v>
      </c>
      <c r="C762" s="29"/>
      <c r="D762" s="29"/>
      <c r="E762" s="29"/>
      <c r="L762" s="75">
        <v>382</v>
      </c>
      <c r="M762" s="23">
        <f t="shared" si="62"/>
        <v>33.955555555555556</v>
      </c>
    </row>
    <row r="763" spans="1:13" ht="15" customHeight="1" x14ac:dyDescent="0.15">
      <c r="B763" s="198" t="s">
        <v>534</v>
      </c>
      <c r="C763" s="29"/>
      <c r="D763" s="29"/>
      <c r="E763" s="29"/>
      <c r="L763" s="75">
        <v>416</v>
      </c>
      <c r="M763" s="23">
        <f t="shared" si="62"/>
        <v>36.977777777777774</v>
      </c>
    </row>
    <row r="764" spans="1:13" ht="15" customHeight="1" x14ac:dyDescent="0.15">
      <c r="B764" s="198" t="s">
        <v>466</v>
      </c>
      <c r="C764" s="29"/>
      <c r="D764" s="29"/>
      <c r="E764" s="29"/>
      <c r="L764" s="75">
        <v>16</v>
      </c>
      <c r="M764" s="23">
        <f t="shared" si="62"/>
        <v>1.4222222222222223</v>
      </c>
    </row>
    <row r="765" spans="1:13" ht="15" customHeight="1" x14ac:dyDescent="0.15">
      <c r="B765" s="105" t="s">
        <v>0</v>
      </c>
      <c r="C765" s="80"/>
      <c r="D765" s="80"/>
      <c r="E765" s="80"/>
      <c r="F765" s="80"/>
      <c r="G765" s="80"/>
      <c r="H765" s="80"/>
      <c r="I765" s="80"/>
      <c r="J765" s="80"/>
      <c r="K765" s="80"/>
      <c r="L765" s="76">
        <v>247</v>
      </c>
      <c r="M765" s="24">
        <f t="shared" si="62"/>
        <v>21.955555555555556</v>
      </c>
    </row>
    <row r="766" spans="1:13" ht="15" customHeight="1" x14ac:dyDescent="0.15">
      <c r="B766" s="106" t="s">
        <v>1</v>
      </c>
      <c r="C766" s="83"/>
      <c r="D766" s="83"/>
      <c r="E766" s="83"/>
      <c r="F766" s="83"/>
      <c r="G766" s="83"/>
      <c r="H766" s="83"/>
      <c r="I766" s="83"/>
      <c r="J766" s="83"/>
      <c r="K766" s="84"/>
      <c r="L766" s="85">
        <f>SUM(L759:L765)</f>
        <v>1125</v>
      </c>
      <c r="M766" s="25">
        <f>IF(SUM(M759:M765)&gt;100,"－",SUM(M759:M765))</f>
        <v>100</v>
      </c>
    </row>
    <row r="767" spans="1:13" ht="15" customHeight="1" x14ac:dyDescent="0.15">
      <c r="B767" s="106" t="s">
        <v>754</v>
      </c>
      <c r="C767" s="83"/>
      <c r="D767" s="83"/>
      <c r="E767" s="83"/>
      <c r="F767" s="83"/>
      <c r="G767" s="83"/>
      <c r="H767" s="83"/>
      <c r="I767" s="83"/>
      <c r="J767" s="83"/>
      <c r="K767" s="84"/>
      <c r="L767" s="138">
        <v>44.069156306656431</v>
      </c>
    </row>
    <row r="768" spans="1:13" ht="15" customHeight="1" x14ac:dyDescent="0.15">
      <c r="B768" s="106" t="s">
        <v>535</v>
      </c>
      <c r="C768" s="83"/>
      <c r="D768" s="83"/>
      <c r="E768" s="83"/>
      <c r="F768" s="83"/>
      <c r="G768" s="83"/>
      <c r="H768" s="83"/>
      <c r="I768" s="83"/>
      <c r="J768" s="83"/>
      <c r="K768" s="84"/>
      <c r="L768" s="138">
        <v>44.722222222222229</v>
      </c>
      <c r="M768" s="305"/>
    </row>
    <row r="769" spans="1:13" ht="15" customHeight="1" x14ac:dyDescent="0.15">
      <c r="B769" s="106" t="s">
        <v>755</v>
      </c>
      <c r="C769" s="83"/>
      <c r="D769" s="83"/>
      <c r="E769" s="83"/>
      <c r="F769" s="83"/>
      <c r="G769" s="83"/>
      <c r="H769" s="83"/>
      <c r="I769" s="83"/>
      <c r="J769" s="83"/>
      <c r="K769" s="84"/>
      <c r="L769" s="138">
        <v>49.777777777777771</v>
      </c>
      <c r="M769" s="306"/>
    </row>
    <row r="770" spans="1:13" ht="15" customHeight="1" x14ac:dyDescent="0.15">
      <c r="B770" s="106" t="s">
        <v>756</v>
      </c>
      <c r="C770" s="83"/>
      <c r="D770" s="83"/>
      <c r="E770" s="83"/>
      <c r="F770" s="83"/>
      <c r="G770" s="83"/>
      <c r="H770" s="83"/>
      <c r="I770" s="83"/>
      <c r="J770" s="83"/>
      <c r="K770" s="84"/>
      <c r="L770" s="138">
        <v>34.74074074074074</v>
      </c>
      <c r="M770" s="306"/>
    </row>
    <row r="771" spans="1:13" ht="15" customHeight="1" x14ac:dyDescent="0.15">
      <c r="B771" s="107"/>
      <c r="C771" s="86"/>
      <c r="D771" s="86"/>
      <c r="E771" s="86"/>
      <c r="F771" s="86"/>
      <c r="G771" s="86"/>
      <c r="H771" s="86"/>
      <c r="I771" s="86"/>
      <c r="J771" s="86"/>
      <c r="K771" s="86"/>
      <c r="L771" s="86"/>
    </row>
    <row r="772" spans="1:13" ht="15" customHeight="1" x14ac:dyDescent="0.15">
      <c r="A772" s="18" t="s">
        <v>174</v>
      </c>
      <c r="B772" s="99"/>
    </row>
    <row r="773" spans="1:13" ht="12" customHeight="1" x14ac:dyDescent="0.15">
      <c r="B773" s="104"/>
      <c r="C773" s="77"/>
      <c r="D773" s="77"/>
      <c r="E773" s="77"/>
      <c r="F773" s="77"/>
      <c r="G773" s="77"/>
      <c r="H773" s="77"/>
      <c r="I773" s="77"/>
      <c r="J773" s="77"/>
      <c r="K773" s="78"/>
      <c r="L773" s="19" t="s">
        <v>2</v>
      </c>
      <c r="M773" s="19" t="s">
        <v>3</v>
      </c>
    </row>
    <row r="774" spans="1:13" ht="12" customHeight="1" x14ac:dyDescent="0.15">
      <c r="B774" s="105"/>
      <c r="C774" s="80"/>
      <c r="D774" s="80"/>
      <c r="E774" s="80"/>
      <c r="F774" s="80"/>
      <c r="G774" s="80"/>
      <c r="H774" s="80"/>
      <c r="I774" s="80"/>
      <c r="J774" s="80"/>
      <c r="K774" s="81"/>
      <c r="L774" s="82"/>
      <c r="M774" s="21">
        <f>$M$19</f>
        <v>1125</v>
      </c>
    </row>
    <row r="775" spans="1:13" ht="15" customHeight="1" x14ac:dyDescent="0.15">
      <c r="B775" s="198" t="s">
        <v>572</v>
      </c>
      <c r="C775" s="29"/>
      <c r="D775" s="29"/>
      <c r="E775" s="29"/>
      <c r="L775" s="74">
        <v>41</v>
      </c>
      <c r="M775" s="22">
        <f>$L775/M$741*100</f>
        <v>3.6444444444444448</v>
      </c>
    </row>
    <row r="776" spans="1:13" ht="15" customHeight="1" x14ac:dyDescent="0.15">
      <c r="B776" s="198" t="s">
        <v>510</v>
      </c>
      <c r="C776" s="29"/>
      <c r="D776" s="29"/>
      <c r="E776" s="29"/>
      <c r="L776" s="75">
        <v>77</v>
      </c>
      <c r="M776" s="23">
        <f t="shared" ref="M776:M783" si="63">$L776/M$741*100</f>
        <v>6.844444444444445</v>
      </c>
    </row>
    <row r="777" spans="1:13" ht="15" customHeight="1" x14ac:dyDescent="0.15">
      <c r="B777" s="198" t="s">
        <v>512</v>
      </c>
      <c r="C777" s="29"/>
      <c r="D777" s="29"/>
      <c r="E777" s="29"/>
      <c r="L777" s="75">
        <v>136</v>
      </c>
      <c r="M777" s="23">
        <f t="shared" si="63"/>
        <v>12.088888888888889</v>
      </c>
    </row>
    <row r="778" spans="1:13" ht="15" customHeight="1" x14ac:dyDescent="0.15">
      <c r="B778" s="198" t="s">
        <v>513</v>
      </c>
      <c r="C778" s="29"/>
      <c r="D778" s="29"/>
      <c r="E778" s="29"/>
      <c r="L778" s="75">
        <v>133</v>
      </c>
      <c r="M778" s="23">
        <f t="shared" si="63"/>
        <v>11.822222222222223</v>
      </c>
    </row>
    <row r="779" spans="1:13" ht="15" customHeight="1" x14ac:dyDescent="0.15">
      <c r="B779" s="198" t="s">
        <v>573</v>
      </c>
      <c r="C779" s="29"/>
      <c r="D779" s="29"/>
      <c r="E779" s="29"/>
      <c r="L779" s="75">
        <v>156</v>
      </c>
      <c r="M779" s="23">
        <f t="shared" si="63"/>
        <v>13.866666666666665</v>
      </c>
    </row>
    <row r="780" spans="1:13" ht="15" customHeight="1" x14ac:dyDescent="0.15">
      <c r="B780" s="198" t="s">
        <v>574</v>
      </c>
      <c r="C780" s="29"/>
      <c r="D780" s="29"/>
      <c r="E780" s="29"/>
      <c r="L780" s="75">
        <v>112</v>
      </c>
      <c r="M780" s="23">
        <f t="shared" si="63"/>
        <v>9.9555555555555557</v>
      </c>
    </row>
    <row r="781" spans="1:13" ht="15" customHeight="1" x14ac:dyDescent="0.15">
      <c r="B781" s="198" t="s">
        <v>575</v>
      </c>
      <c r="C781" s="29"/>
      <c r="D781" s="29"/>
      <c r="E781" s="29"/>
      <c r="L781" s="75">
        <v>162</v>
      </c>
      <c r="M781" s="23">
        <f t="shared" si="63"/>
        <v>14.399999999999999</v>
      </c>
    </row>
    <row r="782" spans="1:13" ht="15" customHeight="1" x14ac:dyDescent="0.15">
      <c r="B782" s="198" t="s">
        <v>576</v>
      </c>
      <c r="C782" s="29"/>
      <c r="D782" s="29"/>
      <c r="E782" s="29"/>
      <c r="L782" s="75">
        <v>93</v>
      </c>
      <c r="M782" s="23">
        <f t="shared" si="63"/>
        <v>8.2666666666666657</v>
      </c>
    </row>
    <row r="783" spans="1:13" ht="15" customHeight="1" x14ac:dyDescent="0.15">
      <c r="B783" s="105" t="s">
        <v>0</v>
      </c>
      <c r="C783" s="80"/>
      <c r="D783" s="80"/>
      <c r="E783" s="80"/>
      <c r="F783" s="80"/>
      <c r="G783" s="80"/>
      <c r="H783" s="80"/>
      <c r="I783" s="80"/>
      <c r="J783" s="80"/>
      <c r="K783" s="80"/>
      <c r="L783" s="76">
        <v>215</v>
      </c>
      <c r="M783" s="24">
        <f t="shared" si="63"/>
        <v>19.111111111111111</v>
      </c>
    </row>
    <row r="784" spans="1:13" ht="15" customHeight="1" x14ac:dyDescent="0.15">
      <c r="B784" s="106" t="s">
        <v>1</v>
      </c>
      <c r="C784" s="83"/>
      <c r="D784" s="83"/>
      <c r="E784" s="83"/>
      <c r="F784" s="83"/>
      <c r="G784" s="83"/>
      <c r="H784" s="83"/>
      <c r="I784" s="83"/>
      <c r="J784" s="83"/>
      <c r="K784" s="84"/>
      <c r="L784" s="85">
        <f>SUM(L775:L783)</f>
        <v>1125</v>
      </c>
      <c r="M784" s="25">
        <f>IF(SUM(M775:M783)&gt;100,"－",SUM(M775:M783))</f>
        <v>100.00000000000001</v>
      </c>
    </row>
    <row r="785" spans="1:13" ht="15" customHeight="1" x14ac:dyDescent="0.15">
      <c r="B785" s="106" t="s">
        <v>312</v>
      </c>
      <c r="C785" s="83"/>
      <c r="D785" s="83"/>
      <c r="E785" s="83"/>
      <c r="F785" s="83"/>
      <c r="G785" s="83"/>
      <c r="H785" s="83"/>
      <c r="I785" s="83"/>
      <c r="J785" s="83"/>
      <c r="K785" s="84"/>
      <c r="L785" s="138">
        <v>42.955227508455465</v>
      </c>
    </row>
    <row r="786" spans="1:13" ht="15" customHeight="1" x14ac:dyDescent="0.15">
      <c r="B786" s="106" t="s">
        <v>263</v>
      </c>
      <c r="C786" s="83"/>
      <c r="D786" s="83"/>
      <c r="E786" s="83"/>
      <c r="F786" s="83"/>
      <c r="G786" s="83"/>
      <c r="H786" s="83"/>
      <c r="I786" s="83"/>
      <c r="J786" s="83"/>
      <c r="K786" s="84"/>
      <c r="L786" s="138">
        <v>41.6006</v>
      </c>
      <c r="M786" s="305"/>
    </row>
    <row r="787" spans="1:13" ht="15" customHeight="1" x14ac:dyDescent="0.15">
      <c r="B787" s="106" t="s">
        <v>357</v>
      </c>
      <c r="C787" s="83"/>
      <c r="D787" s="83"/>
      <c r="E787" s="83"/>
      <c r="F787" s="83"/>
      <c r="G787" s="83"/>
      <c r="H787" s="83"/>
      <c r="I787" s="83"/>
      <c r="J787" s="83"/>
      <c r="K787" s="84"/>
      <c r="L787" s="138">
        <v>74.7</v>
      </c>
      <c r="M787" s="306"/>
    </row>
    <row r="788" spans="1:13" ht="15" customHeight="1" x14ac:dyDescent="0.15">
      <c r="B788" s="106" t="s">
        <v>358</v>
      </c>
      <c r="C788" s="83"/>
      <c r="D788" s="83"/>
      <c r="E788" s="83"/>
      <c r="F788" s="83"/>
      <c r="G788" s="83"/>
      <c r="H788" s="83"/>
      <c r="I788" s="83"/>
      <c r="J788" s="83"/>
      <c r="K788" s="84"/>
      <c r="L788" s="138">
        <v>22.1</v>
      </c>
      <c r="M788" s="306"/>
    </row>
    <row r="789" spans="1:13" ht="15" customHeight="1" x14ac:dyDescent="0.15">
      <c r="B789" s="107"/>
      <c r="C789" s="86"/>
      <c r="D789" s="86"/>
      <c r="E789" s="86"/>
      <c r="F789" s="86"/>
      <c r="G789" s="86"/>
      <c r="H789" s="86"/>
      <c r="I789" s="86"/>
      <c r="J789" s="86"/>
      <c r="K789" s="86"/>
      <c r="L789" s="86"/>
    </row>
    <row r="790" spans="1:13" ht="15" customHeight="1" x14ac:dyDescent="0.15">
      <c r="A790" s="18" t="s">
        <v>840</v>
      </c>
      <c r="B790" s="99"/>
    </row>
    <row r="791" spans="1:13" ht="12" customHeight="1" x14ac:dyDescent="0.15">
      <c r="B791" s="104"/>
      <c r="C791" s="77"/>
      <c r="D791" s="77"/>
      <c r="E791" s="77"/>
      <c r="F791" s="77"/>
      <c r="G791" s="77"/>
      <c r="H791" s="77"/>
      <c r="I791" s="77"/>
      <c r="J791" s="77"/>
      <c r="K791" s="78"/>
      <c r="L791" s="19" t="s">
        <v>806</v>
      </c>
      <c r="M791" s="19" t="s">
        <v>807</v>
      </c>
    </row>
    <row r="792" spans="1:13" ht="12" customHeight="1" x14ac:dyDescent="0.15">
      <c r="B792" s="105"/>
      <c r="C792" s="80"/>
      <c r="D792" s="80"/>
      <c r="E792" s="80"/>
      <c r="F792" s="80"/>
      <c r="G792" s="80"/>
      <c r="H792" s="80"/>
      <c r="I792" s="80"/>
      <c r="J792" s="80"/>
      <c r="K792" s="81"/>
      <c r="L792" s="82"/>
      <c r="M792" s="21">
        <f>L804</f>
        <v>1125</v>
      </c>
    </row>
    <row r="793" spans="1:13" ht="15" customHeight="1" x14ac:dyDescent="0.15">
      <c r="B793" s="198" t="s">
        <v>841</v>
      </c>
      <c r="C793" s="29"/>
      <c r="D793" s="29"/>
      <c r="E793" s="29"/>
      <c r="L793" s="74">
        <v>54</v>
      </c>
      <c r="M793" s="22">
        <f t="shared" ref="M793:M803" si="64">$L793/M$792*100</f>
        <v>4.8</v>
      </c>
    </row>
    <row r="794" spans="1:13" ht="15" customHeight="1" x14ac:dyDescent="0.15">
      <c r="B794" s="198" t="s">
        <v>842</v>
      </c>
      <c r="C794" s="29"/>
      <c r="D794" s="29"/>
      <c r="E794" s="29"/>
      <c r="L794" s="75">
        <v>79</v>
      </c>
      <c r="M794" s="23">
        <f t="shared" si="64"/>
        <v>7.022222222222223</v>
      </c>
    </row>
    <row r="795" spans="1:13" ht="15" customHeight="1" x14ac:dyDescent="0.15">
      <c r="B795" s="198" t="s">
        <v>843</v>
      </c>
      <c r="C795" s="29"/>
      <c r="D795" s="29"/>
      <c r="E795" s="29"/>
      <c r="L795" s="75">
        <v>130</v>
      </c>
      <c r="M795" s="23">
        <f t="shared" si="64"/>
        <v>11.555555555555555</v>
      </c>
    </row>
    <row r="796" spans="1:13" ht="15" customHeight="1" x14ac:dyDescent="0.15">
      <c r="B796" s="198" t="s">
        <v>844</v>
      </c>
      <c r="C796" s="29"/>
      <c r="D796" s="29"/>
      <c r="E796" s="29"/>
      <c r="L796" s="75">
        <v>109</v>
      </c>
      <c r="M796" s="23">
        <f t="shared" si="64"/>
        <v>9.6888888888888882</v>
      </c>
    </row>
    <row r="797" spans="1:13" ht="15" customHeight="1" x14ac:dyDescent="0.15">
      <c r="B797" s="198" t="s">
        <v>845</v>
      </c>
      <c r="C797" s="29"/>
      <c r="D797" s="29"/>
      <c r="E797" s="29"/>
      <c r="L797" s="75">
        <v>121</v>
      </c>
      <c r="M797" s="23">
        <f t="shared" si="64"/>
        <v>10.755555555555556</v>
      </c>
    </row>
    <row r="798" spans="1:13" ht="15" customHeight="1" x14ac:dyDescent="0.15">
      <c r="B798" s="198" t="s">
        <v>846</v>
      </c>
      <c r="C798" s="29"/>
      <c r="D798" s="29"/>
      <c r="E798" s="29"/>
      <c r="L798" s="75">
        <v>111</v>
      </c>
      <c r="M798" s="23">
        <f t="shared" si="64"/>
        <v>9.8666666666666671</v>
      </c>
    </row>
    <row r="799" spans="1:13" ht="15" customHeight="1" x14ac:dyDescent="0.15">
      <c r="B799" s="198" t="s">
        <v>847</v>
      </c>
      <c r="C799" s="29"/>
      <c r="D799" s="29"/>
      <c r="E799" s="29"/>
      <c r="L799" s="75">
        <v>83</v>
      </c>
      <c r="M799" s="23">
        <f t="shared" si="64"/>
        <v>7.3777777777777773</v>
      </c>
    </row>
    <row r="800" spans="1:13" ht="15" customHeight="1" x14ac:dyDescent="0.15">
      <c r="B800" s="198" t="s">
        <v>848</v>
      </c>
      <c r="C800" s="29"/>
      <c r="D800" s="29"/>
      <c r="E800" s="29"/>
      <c r="L800" s="75">
        <v>57</v>
      </c>
      <c r="M800" s="23">
        <f t="shared" si="64"/>
        <v>5.0666666666666664</v>
      </c>
    </row>
    <row r="801" spans="1:16" ht="15" customHeight="1" x14ac:dyDescent="0.15">
      <c r="B801" s="198" t="s">
        <v>849</v>
      </c>
      <c r="C801" s="29"/>
      <c r="D801" s="29"/>
      <c r="E801" s="29"/>
      <c r="L801" s="75">
        <v>44</v>
      </c>
      <c r="M801" s="23">
        <f t="shared" si="64"/>
        <v>3.911111111111111</v>
      </c>
    </row>
    <row r="802" spans="1:16" ht="15" customHeight="1" x14ac:dyDescent="0.15">
      <c r="B802" s="198" t="s">
        <v>850</v>
      </c>
      <c r="C802" s="29"/>
      <c r="D802" s="29"/>
      <c r="E802" s="29"/>
      <c r="L802" s="75">
        <v>88</v>
      </c>
      <c r="M802" s="23">
        <f t="shared" si="64"/>
        <v>7.822222222222222</v>
      </c>
    </row>
    <row r="803" spans="1:16" ht="15" customHeight="1" x14ac:dyDescent="0.15">
      <c r="B803" s="105" t="s">
        <v>833</v>
      </c>
      <c r="C803" s="80"/>
      <c r="D803" s="80"/>
      <c r="E803" s="80"/>
      <c r="F803" s="80"/>
      <c r="G803" s="80"/>
      <c r="H803" s="80"/>
      <c r="I803" s="80"/>
      <c r="J803" s="80"/>
      <c r="K803" s="80"/>
      <c r="L803" s="76">
        <v>249</v>
      </c>
      <c r="M803" s="24">
        <f t="shared" si="64"/>
        <v>22.133333333333333</v>
      </c>
    </row>
    <row r="804" spans="1:16" ht="15" customHeight="1" x14ac:dyDescent="0.15">
      <c r="B804" s="106" t="s">
        <v>814</v>
      </c>
      <c r="C804" s="83"/>
      <c r="D804" s="83"/>
      <c r="E804" s="83"/>
      <c r="F804" s="83"/>
      <c r="G804" s="83"/>
      <c r="H804" s="83"/>
      <c r="I804" s="83"/>
      <c r="J804" s="83"/>
      <c r="K804" s="84"/>
      <c r="L804" s="85">
        <f>SUM(L793:L803)</f>
        <v>1125</v>
      </c>
      <c r="M804" s="25">
        <f>IF(SUM(M793:M803)&gt;100,"－",SUM(M793:M803))</f>
        <v>100</v>
      </c>
    </row>
    <row r="805" spans="1:16" ht="15" customHeight="1" x14ac:dyDescent="0.15">
      <c r="B805" s="106" t="s">
        <v>851</v>
      </c>
      <c r="C805" s="83"/>
      <c r="D805" s="83"/>
      <c r="E805" s="83"/>
      <c r="F805" s="83"/>
      <c r="G805" s="83"/>
      <c r="H805" s="83"/>
      <c r="I805" s="83"/>
      <c r="J805" s="83"/>
      <c r="K805" s="84"/>
      <c r="L805" s="138">
        <v>2477.442412284593</v>
      </c>
    </row>
    <row r="806" spans="1:16" ht="15" customHeight="1" x14ac:dyDescent="0.15">
      <c r="B806" s="106" t="s">
        <v>852</v>
      </c>
      <c r="C806" s="83"/>
      <c r="D806" s="83"/>
      <c r="E806" s="83"/>
      <c r="F806" s="83"/>
      <c r="G806" s="83"/>
      <c r="H806" s="83"/>
      <c r="I806" s="83"/>
      <c r="J806" s="83"/>
      <c r="K806" s="84"/>
      <c r="L806" s="138">
        <v>2369.089836660617</v>
      </c>
      <c r="M806" s="305"/>
    </row>
    <row r="807" spans="1:16" ht="15" customHeight="1" x14ac:dyDescent="0.15">
      <c r="B807" s="106" t="s">
        <v>853</v>
      </c>
      <c r="C807" s="83"/>
      <c r="D807" s="83"/>
      <c r="E807" s="83"/>
      <c r="F807" s="83"/>
      <c r="G807" s="83"/>
      <c r="H807" s="83"/>
      <c r="I807" s="83"/>
      <c r="J807" s="83"/>
      <c r="K807" s="84"/>
      <c r="L807" s="138">
        <v>4666.666666666667</v>
      </c>
      <c r="M807" s="306"/>
    </row>
    <row r="808" spans="1:16" ht="15" customHeight="1" x14ac:dyDescent="0.15">
      <c r="B808" s="106" t="s">
        <v>854</v>
      </c>
      <c r="C808" s="83"/>
      <c r="D808" s="83"/>
      <c r="E808" s="83"/>
      <c r="F808" s="83"/>
      <c r="G808" s="83"/>
      <c r="H808" s="83"/>
      <c r="I808" s="83"/>
      <c r="J808" s="83"/>
      <c r="K808" s="84"/>
      <c r="L808" s="138">
        <v>1252.840909090909</v>
      </c>
      <c r="M808" s="306"/>
    </row>
    <row r="809" spans="1:16" ht="15" customHeight="1" x14ac:dyDescent="0.15">
      <c r="B809" s="99"/>
    </row>
    <row r="810" spans="1:16" ht="15" customHeight="1" x14ac:dyDescent="0.15">
      <c r="A810" s="18" t="s">
        <v>175</v>
      </c>
      <c r="B810" s="107"/>
      <c r="C810" s="86"/>
      <c r="D810" s="86"/>
      <c r="E810" s="86"/>
      <c r="F810" s="18"/>
      <c r="G810" s="86"/>
      <c r="H810" s="86"/>
      <c r="I810" s="86"/>
      <c r="J810" s="86"/>
      <c r="K810" s="86"/>
      <c r="L810" s="87"/>
      <c r="M810" s="34"/>
      <c r="N810" s="34"/>
      <c r="P810" s="261"/>
    </row>
    <row r="811" spans="1:16" s="261" customFormat="1" ht="22.5" customHeight="1" x14ac:dyDescent="0.15">
      <c r="B811" s="312"/>
      <c r="C811" s="313"/>
      <c r="D811" s="313"/>
      <c r="E811" s="313"/>
      <c r="F811" s="313"/>
      <c r="G811" s="313"/>
      <c r="H811" s="313"/>
      <c r="I811" s="299"/>
      <c r="J811" s="290" t="s">
        <v>182</v>
      </c>
      <c r="K811" s="290" t="s">
        <v>183</v>
      </c>
      <c r="L811" s="290" t="s">
        <v>184</v>
      </c>
      <c r="M811" s="290" t="s">
        <v>185</v>
      </c>
      <c r="N811" s="290" t="s">
        <v>186</v>
      </c>
      <c r="O811" s="39" t="s">
        <v>0</v>
      </c>
      <c r="P811" s="39" t="s">
        <v>4</v>
      </c>
    </row>
    <row r="812" spans="1:16" s="261" customFormat="1" ht="15" customHeight="1" x14ac:dyDescent="0.15">
      <c r="B812" s="279" t="s">
        <v>2</v>
      </c>
      <c r="C812" s="198" t="s">
        <v>176</v>
      </c>
      <c r="D812" s="277"/>
      <c r="E812" s="277"/>
      <c r="F812" s="277"/>
      <c r="G812" s="277"/>
      <c r="H812" s="277"/>
      <c r="I812" s="288"/>
      <c r="J812" s="51">
        <v>510</v>
      </c>
      <c r="K812" s="51">
        <v>402</v>
      </c>
      <c r="L812" s="51">
        <v>96</v>
      </c>
      <c r="M812" s="51">
        <v>57</v>
      </c>
      <c r="N812" s="51">
        <v>25</v>
      </c>
      <c r="O812" s="51">
        <v>35</v>
      </c>
      <c r="P812" s="51">
        <f t="shared" ref="P812:P823" si="65">SUM(J812:O812)</f>
        <v>1125</v>
      </c>
    </row>
    <row r="813" spans="1:16" s="261" customFormat="1" ht="15" customHeight="1" x14ac:dyDescent="0.15">
      <c r="B813" s="271"/>
      <c r="C813" s="198" t="s">
        <v>177</v>
      </c>
      <c r="D813" s="229"/>
      <c r="E813" s="229"/>
      <c r="F813" s="229"/>
      <c r="G813" s="229"/>
      <c r="H813" s="229"/>
      <c r="I813" s="283"/>
      <c r="J813" s="53">
        <v>158</v>
      </c>
      <c r="K813" s="53">
        <v>311</v>
      </c>
      <c r="L813" s="53">
        <v>459</v>
      </c>
      <c r="M813" s="53">
        <v>84</v>
      </c>
      <c r="N813" s="53">
        <v>76</v>
      </c>
      <c r="O813" s="53">
        <v>37</v>
      </c>
      <c r="P813" s="53">
        <f t="shared" si="65"/>
        <v>1125</v>
      </c>
    </row>
    <row r="814" spans="1:16" s="261" customFormat="1" ht="15" customHeight="1" x14ac:dyDescent="0.15">
      <c r="B814" s="271"/>
      <c r="C814" s="198" t="s">
        <v>178</v>
      </c>
      <c r="D814" s="229"/>
      <c r="E814" s="229"/>
      <c r="F814" s="229"/>
      <c r="G814" s="229"/>
      <c r="H814" s="229"/>
      <c r="I814" s="283"/>
      <c r="J814" s="53">
        <v>72</v>
      </c>
      <c r="K814" s="53">
        <v>320</v>
      </c>
      <c r="L814" s="53">
        <v>401</v>
      </c>
      <c r="M814" s="53">
        <v>212</v>
      </c>
      <c r="N814" s="53">
        <v>83</v>
      </c>
      <c r="O814" s="53">
        <v>37</v>
      </c>
      <c r="P814" s="53">
        <f t="shared" si="65"/>
        <v>1125</v>
      </c>
    </row>
    <row r="815" spans="1:16" s="261" customFormat="1" ht="15" customHeight="1" x14ac:dyDescent="0.15">
      <c r="B815" s="271"/>
      <c r="C815" s="198" t="s">
        <v>179</v>
      </c>
      <c r="D815" s="229"/>
      <c r="E815" s="229"/>
      <c r="F815" s="229"/>
      <c r="G815" s="229"/>
      <c r="H815" s="229"/>
      <c r="I815" s="283"/>
      <c r="J815" s="53">
        <v>71</v>
      </c>
      <c r="K815" s="53">
        <v>350</v>
      </c>
      <c r="L815" s="53">
        <v>449</v>
      </c>
      <c r="M815" s="53">
        <v>155</v>
      </c>
      <c r="N815" s="53">
        <v>64</v>
      </c>
      <c r="O815" s="53">
        <v>36</v>
      </c>
      <c r="P815" s="53">
        <f t="shared" si="65"/>
        <v>1125</v>
      </c>
    </row>
    <row r="816" spans="1:16" s="261" customFormat="1" ht="15" customHeight="1" x14ac:dyDescent="0.15">
      <c r="B816" s="271"/>
      <c r="C816" s="198" t="s">
        <v>180</v>
      </c>
      <c r="D816" s="229"/>
      <c r="E816" s="229"/>
      <c r="F816" s="229"/>
      <c r="G816" s="229"/>
      <c r="H816" s="229"/>
      <c r="I816" s="283"/>
      <c r="J816" s="53">
        <v>335</v>
      </c>
      <c r="K816" s="53">
        <v>413</v>
      </c>
      <c r="L816" s="53">
        <v>224</v>
      </c>
      <c r="M816" s="53">
        <v>70</v>
      </c>
      <c r="N816" s="53">
        <v>48</v>
      </c>
      <c r="O816" s="53">
        <v>35</v>
      </c>
      <c r="P816" s="53">
        <f t="shared" si="65"/>
        <v>1125</v>
      </c>
    </row>
    <row r="817" spans="2:17" ht="15" customHeight="1" x14ac:dyDescent="0.15">
      <c r="B817" s="268"/>
      <c r="C817" s="105" t="s">
        <v>181</v>
      </c>
      <c r="D817" s="304"/>
      <c r="E817" s="304"/>
      <c r="F817" s="304"/>
      <c r="G817" s="304"/>
      <c r="H817" s="304"/>
      <c r="I817" s="281"/>
      <c r="J817" s="55">
        <v>74</v>
      </c>
      <c r="K817" s="55">
        <v>243</v>
      </c>
      <c r="L817" s="55">
        <v>402</v>
      </c>
      <c r="M817" s="55">
        <v>202</v>
      </c>
      <c r="N817" s="55">
        <v>169</v>
      </c>
      <c r="O817" s="55">
        <v>35</v>
      </c>
      <c r="P817" s="55">
        <f t="shared" si="65"/>
        <v>1125</v>
      </c>
      <c r="Q817" s="261"/>
    </row>
    <row r="818" spans="2:17" s="261" customFormat="1" ht="15" customHeight="1" x14ac:dyDescent="0.15">
      <c r="B818" s="279" t="s">
        <v>3</v>
      </c>
      <c r="C818" s="198" t="s">
        <v>176</v>
      </c>
      <c r="D818" s="277"/>
      <c r="E818" s="277"/>
      <c r="F818" s="277"/>
      <c r="G818" s="277"/>
      <c r="H818" s="277"/>
      <c r="I818" s="276">
        <f t="shared" ref="I818:I823" si="66">$M$19</f>
        <v>1125</v>
      </c>
      <c r="J818" s="60">
        <f t="shared" ref="J818:O823" si="67">J812/$I818*100</f>
        <v>45.333333333333329</v>
      </c>
      <c r="K818" s="60">
        <f t="shared" si="67"/>
        <v>35.733333333333334</v>
      </c>
      <c r="L818" s="60">
        <f t="shared" si="67"/>
        <v>8.5333333333333332</v>
      </c>
      <c r="M818" s="60">
        <f t="shared" si="67"/>
        <v>5.0666666666666664</v>
      </c>
      <c r="N818" s="60">
        <f t="shared" si="67"/>
        <v>2.2222222222222223</v>
      </c>
      <c r="O818" s="60">
        <f t="shared" si="67"/>
        <v>3.1111111111111112</v>
      </c>
      <c r="P818" s="60">
        <f t="shared" si="65"/>
        <v>100</v>
      </c>
    </row>
    <row r="819" spans="2:17" s="261" customFormat="1" ht="15" customHeight="1" x14ac:dyDescent="0.15">
      <c r="B819" s="271"/>
      <c r="C819" s="198" t="s">
        <v>177</v>
      </c>
      <c r="D819" s="229"/>
      <c r="E819" s="229"/>
      <c r="F819" s="229"/>
      <c r="G819" s="229"/>
      <c r="H819" s="229"/>
      <c r="I819" s="269">
        <f t="shared" si="66"/>
        <v>1125</v>
      </c>
      <c r="J819" s="61">
        <f t="shared" si="67"/>
        <v>14.044444444444446</v>
      </c>
      <c r="K819" s="61">
        <f t="shared" si="67"/>
        <v>27.644444444444442</v>
      </c>
      <c r="L819" s="61">
        <f t="shared" si="67"/>
        <v>40.799999999999997</v>
      </c>
      <c r="M819" s="61">
        <f t="shared" si="67"/>
        <v>7.4666666666666677</v>
      </c>
      <c r="N819" s="61">
        <f t="shared" si="67"/>
        <v>6.7555555555555546</v>
      </c>
      <c r="O819" s="61">
        <f t="shared" si="67"/>
        <v>3.2888888888888892</v>
      </c>
      <c r="P819" s="61">
        <f t="shared" si="65"/>
        <v>100</v>
      </c>
    </row>
    <row r="820" spans="2:17" s="261" customFormat="1" ht="15" customHeight="1" x14ac:dyDescent="0.15">
      <c r="B820" s="271"/>
      <c r="C820" s="198" t="s">
        <v>178</v>
      </c>
      <c r="D820" s="229"/>
      <c r="E820" s="229"/>
      <c r="F820" s="229"/>
      <c r="G820" s="229"/>
      <c r="H820" s="229"/>
      <c r="I820" s="269">
        <f t="shared" si="66"/>
        <v>1125</v>
      </c>
      <c r="J820" s="61">
        <f t="shared" si="67"/>
        <v>6.4</v>
      </c>
      <c r="K820" s="61">
        <f t="shared" si="67"/>
        <v>28.444444444444443</v>
      </c>
      <c r="L820" s="61">
        <f t="shared" si="67"/>
        <v>35.644444444444446</v>
      </c>
      <c r="M820" s="61">
        <f t="shared" si="67"/>
        <v>18.844444444444445</v>
      </c>
      <c r="N820" s="61">
        <f t="shared" si="67"/>
        <v>7.3777777777777773</v>
      </c>
      <c r="O820" s="61">
        <f t="shared" si="67"/>
        <v>3.2888888888888892</v>
      </c>
      <c r="P820" s="61">
        <f t="shared" si="65"/>
        <v>100</v>
      </c>
    </row>
    <row r="821" spans="2:17" s="261" customFormat="1" ht="15" customHeight="1" x14ac:dyDescent="0.15">
      <c r="B821" s="271"/>
      <c r="C821" s="198" t="s">
        <v>179</v>
      </c>
      <c r="D821" s="229"/>
      <c r="E821" s="229"/>
      <c r="F821" s="229"/>
      <c r="G821" s="229"/>
      <c r="H821" s="229"/>
      <c r="I821" s="269">
        <f t="shared" si="66"/>
        <v>1125</v>
      </c>
      <c r="J821" s="61">
        <f t="shared" si="67"/>
        <v>6.3111111111111118</v>
      </c>
      <c r="K821" s="61">
        <f t="shared" si="67"/>
        <v>31.111111111111111</v>
      </c>
      <c r="L821" s="61">
        <f t="shared" si="67"/>
        <v>39.911111111111111</v>
      </c>
      <c r="M821" s="61">
        <f t="shared" si="67"/>
        <v>13.777777777777779</v>
      </c>
      <c r="N821" s="61">
        <f t="shared" si="67"/>
        <v>5.6888888888888891</v>
      </c>
      <c r="O821" s="61">
        <f t="shared" si="67"/>
        <v>3.2</v>
      </c>
      <c r="P821" s="61">
        <f t="shared" si="65"/>
        <v>100</v>
      </c>
    </row>
    <row r="822" spans="2:17" s="261" customFormat="1" ht="15" customHeight="1" x14ac:dyDescent="0.15">
      <c r="B822" s="271"/>
      <c r="C822" s="198" t="s">
        <v>180</v>
      </c>
      <c r="D822" s="229"/>
      <c r="E822" s="229"/>
      <c r="F822" s="229"/>
      <c r="G822" s="229"/>
      <c r="H822" s="229"/>
      <c r="I822" s="269">
        <f t="shared" si="66"/>
        <v>1125</v>
      </c>
      <c r="J822" s="61">
        <f t="shared" si="67"/>
        <v>29.777777777777775</v>
      </c>
      <c r="K822" s="61">
        <f t="shared" si="67"/>
        <v>36.711111111111109</v>
      </c>
      <c r="L822" s="61">
        <f t="shared" si="67"/>
        <v>19.911111111111111</v>
      </c>
      <c r="M822" s="61">
        <f t="shared" si="67"/>
        <v>6.2222222222222223</v>
      </c>
      <c r="N822" s="61">
        <f t="shared" si="67"/>
        <v>4.2666666666666666</v>
      </c>
      <c r="O822" s="61">
        <f t="shared" si="67"/>
        <v>3.1111111111111112</v>
      </c>
      <c r="P822" s="61">
        <f t="shared" si="65"/>
        <v>100</v>
      </c>
    </row>
    <row r="823" spans="2:17" ht="15" customHeight="1" x14ac:dyDescent="0.15">
      <c r="B823" s="268"/>
      <c r="C823" s="105" t="s">
        <v>181</v>
      </c>
      <c r="D823" s="304"/>
      <c r="E823" s="304"/>
      <c r="F823" s="304"/>
      <c r="G823" s="304"/>
      <c r="H823" s="304"/>
      <c r="I823" s="265">
        <f t="shared" si="66"/>
        <v>1125</v>
      </c>
      <c r="J823" s="62">
        <f t="shared" si="67"/>
        <v>6.5777777777777784</v>
      </c>
      <c r="K823" s="62">
        <f t="shared" si="67"/>
        <v>21.6</v>
      </c>
      <c r="L823" s="62">
        <f t="shared" si="67"/>
        <v>35.733333333333334</v>
      </c>
      <c r="M823" s="62">
        <f t="shared" si="67"/>
        <v>17.955555555555556</v>
      </c>
      <c r="N823" s="62">
        <f t="shared" si="67"/>
        <v>15.022222222222222</v>
      </c>
      <c r="O823" s="62">
        <f t="shared" si="67"/>
        <v>3.1111111111111112</v>
      </c>
      <c r="P823" s="62">
        <f t="shared" si="65"/>
        <v>100.00000000000001</v>
      </c>
      <c r="Q823" s="261"/>
    </row>
    <row r="824" spans="2:17" ht="15" customHeight="1" x14ac:dyDescent="0.15">
      <c r="B824" s="107"/>
      <c r="C824" s="229"/>
      <c r="D824" s="229"/>
      <c r="E824" s="229"/>
      <c r="F824" s="86"/>
      <c r="G824" s="86"/>
      <c r="H824" s="86"/>
      <c r="I824" s="86"/>
      <c r="J824" s="86"/>
      <c r="K824" s="86"/>
      <c r="L824" s="87"/>
      <c r="M824" s="34"/>
      <c r="N824" s="34"/>
      <c r="P824" s="261"/>
    </row>
  </sheetData>
  <mergeCells count="1">
    <mergeCell ref="B683:K684"/>
  </mergeCells>
  <phoneticPr fontId="2"/>
  <pageMargins left="0.39370078740157483" right="0.39370078740157483" top="0.70866141732283472" bottom="0.31496062992125984" header="0.23622047244094491" footer="0.31496062992125984"/>
  <pageSetup paperSize="9" scale="71" orientation="landscape" r:id="rId1"/>
  <headerFooter alignWithMargins="0">
    <oddHeader>&amp;C介護事業の経営・運営上の取り組みに関する調査【Ａ．法人・特別養護老人ホーム票】－単純集計</oddHeader>
  </headerFooter>
  <rowBreaks count="19" manualBreakCount="19">
    <brk id="47" max="16383" man="1"/>
    <brk id="95" max="16383" man="1"/>
    <brk id="131" max="16383" man="1"/>
    <brk id="159" max="16383" man="1"/>
    <brk id="197" max="16383" man="1"/>
    <brk id="234" max="16383" man="1"/>
    <brk id="268" max="16383" man="1"/>
    <brk id="319" max="16383" man="1"/>
    <brk id="336" max="16383" man="1"/>
    <brk id="383" max="16383" man="1"/>
    <brk id="435" max="16383" man="1"/>
    <brk id="482" max="16383" man="1"/>
    <brk id="530" max="16383" man="1"/>
    <brk id="578" max="16383" man="1"/>
    <brk id="594" max="16383" man="1"/>
    <brk id="641" max="16383" man="1"/>
    <brk id="680" max="16383" man="1"/>
    <brk id="723" max="16383" man="1"/>
    <brk id="77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40"/>
  <sheetViews>
    <sheetView showGridLines="0" view="pageBreakPreview" topLeftCell="A106" zoomScaleNormal="100" zoomScaleSheetLayoutView="100" workbookViewId="0">
      <selection activeCell="A2" sqref="A2"/>
    </sheetView>
  </sheetViews>
  <sheetFormatPr defaultColWidth="9.140625" defaultRowHeight="15" customHeight="1" x14ac:dyDescent="0.15"/>
  <cols>
    <col min="1" max="1" width="1.7109375" style="1" customWidth="1"/>
    <col min="2" max="2" width="5.7109375" style="1" customWidth="1"/>
    <col min="3" max="3" width="9.7109375" style="1" customWidth="1"/>
    <col min="4" max="5" width="8" style="1" customWidth="1"/>
    <col min="6" max="11" width="8.140625" style="26" customWidth="1"/>
    <col min="12" max="12" width="8.140625" style="1" customWidth="1"/>
    <col min="13" max="13" width="8.140625" style="18" customWidth="1"/>
    <col min="14" max="26" width="8.140625" style="1" customWidth="1"/>
    <col min="27" max="28" width="8.28515625" style="1" customWidth="1"/>
    <col min="29" max="16384" width="9.140625" style="1"/>
  </cols>
  <sheetData>
    <row r="1" spans="1:20" ht="15" customHeight="1" x14ac:dyDescent="0.15">
      <c r="A1" s="1" t="s">
        <v>631</v>
      </c>
      <c r="B1" s="96"/>
      <c r="F1" s="1"/>
    </row>
    <row r="2" spans="1:20" s="36" customFormat="1" ht="22.5" x14ac:dyDescent="0.15">
      <c r="B2" s="95"/>
      <c r="C2" s="30"/>
      <c r="D2" s="30"/>
      <c r="E2" s="31"/>
      <c r="F2" s="135" t="s">
        <v>578</v>
      </c>
      <c r="G2" s="135" t="s">
        <v>579</v>
      </c>
      <c r="H2" s="135" t="s">
        <v>580</v>
      </c>
      <c r="I2" s="135" t="s">
        <v>581</v>
      </c>
      <c r="J2" s="135" t="s">
        <v>582</v>
      </c>
      <c r="K2" s="89" t="s">
        <v>190</v>
      </c>
      <c r="L2" s="40" t="s">
        <v>4</v>
      </c>
      <c r="M2" s="41" t="s">
        <v>191</v>
      </c>
      <c r="N2" s="41" t="s">
        <v>583</v>
      </c>
      <c r="O2" s="41" t="s">
        <v>192</v>
      </c>
      <c r="P2" s="41" t="s">
        <v>584</v>
      </c>
    </row>
    <row r="3" spans="1:20" s="36" customFormat="1" ht="15" customHeight="1" x14ac:dyDescent="0.15">
      <c r="B3" s="100" t="s">
        <v>2</v>
      </c>
      <c r="C3" s="73" t="s">
        <v>188</v>
      </c>
      <c r="D3" s="47"/>
      <c r="E3" s="42"/>
      <c r="F3" s="50">
        <v>6</v>
      </c>
      <c r="G3" s="50">
        <v>235</v>
      </c>
      <c r="H3" s="50">
        <v>1369</v>
      </c>
      <c r="I3" s="50">
        <v>181</v>
      </c>
      <c r="J3" s="50">
        <v>43</v>
      </c>
      <c r="K3" s="51">
        <v>20</v>
      </c>
      <c r="L3" s="50">
        <f>SUM(F3:K3)</f>
        <v>1854</v>
      </c>
      <c r="M3" s="67">
        <v>553.59814612868047</v>
      </c>
      <c r="N3" s="67">
        <v>540</v>
      </c>
      <c r="O3" s="67">
        <v>1440</v>
      </c>
      <c r="P3" s="67">
        <v>240</v>
      </c>
    </row>
    <row r="4" spans="1:20" ht="15" customHeight="1" x14ac:dyDescent="0.15">
      <c r="B4" s="103"/>
      <c r="C4" s="94" t="s">
        <v>189</v>
      </c>
      <c r="D4" s="71"/>
      <c r="E4" s="48"/>
      <c r="F4" s="54">
        <v>49</v>
      </c>
      <c r="G4" s="54">
        <v>58</v>
      </c>
      <c r="H4" s="54">
        <v>402</v>
      </c>
      <c r="I4" s="54">
        <v>36</v>
      </c>
      <c r="J4" s="54">
        <v>10</v>
      </c>
      <c r="K4" s="55">
        <v>6</v>
      </c>
      <c r="L4" s="54">
        <f>SUM(F4:K4)</f>
        <v>561</v>
      </c>
      <c r="M4" s="69">
        <v>523.45045045045049</v>
      </c>
      <c r="N4" s="69">
        <v>540</v>
      </c>
      <c r="O4" s="69">
        <v>1440</v>
      </c>
      <c r="P4" s="69">
        <v>60</v>
      </c>
      <c r="Q4" s="36"/>
      <c r="R4" s="36"/>
    </row>
    <row r="5" spans="1:20" s="36" customFormat="1" ht="15" customHeight="1" x14ac:dyDescent="0.15">
      <c r="B5" s="100" t="s">
        <v>3</v>
      </c>
      <c r="C5" s="73" t="s">
        <v>188</v>
      </c>
      <c r="D5" s="47"/>
      <c r="E5" s="63">
        <f>L3</f>
        <v>1854</v>
      </c>
      <c r="F5" s="56">
        <f t="shared" ref="F5:K6" si="0">F3/$E5*100</f>
        <v>0.3236245954692557</v>
      </c>
      <c r="G5" s="56">
        <f t="shared" si="0"/>
        <v>12.675296655879182</v>
      </c>
      <c r="H5" s="56">
        <f t="shared" si="0"/>
        <v>73.840345199568503</v>
      </c>
      <c r="I5" s="56">
        <f t="shared" si="0"/>
        <v>9.7626752966558783</v>
      </c>
      <c r="J5" s="56">
        <f t="shared" si="0"/>
        <v>2.319309600862999</v>
      </c>
      <c r="K5" s="60">
        <f t="shared" si="0"/>
        <v>1.0787486515641855</v>
      </c>
      <c r="L5" s="56">
        <f>SUM(F5:K5)</f>
        <v>100</v>
      </c>
      <c r="M5" s="1"/>
      <c r="N5" s="1"/>
    </row>
    <row r="6" spans="1:20" ht="15" customHeight="1" x14ac:dyDescent="0.15">
      <c r="B6" s="103"/>
      <c r="C6" s="94" t="s">
        <v>189</v>
      </c>
      <c r="D6" s="71"/>
      <c r="E6" s="65">
        <f>L4</f>
        <v>561</v>
      </c>
      <c r="F6" s="58">
        <f t="shared" si="0"/>
        <v>8.7344028520499108</v>
      </c>
      <c r="G6" s="58">
        <f t="shared" si="0"/>
        <v>10.338680926916222</v>
      </c>
      <c r="H6" s="58">
        <f t="shared" si="0"/>
        <v>71.657754010695186</v>
      </c>
      <c r="I6" s="58">
        <f t="shared" si="0"/>
        <v>6.4171122994652414</v>
      </c>
      <c r="J6" s="58">
        <f t="shared" si="0"/>
        <v>1.7825311942959003</v>
      </c>
      <c r="K6" s="62">
        <f t="shared" si="0"/>
        <v>1.0695187165775399</v>
      </c>
      <c r="L6" s="58">
        <f>SUM(F6:K6)</f>
        <v>100</v>
      </c>
      <c r="M6" s="36"/>
      <c r="O6" s="36"/>
      <c r="P6" s="36"/>
      <c r="Q6" s="36"/>
      <c r="R6" s="36"/>
    </row>
    <row r="7" spans="1:20" ht="15" customHeight="1" x14ac:dyDescent="0.15">
      <c r="B7" s="98"/>
      <c r="C7" s="90"/>
      <c r="D7" s="88"/>
      <c r="E7" s="88"/>
      <c r="F7" s="37"/>
      <c r="G7" s="38"/>
      <c r="H7" s="59"/>
      <c r="I7" s="59"/>
      <c r="J7" s="59"/>
      <c r="K7" s="66"/>
      <c r="L7" s="59"/>
      <c r="M7" s="36"/>
      <c r="O7" s="36"/>
      <c r="P7" s="36"/>
      <c r="Q7" s="36"/>
      <c r="R7" s="36"/>
    </row>
    <row r="8" spans="1:20" ht="15" customHeight="1" x14ac:dyDescent="0.15">
      <c r="A8" s="1" t="s">
        <v>632</v>
      </c>
      <c r="B8" s="96"/>
      <c r="F8" s="1"/>
    </row>
    <row r="9" spans="1:20" s="36" customFormat="1" ht="22.5" x14ac:dyDescent="0.15">
      <c r="B9" s="95"/>
      <c r="C9" s="30"/>
      <c r="D9" s="30"/>
      <c r="E9" s="31"/>
      <c r="F9" s="135" t="s">
        <v>641</v>
      </c>
      <c r="G9" s="135" t="s">
        <v>585</v>
      </c>
      <c r="H9" s="135" t="s">
        <v>586</v>
      </c>
      <c r="I9" s="135" t="s">
        <v>587</v>
      </c>
      <c r="J9" s="135" t="s">
        <v>588</v>
      </c>
      <c r="K9" s="89" t="s">
        <v>190</v>
      </c>
      <c r="L9" s="40" t="s">
        <v>4</v>
      </c>
      <c r="M9" s="41" t="s">
        <v>191</v>
      </c>
      <c r="N9" s="41" t="s">
        <v>583</v>
      </c>
      <c r="O9" s="41" t="s">
        <v>192</v>
      </c>
      <c r="P9" s="41" t="s">
        <v>584</v>
      </c>
    </row>
    <row r="10" spans="1:20" s="36" customFormat="1" ht="15" customHeight="1" x14ac:dyDescent="0.15">
      <c r="B10" s="100" t="s">
        <v>2</v>
      </c>
      <c r="C10" s="73" t="s">
        <v>188</v>
      </c>
      <c r="D10" s="47"/>
      <c r="E10" s="42"/>
      <c r="F10" s="50">
        <v>29</v>
      </c>
      <c r="G10" s="50">
        <v>174</v>
      </c>
      <c r="H10" s="50">
        <v>1541</v>
      </c>
      <c r="I10" s="50">
        <v>58</v>
      </c>
      <c r="J10" s="50">
        <v>17</v>
      </c>
      <c r="K10" s="51">
        <v>35</v>
      </c>
      <c r="L10" s="50">
        <f>SUM(F10:K10)</f>
        <v>1854</v>
      </c>
      <c r="M10" s="67">
        <v>60.728971962616825</v>
      </c>
      <c r="N10" s="67">
        <v>60</v>
      </c>
      <c r="O10" s="67">
        <v>840</v>
      </c>
      <c r="P10" s="67">
        <v>0</v>
      </c>
    </row>
    <row r="11" spans="1:20" ht="15" customHeight="1" x14ac:dyDescent="0.15">
      <c r="B11" s="103"/>
      <c r="C11" s="94" t="s">
        <v>189</v>
      </c>
      <c r="D11" s="71"/>
      <c r="E11" s="48"/>
      <c r="F11" s="54">
        <v>48</v>
      </c>
      <c r="G11" s="54">
        <v>35</v>
      </c>
      <c r="H11" s="54">
        <v>441</v>
      </c>
      <c r="I11" s="54">
        <v>16</v>
      </c>
      <c r="J11" s="54">
        <v>7</v>
      </c>
      <c r="K11" s="55">
        <v>14</v>
      </c>
      <c r="L11" s="54">
        <f>SUM(F11:K11)</f>
        <v>561</v>
      </c>
      <c r="M11" s="69">
        <v>57.848263254113348</v>
      </c>
      <c r="N11" s="69">
        <v>60</v>
      </c>
      <c r="O11" s="69">
        <v>780</v>
      </c>
      <c r="P11" s="69">
        <v>0</v>
      </c>
    </row>
    <row r="12" spans="1:20" s="36" customFormat="1" ht="15" customHeight="1" x14ac:dyDescent="0.15">
      <c r="B12" s="100" t="s">
        <v>3</v>
      </c>
      <c r="C12" s="73" t="s">
        <v>188</v>
      </c>
      <c r="D12" s="47"/>
      <c r="E12" s="63">
        <f>L10</f>
        <v>1854</v>
      </c>
      <c r="F12" s="56">
        <f t="shared" ref="F12:K13" si="1">F10/$E12*100</f>
        <v>1.564185544768069</v>
      </c>
      <c r="G12" s="56">
        <f t="shared" si="1"/>
        <v>9.3851132686084142</v>
      </c>
      <c r="H12" s="56">
        <f t="shared" si="1"/>
        <v>83.117583603020492</v>
      </c>
      <c r="I12" s="56">
        <f t="shared" si="1"/>
        <v>3.1283710895361381</v>
      </c>
      <c r="J12" s="56">
        <f t="shared" si="1"/>
        <v>0.91693635382955763</v>
      </c>
      <c r="K12" s="60">
        <f t="shared" si="1"/>
        <v>1.8878101402373246</v>
      </c>
      <c r="L12" s="56">
        <f>SUM(F12:K12)</f>
        <v>100</v>
      </c>
      <c r="M12" s="1"/>
      <c r="N12" s="1"/>
    </row>
    <row r="13" spans="1:20" ht="15" customHeight="1" x14ac:dyDescent="0.15">
      <c r="B13" s="103"/>
      <c r="C13" s="94" t="s">
        <v>189</v>
      </c>
      <c r="D13" s="71"/>
      <c r="E13" s="65">
        <f>L11</f>
        <v>561</v>
      </c>
      <c r="F13" s="58">
        <f t="shared" si="1"/>
        <v>8.5561497326203195</v>
      </c>
      <c r="G13" s="58">
        <f t="shared" si="1"/>
        <v>6.2388591800356501</v>
      </c>
      <c r="H13" s="58">
        <f t="shared" si="1"/>
        <v>78.609625668449198</v>
      </c>
      <c r="I13" s="58">
        <f t="shared" si="1"/>
        <v>2.8520499108734403</v>
      </c>
      <c r="J13" s="58">
        <f t="shared" si="1"/>
        <v>1.2477718360071302</v>
      </c>
      <c r="K13" s="62">
        <f t="shared" si="1"/>
        <v>2.4955436720142603</v>
      </c>
      <c r="L13" s="58">
        <f>SUM(F13:K13)</f>
        <v>100.00000000000001</v>
      </c>
      <c r="M13" s="36"/>
    </row>
    <row r="14" spans="1:20" ht="15" customHeight="1" x14ac:dyDescent="0.15">
      <c r="B14" s="98"/>
      <c r="C14" s="90"/>
      <c r="D14" s="88"/>
      <c r="E14" s="88"/>
      <c r="F14" s="37"/>
      <c r="G14" s="38"/>
      <c r="H14" s="59"/>
      <c r="I14" s="59"/>
      <c r="J14" s="59"/>
      <c r="K14" s="66"/>
      <c r="L14" s="59"/>
      <c r="M14" s="36"/>
    </row>
    <row r="15" spans="1:20" ht="15" customHeight="1" x14ac:dyDescent="0.15">
      <c r="A15" s="1" t="s">
        <v>633</v>
      </c>
      <c r="B15" s="96"/>
      <c r="F15" s="1"/>
    </row>
    <row r="16" spans="1:20" s="36" customFormat="1" ht="33.75" x14ac:dyDescent="0.15">
      <c r="B16" s="95"/>
      <c r="C16" s="30"/>
      <c r="D16" s="30"/>
      <c r="E16" s="31"/>
      <c r="F16" s="123" t="s">
        <v>589</v>
      </c>
      <c r="G16" s="123" t="s">
        <v>642</v>
      </c>
      <c r="H16" s="135" t="s">
        <v>643</v>
      </c>
      <c r="I16" s="135" t="s">
        <v>644</v>
      </c>
      <c r="J16" s="135" t="s">
        <v>645</v>
      </c>
      <c r="K16" s="135" t="s">
        <v>646</v>
      </c>
      <c r="L16" s="89" t="s">
        <v>190</v>
      </c>
      <c r="M16" s="40" t="s">
        <v>4</v>
      </c>
      <c r="N16" s="41" t="s">
        <v>191</v>
      </c>
      <c r="O16" s="41" t="s">
        <v>590</v>
      </c>
      <c r="P16" s="41" t="s">
        <v>591</v>
      </c>
      <c r="Q16" s="41" t="s">
        <v>192</v>
      </c>
      <c r="R16" s="41" t="s">
        <v>592</v>
      </c>
      <c r="S16" s="1"/>
      <c r="T16" s="1"/>
    </row>
    <row r="17" spans="1:20" s="36" customFormat="1" ht="15" customHeight="1" x14ac:dyDescent="0.15">
      <c r="B17" s="100" t="s">
        <v>2</v>
      </c>
      <c r="C17" s="73" t="s">
        <v>188</v>
      </c>
      <c r="D17" s="47"/>
      <c r="E17" s="42"/>
      <c r="F17" s="50">
        <v>1161</v>
      </c>
      <c r="G17" s="50">
        <v>98</v>
      </c>
      <c r="H17" s="50">
        <v>242</v>
      </c>
      <c r="I17" s="50">
        <v>122</v>
      </c>
      <c r="J17" s="50">
        <v>48</v>
      </c>
      <c r="K17" s="50">
        <v>70</v>
      </c>
      <c r="L17" s="51">
        <v>113</v>
      </c>
      <c r="M17" s="50">
        <f>SUM(F17:L17)</f>
        <v>1854</v>
      </c>
      <c r="N17" s="67">
        <v>37.024698449167147</v>
      </c>
      <c r="O17" s="67">
        <v>111.13793103448276</v>
      </c>
      <c r="P17" s="67">
        <v>90</v>
      </c>
      <c r="Q17" s="67">
        <v>450</v>
      </c>
      <c r="R17" s="67">
        <v>10</v>
      </c>
      <c r="S17" s="1"/>
      <c r="T17" s="1"/>
    </row>
    <row r="18" spans="1:20" ht="15" customHeight="1" x14ac:dyDescent="0.15">
      <c r="B18" s="103"/>
      <c r="C18" s="94" t="s">
        <v>189</v>
      </c>
      <c r="D18" s="71"/>
      <c r="E18" s="48"/>
      <c r="F18" s="54">
        <v>404</v>
      </c>
      <c r="G18" s="54">
        <v>23</v>
      </c>
      <c r="H18" s="54">
        <v>56</v>
      </c>
      <c r="I18" s="54">
        <v>17</v>
      </c>
      <c r="J18" s="54">
        <v>9</v>
      </c>
      <c r="K18" s="54">
        <v>16</v>
      </c>
      <c r="L18" s="55">
        <v>36</v>
      </c>
      <c r="M18" s="54">
        <f>SUM(F18:L18)</f>
        <v>561</v>
      </c>
      <c r="N18" s="69">
        <v>25.37142857142857</v>
      </c>
      <c r="O18" s="69">
        <v>110.08264462809917</v>
      </c>
      <c r="P18" s="69">
        <v>90</v>
      </c>
      <c r="Q18" s="69">
        <v>450</v>
      </c>
      <c r="R18" s="69">
        <v>5</v>
      </c>
    </row>
    <row r="19" spans="1:20" s="36" customFormat="1" ht="15" customHeight="1" x14ac:dyDescent="0.15">
      <c r="B19" s="100" t="s">
        <v>3</v>
      </c>
      <c r="C19" s="73" t="s">
        <v>188</v>
      </c>
      <c r="D19" s="47"/>
      <c r="E19" s="63">
        <f>M17</f>
        <v>1854</v>
      </c>
      <c r="F19" s="56">
        <f t="shared" ref="F19:L20" si="2">F17/$E19*100</f>
        <v>62.621359223300978</v>
      </c>
      <c r="G19" s="56">
        <f t="shared" si="2"/>
        <v>5.2858683926645087</v>
      </c>
      <c r="H19" s="56">
        <f>H17/$E19*100</f>
        <v>13.052858683926646</v>
      </c>
      <c r="I19" s="56">
        <f>I17/$E19*100</f>
        <v>6.580366774541532</v>
      </c>
      <c r="J19" s="56">
        <f t="shared" si="2"/>
        <v>2.5889967637540456</v>
      </c>
      <c r="K19" s="56">
        <f t="shared" si="2"/>
        <v>3.7756202804746493</v>
      </c>
      <c r="L19" s="60">
        <f t="shared" si="2"/>
        <v>6.0949298813376487</v>
      </c>
      <c r="M19" s="56">
        <f>SUM(F19:L19)</f>
        <v>100</v>
      </c>
      <c r="N19" s="1"/>
      <c r="O19" s="1"/>
      <c r="P19" s="1"/>
      <c r="S19" s="1"/>
      <c r="T19" s="1"/>
    </row>
    <row r="20" spans="1:20" ht="15" customHeight="1" x14ac:dyDescent="0.15">
      <c r="B20" s="103"/>
      <c r="C20" s="94" t="s">
        <v>189</v>
      </c>
      <c r="D20" s="71"/>
      <c r="E20" s="65">
        <f>M18</f>
        <v>561</v>
      </c>
      <c r="F20" s="58">
        <f t="shared" si="2"/>
        <v>72.014260249554368</v>
      </c>
      <c r="G20" s="58">
        <f t="shared" si="2"/>
        <v>4.0998217468805702</v>
      </c>
      <c r="H20" s="58">
        <f>H18/$E20*100</f>
        <v>9.9821746880570412</v>
      </c>
      <c r="I20" s="58">
        <f>I18/$E20*100</f>
        <v>3.0303030303030303</v>
      </c>
      <c r="J20" s="58">
        <f t="shared" si="2"/>
        <v>1.6042780748663104</v>
      </c>
      <c r="K20" s="58">
        <f t="shared" si="2"/>
        <v>2.8520499108734403</v>
      </c>
      <c r="L20" s="62">
        <f t="shared" si="2"/>
        <v>6.4171122994652414</v>
      </c>
      <c r="M20" s="58">
        <f>SUM(F20:L20)</f>
        <v>100.00000000000001</v>
      </c>
      <c r="N20" s="36"/>
      <c r="O20" s="36"/>
    </row>
    <row r="21" spans="1:20" ht="15" customHeight="1" x14ac:dyDescent="0.15">
      <c r="B21" s="98"/>
      <c r="C21" s="90"/>
      <c r="D21" s="88"/>
      <c r="E21" s="88"/>
      <c r="F21" s="37"/>
      <c r="G21" s="38"/>
      <c r="H21" s="59"/>
      <c r="I21" s="59"/>
      <c r="J21" s="59"/>
      <c r="K21" s="66"/>
      <c r="L21" s="59"/>
      <c r="M21" s="59"/>
      <c r="N21" s="36"/>
    </row>
    <row r="22" spans="1:20" ht="15" customHeight="1" x14ac:dyDescent="0.15">
      <c r="A22" s="1" t="s">
        <v>634</v>
      </c>
      <c r="B22" s="96"/>
      <c r="F22" s="1"/>
      <c r="M22" s="1"/>
      <c r="N22" s="18"/>
    </row>
    <row r="23" spans="1:20" s="36" customFormat="1" ht="33.75" x14ac:dyDescent="0.15">
      <c r="B23" s="95"/>
      <c r="C23" s="30"/>
      <c r="D23" s="30"/>
      <c r="E23" s="31"/>
      <c r="F23" s="123" t="s">
        <v>589</v>
      </c>
      <c r="G23" s="123" t="s">
        <v>642</v>
      </c>
      <c r="H23" s="135" t="s">
        <v>643</v>
      </c>
      <c r="I23" s="135" t="s">
        <v>644</v>
      </c>
      <c r="J23" s="135" t="s">
        <v>645</v>
      </c>
      <c r="K23" s="135" t="s">
        <v>646</v>
      </c>
      <c r="L23" s="89" t="s">
        <v>190</v>
      </c>
      <c r="M23" s="40" t="s">
        <v>4</v>
      </c>
      <c r="N23" s="41" t="s">
        <v>191</v>
      </c>
      <c r="O23" s="41" t="s">
        <v>590</v>
      </c>
      <c r="P23" s="41" t="s">
        <v>591</v>
      </c>
      <c r="Q23" s="41" t="s">
        <v>192</v>
      </c>
      <c r="R23" s="41" t="s">
        <v>592</v>
      </c>
    </row>
    <row r="24" spans="1:20" s="36" customFormat="1" ht="15" customHeight="1" x14ac:dyDescent="0.15">
      <c r="B24" s="100" t="s">
        <v>2</v>
      </c>
      <c r="C24" s="73" t="s">
        <v>188</v>
      </c>
      <c r="D24" s="47"/>
      <c r="E24" s="42"/>
      <c r="F24" s="50">
        <v>1276</v>
      </c>
      <c r="G24" s="50">
        <v>85</v>
      </c>
      <c r="H24" s="50">
        <v>208</v>
      </c>
      <c r="I24" s="50">
        <v>78</v>
      </c>
      <c r="J24" s="50">
        <v>31</v>
      </c>
      <c r="K24" s="51">
        <v>68</v>
      </c>
      <c r="L24" s="50">
        <v>108</v>
      </c>
      <c r="M24" s="50">
        <f>SUM(F24:L24)</f>
        <v>1854</v>
      </c>
      <c r="N24" s="67">
        <v>30.213058419243985</v>
      </c>
      <c r="O24" s="67">
        <v>112.23829787234042</v>
      </c>
      <c r="P24" s="67">
        <v>60</v>
      </c>
      <c r="Q24" s="67">
        <v>480</v>
      </c>
      <c r="R24" s="67">
        <v>10</v>
      </c>
    </row>
    <row r="25" spans="1:20" ht="15" customHeight="1" x14ac:dyDescent="0.15">
      <c r="B25" s="103"/>
      <c r="C25" s="94" t="s">
        <v>189</v>
      </c>
      <c r="D25" s="71"/>
      <c r="E25" s="48"/>
      <c r="F25" s="54">
        <v>423</v>
      </c>
      <c r="G25" s="54">
        <v>24</v>
      </c>
      <c r="H25" s="54">
        <v>38</v>
      </c>
      <c r="I25" s="54">
        <v>13</v>
      </c>
      <c r="J25" s="54">
        <v>9</v>
      </c>
      <c r="K25" s="55">
        <v>20</v>
      </c>
      <c r="L25" s="54">
        <v>34</v>
      </c>
      <c r="M25" s="54">
        <f>SUM(F25:L25)</f>
        <v>561</v>
      </c>
      <c r="N25" s="69">
        <v>24.345351043643262</v>
      </c>
      <c r="O25" s="69">
        <v>123.36538461538461</v>
      </c>
      <c r="P25" s="69">
        <v>90</v>
      </c>
      <c r="Q25" s="69">
        <v>530</v>
      </c>
      <c r="R25" s="69">
        <v>10</v>
      </c>
    </row>
    <row r="26" spans="1:20" s="36" customFormat="1" ht="15" customHeight="1" x14ac:dyDescent="0.15">
      <c r="B26" s="100" t="s">
        <v>3</v>
      </c>
      <c r="C26" s="73" t="s">
        <v>188</v>
      </c>
      <c r="D26" s="47"/>
      <c r="E26" s="63">
        <f>M24</f>
        <v>1854</v>
      </c>
      <c r="F26" s="56">
        <f t="shared" ref="F26:L27" si="3">F24/$E26*100</f>
        <v>68.824163969795038</v>
      </c>
      <c r="G26" s="56">
        <f t="shared" si="3"/>
        <v>4.5846817691477888</v>
      </c>
      <c r="H26" s="56">
        <f t="shared" si="3"/>
        <v>11.218985976267531</v>
      </c>
      <c r="I26" s="56">
        <f t="shared" si="3"/>
        <v>4.2071197411003238</v>
      </c>
      <c r="J26" s="56">
        <f t="shared" si="3"/>
        <v>1.6720604099244876</v>
      </c>
      <c r="K26" s="56">
        <f t="shared" si="3"/>
        <v>3.6677454153182305</v>
      </c>
      <c r="L26" s="56">
        <f t="shared" si="3"/>
        <v>5.825242718446602</v>
      </c>
      <c r="M26" s="56">
        <f>SUM(F26:L26)</f>
        <v>100.00000000000001</v>
      </c>
      <c r="N26" s="1"/>
      <c r="O26" s="1"/>
      <c r="P26" s="1"/>
    </row>
    <row r="27" spans="1:20" ht="15" customHeight="1" x14ac:dyDescent="0.15">
      <c r="B27" s="103"/>
      <c r="C27" s="94" t="s">
        <v>189</v>
      </c>
      <c r="D27" s="71"/>
      <c r="E27" s="65">
        <f>M25</f>
        <v>561</v>
      </c>
      <c r="F27" s="58">
        <f t="shared" si="3"/>
        <v>75.401069518716582</v>
      </c>
      <c r="G27" s="58">
        <f t="shared" si="3"/>
        <v>4.2780748663101598</v>
      </c>
      <c r="H27" s="58">
        <f t="shared" si="3"/>
        <v>6.7736185383244205</v>
      </c>
      <c r="I27" s="58">
        <f>I25/$E27*100</f>
        <v>2.3172905525846703</v>
      </c>
      <c r="J27" s="58">
        <f t="shared" si="3"/>
        <v>1.6042780748663104</v>
      </c>
      <c r="K27" s="62">
        <f t="shared" si="3"/>
        <v>3.5650623885918007</v>
      </c>
      <c r="L27" s="58">
        <f>SUM(F27:K27)</f>
        <v>93.939393939393952</v>
      </c>
      <c r="M27" s="58">
        <f>SUM(F27:L27)</f>
        <v>187.8787878787879</v>
      </c>
    </row>
    <row r="28" spans="1:20" ht="15" customHeight="1" x14ac:dyDescent="0.15">
      <c r="B28" s="98"/>
      <c r="C28" s="90"/>
      <c r="D28" s="88"/>
      <c r="E28" s="88"/>
      <c r="F28" s="37"/>
      <c r="G28" s="38"/>
      <c r="H28" s="59"/>
      <c r="I28" s="59"/>
      <c r="J28" s="59"/>
      <c r="K28" s="66"/>
      <c r="L28" s="59"/>
      <c r="M28" s="36"/>
    </row>
    <row r="29" spans="1:20" ht="15" customHeight="1" x14ac:dyDescent="0.15">
      <c r="A29" s="1" t="s">
        <v>635</v>
      </c>
      <c r="B29" s="96"/>
      <c r="F29" s="1"/>
    </row>
    <row r="30" spans="1:20" s="36" customFormat="1" ht="22.5" x14ac:dyDescent="0.15">
      <c r="B30" s="95"/>
      <c r="C30" s="30"/>
      <c r="D30" s="30"/>
      <c r="E30" s="31"/>
      <c r="F30" s="135" t="s">
        <v>593</v>
      </c>
      <c r="G30" s="135" t="s">
        <v>594</v>
      </c>
      <c r="H30" s="135" t="s">
        <v>595</v>
      </c>
      <c r="I30" s="135" t="s">
        <v>579</v>
      </c>
      <c r="J30" s="135" t="s">
        <v>580</v>
      </c>
      <c r="K30" s="135" t="s">
        <v>596</v>
      </c>
      <c r="L30" s="89" t="s">
        <v>190</v>
      </c>
      <c r="M30" s="40" t="s">
        <v>4</v>
      </c>
      <c r="N30" s="41" t="s">
        <v>191</v>
      </c>
      <c r="O30" s="41" t="s">
        <v>583</v>
      </c>
      <c r="P30" s="41" t="s">
        <v>192</v>
      </c>
      <c r="Q30" s="41" t="s">
        <v>584</v>
      </c>
      <c r="R30" s="1"/>
      <c r="S30" s="1"/>
      <c r="T30" s="1"/>
    </row>
    <row r="31" spans="1:20" s="36" customFormat="1" ht="15" customHeight="1" x14ac:dyDescent="0.15">
      <c r="B31" s="100" t="s">
        <v>2</v>
      </c>
      <c r="C31" s="73" t="s">
        <v>188</v>
      </c>
      <c r="D31" s="47"/>
      <c r="E31" s="42"/>
      <c r="F31" s="50">
        <v>206</v>
      </c>
      <c r="G31" s="50">
        <v>346</v>
      </c>
      <c r="H31" s="50">
        <v>290</v>
      </c>
      <c r="I31" s="50">
        <v>833</v>
      </c>
      <c r="J31" s="50">
        <v>74</v>
      </c>
      <c r="K31" s="50">
        <v>67</v>
      </c>
      <c r="L31" s="51">
        <v>38</v>
      </c>
      <c r="M31" s="50">
        <f>SUM(F31:L31)</f>
        <v>1854</v>
      </c>
      <c r="N31" s="67">
        <v>428.31828193832598</v>
      </c>
      <c r="O31" s="67">
        <v>480</v>
      </c>
      <c r="P31" s="67">
        <v>830</v>
      </c>
      <c r="Q31" s="67">
        <v>0</v>
      </c>
      <c r="R31" s="1"/>
      <c r="S31" s="1"/>
      <c r="T31" s="1"/>
    </row>
    <row r="32" spans="1:20" ht="15" customHeight="1" x14ac:dyDescent="0.15">
      <c r="B32" s="103"/>
      <c r="C32" s="94" t="s">
        <v>189</v>
      </c>
      <c r="D32" s="71"/>
      <c r="E32" s="48"/>
      <c r="F32" s="54">
        <v>101</v>
      </c>
      <c r="G32" s="54">
        <v>68</v>
      </c>
      <c r="H32" s="54">
        <v>82</v>
      </c>
      <c r="I32" s="54">
        <v>274</v>
      </c>
      <c r="J32" s="54">
        <v>19</v>
      </c>
      <c r="K32" s="54">
        <v>12</v>
      </c>
      <c r="L32" s="55">
        <v>5</v>
      </c>
      <c r="M32" s="54">
        <f>SUM(F32:L32)</f>
        <v>561</v>
      </c>
      <c r="N32" s="69">
        <v>414.38309352517985</v>
      </c>
      <c r="O32" s="69">
        <v>480</v>
      </c>
      <c r="P32" s="69">
        <v>630</v>
      </c>
      <c r="Q32" s="69">
        <v>0</v>
      </c>
    </row>
    <row r="33" spans="1:20" s="36" customFormat="1" ht="15" customHeight="1" x14ac:dyDescent="0.15">
      <c r="B33" s="100" t="s">
        <v>3</v>
      </c>
      <c r="C33" s="73" t="s">
        <v>188</v>
      </c>
      <c r="D33" s="47"/>
      <c r="E33" s="63">
        <f>M31</f>
        <v>1854</v>
      </c>
      <c r="F33" s="56">
        <f t="shared" ref="F33:L34" si="4">F31/$E33*100</f>
        <v>11.111111111111111</v>
      </c>
      <c r="G33" s="56">
        <f t="shared" si="4"/>
        <v>18.66235167206041</v>
      </c>
      <c r="H33" s="56">
        <f t="shared" si="4"/>
        <v>15.641855447680692</v>
      </c>
      <c r="I33" s="56">
        <f t="shared" si="4"/>
        <v>44.929881337648325</v>
      </c>
      <c r="J33" s="56">
        <f t="shared" si="4"/>
        <v>3.9913700107874863</v>
      </c>
      <c r="K33" s="56">
        <f t="shared" si="4"/>
        <v>3.6138079827400214</v>
      </c>
      <c r="L33" s="60">
        <f t="shared" si="4"/>
        <v>2.0496224379719528</v>
      </c>
      <c r="M33" s="56">
        <f>SUM(F33:L33)</f>
        <v>100</v>
      </c>
      <c r="N33" s="1"/>
      <c r="O33" s="1"/>
      <c r="R33" s="1"/>
      <c r="S33" s="1"/>
      <c r="T33" s="1"/>
    </row>
    <row r="34" spans="1:20" ht="15" customHeight="1" x14ac:dyDescent="0.15">
      <c r="B34" s="103"/>
      <c r="C34" s="94" t="s">
        <v>189</v>
      </c>
      <c r="D34" s="71"/>
      <c r="E34" s="65">
        <f>M32</f>
        <v>561</v>
      </c>
      <c r="F34" s="58">
        <f t="shared" si="4"/>
        <v>18.003565062388592</v>
      </c>
      <c r="G34" s="58">
        <f t="shared" si="4"/>
        <v>12.121212121212121</v>
      </c>
      <c r="H34" s="58">
        <f t="shared" si="4"/>
        <v>14.616755793226382</v>
      </c>
      <c r="I34" s="58">
        <f t="shared" si="4"/>
        <v>48.841354723707667</v>
      </c>
      <c r="J34" s="58">
        <f t="shared" si="4"/>
        <v>3.3868092691622103</v>
      </c>
      <c r="K34" s="58">
        <f t="shared" si="4"/>
        <v>2.1390374331550799</v>
      </c>
      <c r="L34" s="62">
        <f t="shared" si="4"/>
        <v>0.89126559714795017</v>
      </c>
      <c r="M34" s="58">
        <f>SUM(F34:L34)</f>
        <v>100.00000000000001</v>
      </c>
      <c r="N34" s="36"/>
    </row>
    <row r="35" spans="1:20" ht="15" customHeight="1" x14ac:dyDescent="0.15">
      <c r="B35" s="98"/>
      <c r="C35" s="90"/>
      <c r="D35" s="88"/>
      <c r="E35" s="88"/>
      <c r="F35" s="37"/>
      <c r="G35" s="38"/>
      <c r="H35" s="59"/>
      <c r="I35" s="59"/>
      <c r="J35" s="59"/>
      <c r="K35" s="66"/>
      <c r="L35" s="59"/>
      <c r="M35" s="36"/>
    </row>
    <row r="36" spans="1:20" ht="15" customHeight="1" x14ac:dyDescent="0.15">
      <c r="A36" s="17" t="s">
        <v>651</v>
      </c>
      <c r="B36" s="98"/>
      <c r="C36" s="32"/>
      <c r="D36" s="32"/>
      <c r="E36" s="32"/>
      <c r="F36" s="32"/>
      <c r="G36" s="32"/>
      <c r="H36" s="32"/>
      <c r="I36" s="32"/>
      <c r="J36" s="32"/>
      <c r="K36" s="32"/>
      <c r="L36" s="33"/>
      <c r="M36" s="127"/>
    </row>
    <row r="37" spans="1:20" ht="15" customHeight="1" x14ac:dyDescent="0.15">
      <c r="A37" s="1" t="s">
        <v>636</v>
      </c>
      <c r="B37" s="96"/>
      <c r="M37" s="1"/>
    </row>
    <row r="38" spans="1:20" ht="12" customHeight="1" x14ac:dyDescent="0.15">
      <c r="B38" s="97"/>
      <c r="C38" s="27"/>
      <c r="D38" s="27"/>
      <c r="E38" s="27"/>
      <c r="F38" s="27"/>
      <c r="G38" s="27"/>
      <c r="H38" s="27"/>
      <c r="I38" s="27"/>
      <c r="J38" s="27"/>
      <c r="K38" s="3"/>
      <c r="L38" s="7" t="s">
        <v>2</v>
      </c>
      <c r="M38" s="19" t="s">
        <v>3</v>
      </c>
    </row>
    <row r="39" spans="1:20" ht="12" customHeight="1" x14ac:dyDescent="0.15">
      <c r="B39" s="94"/>
      <c r="C39" s="28"/>
      <c r="D39" s="28"/>
      <c r="E39" s="28"/>
      <c r="F39" s="28"/>
      <c r="G39" s="28"/>
      <c r="H39" s="28"/>
      <c r="I39" s="28"/>
      <c r="J39" s="28"/>
      <c r="K39" s="6"/>
      <c r="L39" s="9"/>
      <c r="M39" s="21">
        <v>1734</v>
      </c>
      <c r="N39" s="159"/>
    </row>
    <row r="40" spans="1:20" ht="15" customHeight="1" x14ac:dyDescent="0.15">
      <c r="B40" s="73" t="s">
        <v>193</v>
      </c>
      <c r="C40" s="26"/>
      <c r="D40" s="26"/>
      <c r="E40" s="26"/>
      <c r="L40" s="10">
        <v>141</v>
      </c>
      <c r="M40" s="22">
        <f t="shared" ref="M40:M70" si="5">$L40/M$39*100</f>
        <v>8.1314878892733553</v>
      </c>
    </row>
    <row r="41" spans="1:20" ht="15" customHeight="1" x14ac:dyDescent="0.15">
      <c r="B41" s="145" t="s">
        <v>194</v>
      </c>
      <c r="C41" s="146"/>
      <c r="D41" s="146"/>
      <c r="E41" s="146"/>
      <c r="F41" s="146"/>
      <c r="G41" s="146"/>
      <c r="H41" s="146"/>
      <c r="I41" s="146"/>
      <c r="J41" s="146"/>
      <c r="K41" s="146"/>
      <c r="L41" s="147">
        <v>142</v>
      </c>
      <c r="M41" s="148">
        <f t="shared" si="5"/>
        <v>8.1891580161476352</v>
      </c>
    </row>
    <row r="42" spans="1:20" ht="15" customHeight="1" x14ac:dyDescent="0.15">
      <c r="B42" s="73" t="s">
        <v>195</v>
      </c>
      <c r="C42" s="26"/>
      <c r="D42" s="26"/>
      <c r="E42" s="26"/>
      <c r="L42" s="11">
        <v>283</v>
      </c>
      <c r="M42" s="23">
        <f t="shared" si="5"/>
        <v>16.320645905420992</v>
      </c>
    </row>
    <row r="43" spans="1:20" ht="15" customHeight="1" x14ac:dyDescent="0.15">
      <c r="B43" s="73" t="s">
        <v>196</v>
      </c>
      <c r="C43" s="26"/>
      <c r="D43" s="26"/>
      <c r="E43" s="26"/>
      <c r="L43" s="11">
        <v>116</v>
      </c>
      <c r="M43" s="23">
        <f t="shared" si="5"/>
        <v>6.6897347174163775</v>
      </c>
    </row>
    <row r="44" spans="1:20" ht="15" customHeight="1" x14ac:dyDescent="0.15">
      <c r="B44" s="73" t="s">
        <v>197</v>
      </c>
      <c r="C44" s="26"/>
      <c r="D44" s="26"/>
      <c r="E44" s="26"/>
      <c r="L44" s="11">
        <v>138</v>
      </c>
      <c r="M44" s="23">
        <f t="shared" si="5"/>
        <v>7.9584775086505193</v>
      </c>
    </row>
    <row r="45" spans="1:20" ht="15" customHeight="1" x14ac:dyDescent="0.15">
      <c r="B45" s="73" t="s">
        <v>198</v>
      </c>
      <c r="C45" s="26"/>
      <c r="D45" s="26"/>
      <c r="E45" s="26"/>
      <c r="L45" s="11">
        <v>71</v>
      </c>
      <c r="M45" s="23">
        <f t="shared" si="5"/>
        <v>4.0945790080738176</v>
      </c>
    </row>
    <row r="46" spans="1:20" ht="15" customHeight="1" x14ac:dyDescent="0.15">
      <c r="B46" s="73" t="s">
        <v>199</v>
      </c>
      <c r="C46" s="26"/>
      <c r="D46" s="26"/>
      <c r="E46" s="26"/>
      <c r="L46" s="11">
        <v>127</v>
      </c>
      <c r="M46" s="23">
        <f t="shared" si="5"/>
        <v>7.3241061130334488</v>
      </c>
    </row>
    <row r="47" spans="1:20" ht="15" customHeight="1" x14ac:dyDescent="0.15">
      <c r="B47" s="73" t="s">
        <v>200</v>
      </c>
      <c r="C47" s="26"/>
      <c r="D47" s="26"/>
      <c r="E47" s="26"/>
      <c r="L47" s="11">
        <v>203</v>
      </c>
      <c r="M47" s="23">
        <f t="shared" si="5"/>
        <v>11.707035755478662</v>
      </c>
    </row>
    <row r="48" spans="1:20" ht="15" customHeight="1" x14ac:dyDescent="0.15">
      <c r="B48" s="73" t="s">
        <v>201</v>
      </c>
      <c r="C48" s="26"/>
      <c r="D48" s="26"/>
      <c r="E48" s="26"/>
      <c r="L48" s="11">
        <v>307</v>
      </c>
      <c r="M48" s="23">
        <f t="shared" si="5"/>
        <v>17.704728950403691</v>
      </c>
    </row>
    <row r="49" spans="2:13" ht="15" customHeight="1" x14ac:dyDescent="0.15">
      <c r="B49" s="73" t="s">
        <v>202</v>
      </c>
      <c r="C49" s="26"/>
      <c r="D49" s="26"/>
      <c r="E49" s="26"/>
      <c r="L49" s="11">
        <v>116</v>
      </c>
      <c r="M49" s="23">
        <f t="shared" si="5"/>
        <v>6.6897347174163775</v>
      </c>
    </row>
    <row r="50" spans="2:13" ht="15" customHeight="1" x14ac:dyDescent="0.15">
      <c r="B50" s="145" t="s">
        <v>203</v>
      </c>
      <c r="C50" s="146"/>
      <c r="D50" s="146"/>
      <c r="E50" s="146"/>
      <c r="F50" s="146"/>
      <c r="G50" s="146"/>
      <c r="H50" s="146"/>
      <c r="I50" s="146"/>
      <c r="J50" s="146"/>
      <c r="K50" s="146"/>
      <c r="L50" s="147">
        <v>69</v>
      </c>
      <c r="M50" s="148">
        <f t="shared" si="5"/>
        <v>3.9792387543252596</v>
      </c>
    </row>
    <row r="51" spans="2:13" ht="15" customHeight="1" x14ac:dyDescent="0.15">
      <c r="B51" s="73" t="s">
        <v>204</v>
      </c>
      <c r="C51" s="26"/>
      <c r="D51" s="26"/>
      <c r="E51" s="26"/>
      <c r="L51" s="11">
        <v>1024</v>
      </c>
      <c r="M51" s="23">
        <f t="shared" si="5"/>
        <v>59.054209919261822</v>
      </c>
    </row>
    <row r="52" spans="2:13" ht="15" customHeight="1" x14ac:dyDescent="0.15">
      <c r="B52" s="73" t="s">
        <v>205</v>
      </c>
      <c r="C52" s="26"/>
      <c r="D52" s="26"/>
      <c r="E52" s="26"/>
      <c r="L52" s="11">
        <v>177</v>
      </c>
      <c r="M52" s="23">
        <f t="shared" si="5"/>
        <v>10.207612456747404</v>
      </c>
    </row>
    <row r="53" spans="2:13" ht="15" customHeight="1" x14ac:dyDescent="0.15">
      <c r="B53" s="73" t="s">
        <v>62</v>
      </c>
      <c r="C53" s="26"/>
      <c r="D53" s="26"/>
      <c r="E53" s="26"/>
      <c r="L53" s="11">
        <v>217</v>
      </c>
      <c r="M53" s="23">
        <f t="shared" si="5"/>
        <v>12.51441753171857</v>
      </c>
    </row>
    <row r="54" spans="2:13" ht="15" customHeight="1" x14ac:dyDescent="0.15">
      <c r="B54" s="145" t="s">
        <v>206</v>
      </c>
      <c r="C54" s="146"/>
      <c r="D54" s="146"/>
      <c r="E54" s="146"/>
      <c r="F54" s="146"/>
      <c r="G54" s="146"/>
      <c r="H54" s="146"/>
      <c r="I54" s="146"/>
      <c r="J54" s="146"/>
      <c r="K54" s="146"/>
      <c r="L54" s="147">
        <v>83</v>
      </c>
      <c r="M54" s="148">
        <f t="shared" si="5"/>
        <v>4.786620530565167</v>
      </c>
    </row>
    <row r="55" spans="2:13" ht="15" customHeight="1" x14ac:dyDescent="0.15">
      <c r="B55" s="73" t="s">
        <v>46</v>
      </c>
      <c r="C55" s="26"/>
      <c r="D55" s="26"/>
      <c r="E55" s="26"/>
      <c r="L55" s="11">
        <v>188</v>
      </c>
      <c r="M55" s="23">
        <f t="shared" si="5"/>
        <v>10.841983852364475</v>
      </c>
    </row>
    <row r="56" spans="2:13" ht="15" customHeight="1" x14ac:dyDescent="0.15">
      <c r="B56" s="73" t="s">
        <v>207</v>
      </c>
      <c r="C56" s="26"/>
      <c r="D56" s="26"/>
      <c r="E56" s="26"/>
      <c r="L56" s="11">
        <v>290</v>
      </c>
      <c r="M56" s="23">
        <f t="shared" si="5"/>
        <v>16.724336793540946</v>
      </c>
    </row>
    <row r="57" spans="2:13" ht="15" customHeight="1" x14ac:dyDescent="0.15">
      <c r="B57" s="73" t="s">
        <v>208</v>
      </c>
      <c r="C57" s="26"/>
      <c r="D57" s="26"/>
      <c r="E57" s="26"/>
      <c r="L57" s="11">
        <v>302</v>
      </c>
      <c r="M57" s="23">
        <f t="shared" si="5"/>
        <v>17.416378316032297</v>
      </c>
    </row>
    <row r="58" spans="2:13" ht="15" customHeight="1" x14ac:dyDescent="0.15">
      <c r="B58" s="73" t="s">
        <v>51</v>
      </c>
      <c r="C58" s="26"/>
      <c r="D58" s="26"/>
      <c r="E58" s="26"/>
      <c r="L58" s="11">
        <v>563</v>
      </c>
      <c r="M58" s="23">
        <f t="shared" si="5"/>
        <v>32.46828143021915</v>
      </c>
    </row>
    <row r="59" spans="2:13" ht="15" customHeight="1" x14ac:dyDescent="0.15">
      <c r="B59" s="73" t="s">
        <v>209</v>
      </c>
      <c r="C59" s="26"/>
      <c r="D59" s="26"/>
      <c r="E59" s="26"/>
      <c r="L59" s="11">
        <v>203</v>
      </c>
      <c r="M59" s="23">
        <f t="shared" si="5"/>
        <v>11.707035755478662</v>
      </c>
    </row>
    <row r="60" spans="2:13" ht="15" customHeight="1" x14ac:dyDescent="0.15">
      <c r="B60" s="73" t="s">
        <v>54</v>
      </c>
      <c r="C60" s="26"/>
      <c r="D60" s="26"/>
      <c r="E60" s="26"/>
      <c r="L60" s="11">
        <v>256</v>
      </c>
      <c r="M60" s="23">
        <f t="shared" si="5"/>
        <v>14.763552479815456</v>
      </c>
    </row>
    <row r="61" spans="2:13" ht="15" customHeight="1" x14ac:dyDescent="0.15">
      <c r="B61" s="73" t="s">
        <v>597</v>
      </c>
      <c r="C61" s="26"/>
      <c r="D61" s="26"/>
      <c r="E61" s="26"/>
      <c r="L61" s="11">
        <v>676</v>
      </c>
      <c r="M61" s="23">
        <f t="shared" si="5"/>
        <v>38.985005767012687</v>
      </c>
    </row>
    <row r="62" spans="2:13" ht="15" customHeight="1" x14ac:dyDescent="0.15">
      <c r="B62" s="145" t="s">
        <v>57</v>
      </c>
      <c r="C62" s="146"/>
      <c r="D62" s="146"/>
      <c r="E62" s="146"/>
      <c r="F62" s="146"/>
      <c r="G62" s="146"/>
      <c r="H62" s="146"/>
      <c r="I62" s="146"/>
      <c r="J62" s="146"/>
      <c r="K62" s="146"/>
      <c r="L62" s="147">
        <v>646</v>
      </c>
      <c r="M62" s="148">
        <f t="shared" si="5"/>
        <v>37.254901960784316</v>
      </c>
    </row>
    <row r="63" spans="2:13" ht="15" customHeight="1" x14ac:dyDescent="0.15">
      <c r="B63" s="73" t="s">
        <v>210</v>
      </c>
      <c r="C63" s="26"/>
      <c r="D63" s="26"/>
      <c r="E63" s="26"/>
      <c r="L63" s="11">
        <v>486</v>
      </c>
      <c r="M63" s="23">
        <f t="shared" si="5"/>
        <v>28.027681660899656</v>
      </c>
    </row>
    <row r="64" spans="2:13" ht="15" customHeight="1" x14ac:dyDescent="0.15">
      <c r="B64" s="73" t="s">
        <v>211</v>
      </c>
      <c r="C64" s="26"/>
      <c r="D64" s="26"/>
      <c r="E64" s="26"/>
      <c r="L64" s="11">
        <v>243</v>
      </c>
      <c r="M64" s="23">
        <f t="shared" si="5"/>
        <v>14.013840830449828</v>
      </c>
    </row>
    <row r="65" spans="1:31" ht="15" customHeight="1" x14ac:dyDescent="0.15">
      <c r="B65" s="73" t="s">
        <v>212</v>
      </c>
      <c r="C65" s="26"/>
      <c r="D65" s="26"/>
      <c r="E65" s="26"/>
      <c r="L65" s="11">
        <v>307</v>
      </c>
      <c r="M65" s="23">
        <f t="shared" si="5"/>
        <v>17.704728950403691</v>
      </c>
    </row>
    <row r="66" spans="1:31" ht="15" customHeight="1" x14ac:dyDescent="0.15">
      <c r="B66" s="73" t="s">
        <v>213</v>
      </c>
      <c r="C66" s="26"/>
      <c r="D66" s="26"/>
      <c r="E66" s="26"/>
      <c r="L66" s="11">
        <v>765</v>
      </c>
      <c r="M66" s="23">
        <f t="shared" si="5"/>
        <v>44.117647058823529</v>
      </c>
    </row>
    <row r="67" spans="1:31" ht="15" customHeight="1" x14ac:dyDescent="0.15">
      <c r="B67" s="73" t="s">
        <v>214</v>
      </c>
      <c r="C67" s="26"/>
      <c r="D67" s="26"/>
      <c r="E67" s="26"/>
      <c r="L67" s="11">
        <v>1009</v>
      </c>
      <c r="M67" s="23">
        <f t="shared" si="5"/>
        <v>58.189158016147637</v>
      </c>
    </row>
    <row r="68" spans="1:31" ht="15" customHeight="1" x14ac:dyDescent="0.15">
      <c r="B68" s="145" t="s">
        <v>215</v>
      </c>
      <c r="C68" s="146"/>
      <c r="D68" s="146"/>
      <c r="E68" s="146"/>
      <c r="F68" s="146"/>
      <c r="G68" s="146"/>
      <c r="H68" s="146"/>
      <c r="I68" s="146"/>
      <c r="J68" s="146"/>
      <c r="K68" s="146"/>
      <c r="L68" s="147">
        <v>401</v>
      </c>
      <c r="M68" s="148">
        <f t="shared" si="5"/>
        <v>23.125720876585927</v>
      </c>
    </row>
    <row r="69" spans="1:31" ht="15" customHeight="1" x14ac:dyDescent="0.15">
      <c r="B69" s="73" t="s">
        <v>216</v>
      </c>
      <c r="C69" s="26"/>
      <c r="D69" s="26"/>
      <c r="E69" s="26"/>
      <c r="L69" s="11">
        <v>172</v>
      </c>
      <c r="M69" s="23">
        <f t="shared" si="5"/>
        <v>9.9192618223760096</v>
      </c>
    </row>
    <row r="70" spans="1:31" ht="15" customHeight="1" x14ac:dyDescent="0.15">
      <c r="B70" s="145" t="s">
        <v>217</v>
      </c>
      <c r="C70" s="146"/>
      <c r="D70" s="146"/>
      <c r="E70" s="146"/>
      <c r="F70" s="146"/>
      <c r="G70" s="146"/>
      <c r="H70" s="146"/>
      <c r="I70" s="146"/>
      <c r="J70" s="146"/>
      <c r="K70" s="146"/>
      <c r="L70" s="147">
        <v>1291</v>
      </c>
      <c r="M70" s="148">
        <f t="shared" si="5"/>
        <v>74.452133794694348</v>
      </c>
    </row>
    <row r="71" spans="1:31" ht="15" customHeight="1" x14ac:dyDescent="0.15">
      <c r="B71" s="95" t="s">
        <v>1</v>
      </c>
      <c r="C71" s="30"/>
      <c r="D71" s="30"/>
      <c r="E71" s="30"/>
      <c r="F71" s="30"/>
      <c r="G71" s="30"/>
      <c r="H71" s="30"/>
      <c r="I71" s="30"/>
      <c r="J71" s="30"/>
      <c r="K71" s="31"/>
      <c r="L71" s="13">
        <f>SUM(L40:L70)</f>
        <v>11012</v>
      </c>
      <c r="M71" s="25" t="str">
        <f>IF(SUM(M40:M70)&gt;100,"－",SUM(M40:M70))</f>
        <v>－</v>
      </c>
    </row>
    <row r="72" spans="1:31" ht="15" customHeight="1" x14ac:dyDescent="0.15">
      <c r="B72" s="98"/>
      <c r="C72" s="32"/>
      <c r="D72" s="32"/>
      <c r="E72" s="32"/>
      <c r="F72" s="32"/>
      <c r="G72" s="32"/>
      <c r="H72" s="32"/>
      <c r="I72" s="32"/>
      <c r="J72" s="32"/>
      <c r="K72" s="32"/>
      <c r="L72" s="33"/>
      <c r="M72" s="127"/>
    </row>
    <row r="73" spans="1:31" ht="15" customHeight="1" x14ac:dyDescent="0.15">
      <c r="A73" s="1" t="s">
        <v>637</v>
      </c>
      <c r="B73" s="96"/>
      <c r="F73" s="1"/>
    </row>
    <row r="74" spans="1:31" s="36" customFormat="1" ht="33.75" x14ac:dyDescent="0.15">
      <c r="B74" s="95" t="s">
        <v>188</v>
      </c>
      <c r="C74" s="30"/>
      <c r="D74" s="30"/>
      <c r="E74" s="30"/>
      <c r="F74" s="30"/>
      <c r="G74" s="31"/>
      <c r="H74" s="128" t="s">
        <v>589</v>
      </c>
      <c r="I74" s="128" t="s">
        <v>598</v>
      </c>
      <c r="J74" s="135" t="s">
        <v>585</v>
      </c>
      <c r="K74" s="135" t="s">
        <v>586</v>
      </c>
      <c r="L74" s="72" t="s">
        <v>587</v>
      </c>
      <c r="M74" s="72" t="s">
        <v>599</v>
      </c>
      <c r="N74" s="72" t="s">
        <v>600</v>
      </c>
      <c r="O74" s="130" t="s">
        <v>601</v>
      </c>
      <c r="P74" s="130" t="s">
        <v>602</v>
      </c>
      <c r="Q74" s="130" t="s">
        <v>603</v>
      </c>
      <c r="R74" s="130" t="s">
        <v>604</v>
      </c>
      <c r="S74" s="130" t="s">
        <v>605</v>
      </c>
      <c r="T74" s="89" t="s">
        <v>190</v>
      </c>
      <c r="U74" s="40" t="s">
        <v>4</v>
      </c>
      <c r="V74" s="41" t="s">
        <v>191</v>
      </c>
      <c r="W74" s="41" t="s">
        <v>606</v>
      </c>
      <c r="X74" s="41" t="s">
        <v>591</v>
      </c>
      <c r="Y74" s="41" t="s">
        <v>192</v>
      </c>
      <c r="Z74" s="41" t="s">
        <v>592</v>
      </c>
      <c r="AA74" s="1"/>
      <c r="AB74" s="1"/>
    </row>
    <row r="75" spans="1:31" s="36" customFormat="1" ht="12" customHeight="1" x14ac:dyDescent="0.15">
      <c r="B75" s="100" t="s">
        <v>2</v>
      </c>
      <c r="C75" s="124" t="s">
        <v>193</v>
      </c>
      <c r="D75" s="47"/>
      <c r="E75" s="47"/>
      <c r="F75" s="47"/>
      <c r="G75" s="42"/>
      <c r="H75" s="50">
        <v>1593</v>
      </c>
      <c r="I75" s="50">
        <v>9</v>
      </c>
      <c r="J75" s="50">
        <v>24</v>
      </c>
      <c r="K75" s="50">
        <v>29</v>
      </c>
      <c r="L75" s="50">
        <v>5</v>
      </c>
      <c r="M75" s="50">
        <v>25</v>
      </c>
      <c r="N75" s="50">
        <v>0</v>
      </c>
      <c r="O75" s="50">
        <v>7</v>
      </c>
      <c r="P75" s="50">
        <v>0</v>
      </c>
      <c r="Q75" s="50">
        <v>3</v>
      </c>
      <c r="R75" s="50">
        <v>0</v>
      </c>
      <c r="S75" s="50">
        <v>3</v>
      </c>
      <c r="T75" s="51">
        <v>36</v>
      </c>
      <c r="U75" s="50">
        <f t="shared" ref="U75:U103" si="6">SUM(H75:T75)</f>
        <v>1734</v>
      </c>
      <c r="V75" s="67">
        <v>5.4034157832744407</v>
      </c>
      <c r="W75" s="67">
        <v>87.38095238095238</v>
      </c>
      <c r="X75" s="67">
        <v>60</v>
      </c>
      <c r="Y75" s="67">
        <v>360</v>
      </c>
      <c r="Z75" s="67">
        <v>5</v>
      </c>
      <c r="AA75" s="1"/>
      <c r="AB75" s="1"/>
      <c r="AE75" s="158"/>
    </row>
    <row r="76" spans="1:31" s="36" customFormat="1" ht="12" customHeight="1" x14ac:dyDescent="0.15">
      <c r="B76" s="101"/>
      <c r="C76" s="149" t="s">
        <v>194</v>
      </c>
      <c r="D76" s="150"/>
      <c r="E76" s="150"/>
      <c r="F76" s="150"/>
      <c r="G76" s="151"/>
      <c r="H76" s="152">
        <v>1592</v>
      </c>
      <c r="I76" s="152">
        <v>12</v>
      </c>
      <c r="J76" s="152">
        <v>22</v>
      </c>
      <c r="K76" s="152">
        <v>49</v>
      </c>
      <c r="L76" s="152">
        <v>7</v>
      </c>
      <c r="M76" s="152">
        <v>15</v>
      </c>
      <c r="N76" s="152">
        <v>0</v>
      </c>
      <c r="O76" s="152">
        <v>1</v>
      </c>
      <c r="P76" s="152">
        <v>0</v>
      </c>
      <c r="Q76" s="152">
        <v>0</v>
      </c>
      <c r="R76" s="152">
        <v>0</v>
      </c>
      <c r="S76" s="152">
        <v>0</v>
      </c>
      <c r="T76" s="153">
        <v>36</v>
      </c>
      <c r="U76" s="152">
        <f t="shared" si="6"/>
        <v>1734</v>
      </c>
      <c r="V76" s="154">
        <v>3.7985865724381624</v>
      </c>
      <c r="W76" s="154">
        <v>60.849056603773583</v>
      </c>
      <c r="X76" s="154">
        <v>60</v>
      </c>
      <c r="Y76" s="154">
        <v>180</v>
      </c>
      <c r="Z76" s="154">
        <v>5</v>
      </c>
      <c r="AA76" s="1"/>
      <c r="AB76" s="1"/>
      <c r="AE76" s="158"/>
    </row>
    <row r="77" spans="1:31" s="36" customFormat="1" ht="12" customHeight="1" x14ac:dyDescent="0.15">
      <c r="B77" s="101"/>
      <c r="C77" s="124" t="s">
        <v>195</v>
      </c>
      <c r="D77" s="37"/>
      <c r="E77" s="37"/>
      <c r="F77" s="37"/>
      <c r="G77" s="43"/>
      <c r="H77" s="52">
        <v>1451</v>
      </c>
      <c r="I77" s="52">
        <v>19</v>
      </c>
      <c r="J77" s="52">
        <v>80</v>
      </c>
      <c r="K77" s="52">
        <v>104</v>
      </c>
      <c r="L77" s="52">
        <v>15</v>
      </c>
      <c r="M77" s="52">
        <v>21</v>
      </c>
      <c r="N77" s="52">
        <v>4</v>
      </c>
      <c r="O77" s="52">
        <v>2</v>
      </c>
      <c r="P77" s="52">
        <v>0</v>
      </c>
      <c r="Q77" s="52">
        <v>1</v>
      </c>
      <c r="R77" s="52">
        <v>0</v>
      </c>
      <c r="S77" s="52">
        <v>1</v>
      </c>
      <c r="T77" s="53">
        <v>36</v>
      </c>
      <c r="U77" s="52">
        <f t="shared" si="6"/>
        <v>1734</v>
      </c>
      <c r="V77" s="68">
        <v>8.7279151943462896</v>
      </c>
      <c r="W77" s="68">
        <v>60</v>
      </c>
      <c r="X77" s="68">
        <v>60</v>
      </c>
      <c r="Y77" s="68">
        <v>300</v>
      </c>
      <c r="Z77" s="68">
        <v>10</v>
      </c>
      <c r="AA77" s="1"/>
      <c r="AB77" s="1"/>
      <c r="AE77" s="158"/>
    </row>
    <row r="78" spans="1:31" s="36" customFormat="1" ht="12" customHeight="1" x14ac:dyDescent="0.15">
      <c r="B78" s="101"/>
      <c r="C78" s="124" t="s">
        <v>196</v>
      </c>
      <c r="D78" s="37"/>
      <c r="E78" s="37"/>
      <c r="F78" s="37"/>
      <c r="G78" s="43"/>
      <c r="H78" s="52">
        <v>1618</v>
      </c>
      <c r="I78" s="52">
        <v>12</v>
      </c>
      <c r="J78" s="52">
        <v>17</v>
      </c>
      <c r="K78" s="52">
        <v>14</v>
      </c>
      <c r="L78" s="52">
        <v>1</v>
      </c>
      <c r="M78" s="52">
        <v>23</v>
      </c>
      <c r="N78" s="52">
        <v>5</v>
      </c>
      <c r="O78" s="52">
        <v>7</v>
      </c>
      <c r="P78" s="52">
        <v>0</v>
      </c>
      <c r="Q78" s="52">
        <v>0</v>
      </c>
      <c r="R78" s="52">
        <v>0</v>
      </c>
      <c r="S78" s="52">
        <v>1</v>
      </c>
      <c r="T78" s="53">
        <v>36</v>
      </c>
      <c r="U78" s="52">
        <f t="shared" si="6"/>
        <v>1734</v>
      </c>
      <c r="V78" s="68">
        <v>4.0253239104829213</v>
      </c>
      <c r="W78" s="68">
        <v>85.4375</v>
      </c>
      <c r="X78" s="68">
        <v>60</v>
      </c>
      <c r="Y78" s="68">
        <v>300</v>
      </c>
      <c r="Z78" s="68">
        <v>15</v>
      </c>
      <c r="AA78" s="1"/>
      <c r="AB78" s="1"/>
      <c r="AE78" s="158"/>
    </row>
    <row r="79" spans="1:31" s="36" customFormat="1" ht="12" customHeight="1" x14ac:dyDescent="0.15">
      <c r="B79" s="101"/>
      <c r="C79" s="124" t="s">
        <v>197</v>
      </c>
      <c r="D79" s="37"/>
      <c r="E79" s="37"/>
      <c r="F79" s="37"/>
      <c r="G79" s="43"/>
      <c r="H79" s="52">
        <v>1596</v>
      </c>
      <c r="I79" s="52">
        <v>23</v>
      </c>
      <c r="J79" s="52">
        <v>32</v>
      </c>
      <c r="K79" s="52">
        <v>26</v>
      </c>
      <c r="L79" s="52">
        <v>6</v>
      </c>
      <c r="M79" s="52">
        <v>9</v>
      </c>
      <c r="N79" s="52">
        <v>3</v>
      </c>
      <c r="O79" s="52">
        <v>3</v>
      </c>
      <c r="P79" s="52">
        <v>0</v>
      </c>
      <c r="Q79" s="52">
        <v>0</v>
      </c>
      <c r="R79" s="52">
        <v>0</v>
      </c>
      <c r="S79" s="52">
        <v>0</v>
      </c>
      <c r="T79" s="53">
        <v>36</v>
      </c>
      <c r="U79" s="52">
        <f t="shared" si="6"/>
        <v>1734</v>
      </c>
      <c r="V79" s="68">
        <v>3.306831566548881</v>
      </c>
      <c r="W79" s="68">
        <v>55.049019607843135</v>
      </c>
      <c r="X79" s="68">
        <v>30</v>
      </c>
      <c r="Y79" s="68">
        <v>190</v>
      </c>
      <c r="Z79" s="68">
        <v>10</v>
      </c>
      <c r="AA79" s="1"/>
      <c r="AB79" s="1"/>
      <c r="AE79" s="158"/>
    </row>
    <row r="80" spans="1:31" s="36" customFormat="1" ht="12" customHeight="1" x14ac:dyDescent="0.15">
      <c r="B80" s="101"/>
      <c r="C80" s="124" t="s">
        <v>198</v>
      </c>
      <c r="D80" s="37"/>
      <c r="E80" s="37"/>
      <c r="F80" s="37"/>
      <c r="G80" s="43"/>
      <c r="H80" s="52">
        <v>1663</v>
      </c>
      <c r="I80" s="52">
        <v>14</v>
      </c>
      <c r="J80" s="52">
        <v>16</v>
      </c>
      <c r="K80" s="52">
        <v>5</v>
      </c>
      <c r="L80" s="52">
        <v>0</v>
      </c>
      <c r="M80" s="52">
        <v>0</v>
      </c>
      <c r="N80" s="52">
        <v>0</v>
      </c>
      <c r="O80" s="52">
        <v>0</v>
      </c>
      <c r="P80" s="52">
        <v>0</v>
      </c>
      <c r="Q80" s="52">
        <v>0</v>
      </c>
      <c r="R80" s="52">
        <v>0</v>
      </c>
      <c r="S80" s="52">
        <v>0</v>
      </c>
      <c r="T80" s="53">
        <v>36</v>
      </c>
      <c r="U80" s="52">
        <f t="shared" si="6"/>
        <v>1734</v>
      </c>
      <c r="V80" s="68">
        <v>0.58009422850412251</v>
      </c>
      <c r="W80" s="68">
        <v>28.142857142857142</v>
      </c>
      <c r="X80" s="68">
        <v>30</v>
      </c>
      <c r="Y80" s="68">
        <v>60</v>
      </c>
      <c r="Z80" s="68">
        <v>5</v>
      </c>
      <c r="AA80" s="1"/>
      <c r="AB80" s="1"/>
      <c r="AE80" s="158"/>
    </row>
    <row r="81" spans="2:31" s="36" customFormat="1" ht="12" customHeight="1" x14ac:dyDescent="0.15">
      <c r="B81" s="101"/>
      <c r="C81" s="124" t="s">
        <v>199</v>
      </c>
      <c r="D81" s="37"/>
      <c r="E81" s="37"/>
      <c r="F81" s="37"/>
      <c r="G81" s="43"/>
      <c r="H81" s="52">
        <v>1607</v>
      </c>
      <c r="I81" s="52">
        <v>54</v>
      </c>
      <c r="J81" s="52">
        <v>23</v>
      </c>
      <c r="K81" s="52">
        <v>10</v>
      </c>
      <c r="L81" s="52">
        <v>0</v>
      </c>
      <c r="M81" s="52">
        <v>4</v>
      </c>
      <c r="N81" s="52">
        <v>0</v>
      </c>
      <c r="O81" s="52">
        <v>0</v>
      </c>
      <c r="P81" s="52">
        <v>0</v>
      </c>
      <c r="Q81" s="52">
        <v>0</v>
      </c>
      <c r="R81" s="52">
        <v>0</v>
      </c>
      <c r="S81" s="52">
        <v>0</v>
      </c>
      <c r="T81" s="53">
        <v>36</v>
      </c>
      <c r="U81" s="52">
        <f t="shared" si="6"/>
        <v>1734</v>
      </c>
      <c r="V81" s="68">
        <v>1.4723203769140165</v>
      </c>
      <c r="W81" s="68">
        <v>27.472527472527471</v>
      </c>
      <c r="X81" s="68">
        <v>20</v>
      </c>
      <c r="Y81" s="68">
        <v>120</v>
      </c>
      <c r="Z81" s="68">
        <v>5</v>
      </c>
      <c r="AA81" s="1"/>
      <c r="AB81" s="1"/>
      <c r="AE81" s="158"/>
    </row>
    <row r="82" spans="2:31" s="36" customFormat="1" ht="12" customHeight="1" x14ac:dyDescent="0.15">
      <c r="B82" s="101"/>
      <c r="C82" s="124" t="s">
        <v>200</v>
      </c>
      <c r="D82" s="37"/>
      <c r="E82" s="37"/>
      <c r="F82" s="37"/>
      <c r="G82" s="43"/>
      <c r="H82" s="52">
        <v>1531</v>
      </c>
      <c r="I82" s="52">
        <v>50</v>
      </c>
      <c r="J82" s="52">
        <v>52</v>
      </c>
      <c r="K82" s="52">
        <v>55</v>
      </c>
      <c r="L82" s="52">
        <v>2</v>
      </c>
      <c r="M82" s="52">
        <v>7</v>
      </c>
      <c r="N82" s="52">
        <v>0</v>
      </c>
      <c r="O82" s="52">
        <v>1</v>
      </c>
      <c r="P82" s="52">
        <v>0</v>
      </c>
      <c r="Q82" s="52">
        <v>0</v>
      </c>
      <c r="R82" s="52">
        <v>0</v>
      </c>
      <c r="S82" s="52">
        <v>0</v>
      </c>
      <c r="T82" s="53">
        <v>36</v>
      </c>
      <c r="U82" s="52">
        <f t="shared" si="6"/>
        <v>1734</v>
      </c>
      <c r="V82" s="68">
        <v>4.1755005889281511</v>
      </c>
      <c r="W82" s="68">
        <v>42.455089820359284</v>
      </c>
      <c r="X82" s="68">
        <v>30</v>
      </c>
      <c r="Y82" s="68">
        <v>205</v>
      </c>
      <c r="Z82" s="68">
        <v>5</v>
      </c>
      <c r="AA82" s="1"/>
      <c r="AB82" s="1"/>
      <c r="AE82" s="158"/>
    </row>
    <row r="83" spans="2:31" s="36" customFormat="1" ht="12" customHeight="1" x14ac:dyDescent="0.15">
      <c r="B83" s="101"/>
      <c r="C83" s="124" t="s">
        <v>201</v>
      </c>
      <c r="D83" s="37"/>
      <c r="E83" s="37"/>
      <c r="F83" s="37"/>
      <c r="G83" s="43"/>
      <c r="H83" s="52">
        <v>1427</v>
      </c>
      <c r="I83" s="52">
        <v>51</v>
      </c>
      <c r="J83" s="52">
        <v>109</v>
      </c>
      <c r="K83" s="52">
        <v>76</v>
      </c>
      <c r="L83" s="52">
        <v>12</v>
      </c>
      <c r="M83" s="52">
        <v>19</v>
      </c>
      <c r="N83" s="52">
        <v>2</v>
      </c>
      <c r="O83" s="52">
        <v>0</v>
      </c>
      <c r="P83" s="52">
        <v>1</v>
      </c>
      <c r="Q83" s="52">
        <v>0</v>
      </c>
      <c r="R83" s="52">
        <v>1</v>
      </c>
      <c r="S83" s="52">
        <v>0</v>
      </c>
      <c r="T83" s="53">
        <v>36</v>
      </c>
      <c r="U83" s="52">
        <f t="shared" si="6"/>
        <v>1734</v>
      </c>
      <c r="V83" s="68">
        <v>7.6531213191990579</v>
      </c>
      <c r="W83" s="68">
        <v>47.952029520295206</v>
      </c>
      <c r="X83" s="68">
        <v>30</v>
      </c>
      <c r="Y83" s="68">
        <v>290</v>
      </c>
      <c r="Z83" s="68">
        <v>5</v>
      </c>
      <c r="AA83" s="1"/>
      <c r="AB83" s="1"/>
      <c r="AE83" s="158"/>
    </row>
    <row r="84" spans="2:31" s="36" customFormat="1" ht="12" customHeight="1" x14ac:dyDescent="0.15">
      <c r="B84" s="101"/>
      <c r="C84" s="124" t="s">
        <v>202</v>
      </c>
      <c r="D84" s="37"/>
      <c r="E84" s="37"/>
      <c r="F84" s="37"/>
      <c r="G84" s="43"/>
      <c r="H84" s="52">
        <v>1618</v>
      </c>
      <c r="I84" s="52">
        <v>24</v>
      </c>
      <c r="J84" s="52">
        <v>36</v>
      </c>
      <c r="K84" s="52">
        <v>15</v>
      </c>
      <c r="L84" s="52">
        <v>4</v>
      </c>
      <c r="M84" s="52">
        <v>1</v>
      </c>
      <c r="N84" s="52">
        <v>0</v>
      </c>
      <c r="O84" s="52">
        <v>0</v>
      </c>
      <c r="P84" s="52">
        <v>0</v>
      </c>
      <c r="Q84" s="52">
        <v>0</v>
      </c>
      <c r="R84" s="52">
        <v>0</v>
      </c>
      <c r="S84" s="52">
        <v>0</v>
      </c>
      <c r="T84" s="53">
        <v>36</v>
      </c>
      <c r="U84" s="52">
        <f t="shared" si="6"/>
        <v>1734</v>
      </c>
      <c r="V84" s="68">
        <v>1.7491166077738516</v>
      </c>
      <c r="W84" s="68">
        <v>37.125</v>
      </c>
      <c r="X84" s="68">
        <v>30</v>
      </c>
      <c r="Y84" s="68">
        <v>130</v>
      </c>
      <c r="Z84" s="68">
        <v>10</v>
      </c>
      <c r="AA84" s="1"/>
      <c r="AB84" s="1"/>
      <c r="AE84" s="158"/>
    </row>
    <row r="85" spans="2:31" s="36" customFormat="1" ht="12" customHeight="1" x14ac:dyDescent="0.15">
      <c r="B85" s="101"/>
      <c r="C85" s="149" t="s">
        <v>203</v>
      </c>
      <c r="D85" s="150"/>
      <c r="E85" s="150"/>
      <c r="F85" s="150"/>
      <c r="G85" s="151"/>
      <c r="H85" s="152">
        <v>1665</v>
      </c>
      <c r="I85" s="152">
        <v>12</v>
      </c>
      <c r="J85" s="152">
        <v>16</v>
      </c>
      <c r="K85" s="152">
        <v>4</v>
      </c>
      <c r="L85" s="152">
        <v>1</v>
      </c>
      <c r="M85" s="152">
        <v>0</v>
      </c>
      <c r="N85" s="152">
        <v>0</v>
      </c>
      <c r="O85" s="152">
        <v>0</v>
      </c>
      <c r="P85" s="152">
        <v>0</v>
      </c>
      <c r="Q85" s="152">
        <v>0</v>
      </c>
      <c r="R85" s="152">
        <v>0</v>
      </c>
      <c r="S85" s="152">
        <v>0</v>
      </c>
      <c r="T85" s="153">
        <v>36</v>
      </c>
      <c r="U85" s="152">
        <f t="shared" si="6"/>
        <v>1734</v>
      </c>
      <c r="V85" s="154">
        <v>0.59776207302709072</v>
      </c>
      <c r="W85" s="154">
        <v>30.757575757575758</v>
      </c>
      <c r="X85" s="154">
        <v>30</v>
      </c>
      <c r="Y85" s="154">
        <v>90</v>
      </c>
      <c r="Z85" s="154">
        <v>10</v>
      </c>
      <c r="AA85" s="1"/>
      <c r="AB85" s="1"/>
      <c r="AE85" s="158"/>
    </row>
    <row r="86" spans="2:31" s="36" customFormat="1" ht="12" customHeight="1" x14ac:dyDescent="0.15">
      <c r="B86" s="101"/>
      <c r="C86" s="124" t="s">
        <v>204</v>
      </c>
      <c r="D86" s="37"/>
      <c r="E86" s="37"/>
      <c r="F86" s="37"/>
      <c r="G86" s="43"/>
      <c r="H86" s="52">
        <v>710</v>
      </c>
      <c r="I86" s="52">
        <v>649</v>
      </c>
      <c r="J86" s="52">
        <v>275</v>
      </c>
      <c r="K86" s="52">
        <v>62</v>
      </c>
      <c r="L86" s="52">
        <v>2</v>
      </c>
      <c r="M86" s="52">
        <v>0</v>
      </c>
      <c r="N86" s="52">
        <v>0</v>
      </c>
      <c r="O86" s="52">
        <v>0</v>
      </c>
      <c r="P86" s="52">
        <v>0</v>
      </c>
      <c r="Q86" s="52">
        <v>0</v>
      </c>
      <c r="R86" s="52">
        <v>0</v>
      </c>
      <c r="S86" s="52">
        <v>0</v>
      </c>
      <c r="T86" s="53">
        <v>36</v>
      </c>
      <c r="U86" s="52">
        <f t="shared" si="6"/>
        <v>1734</v>
      </c>
      <c r="V86" s="68">
        <v>12.527090694935218</v>
      </c>
      <c r="W86" s="68">
        <v>21.529352226720647</v>
      </c>
      <c r="X86" s="68">
        <v>20</v>
      </c>
      <c r="Y86" s="68">
        <v>110</v>
      </c>
      <c r="Z86" s="68">
        <v>5</v>
      </c>
      <c r="AA86" s="1"/>
      <c r="AB86" s="1"/>
      <c r="AE86" s="158"/>
    </row>
    <row r="87" spans="2:31" s="36" customFormat="1" ht="12" customHeight="1" x14ac:dyDescent="0.15">
      <c r="B87" s="101"/>
      <c r="C87" s="124" t="s">
        <v>205</v>
      </c>
      <c r="D87" s="37"/>
      <c r="E87" s="37"/>
      <c r="F87" s="37"/>
      <c r="G87" s="43"/>
      <c r="H87" s="52">
        <v>1557</v>
      </c>
      <c r="I87" s="52">
        <v>86</v>
      </c>
      <c r="J87" s="52">
        <v>48</v>
      </c>
      <c r="K87" s="52">
        <v>3</v>
      </c>
      <c r="L87" s="52">
        <v>4</v>
      </c>
      <c r="M87" s="52">
        <v>0</v>
      </c>
      <c r="N87" s="52">
        <v>0</v>
      </c>
      <c r="O87" s="52">
        <v>0</v>
      </c>
      <c r="P87" s="52">
        <v>0</v>
      </c>
      <c r="Q87" s="52">
        <v>0</v>
      </c>
      <c r="R87" s="52">
        <v>0</v>
      </c>
      <c r="S87" s="52">
        <v>0</v>
      </c>
      <c r="T87" s="53">
        <v>36</v>
      </c>
      <c r="U87" s="52">
        <f t="shared" si="6"/>
        <v>1734</v>
      </c>
      <c r="V87" s="68">
        <v>1.8934040047114251</v>
      </c>
      <c r="W87" s="68">
        <v>22.801418439716311</v>
      </c>
      <c r="X87" s="68">
        <v>20</v>
      </c>
      <c r="Y87" s="68">
        <v>90</v>
      </c>
      <c r="Z87" s="68">
        <v>5</v>
      </c>
      <c r="AA87" s="1"/>
      <c r="AB87" s="1"/>
      <c r="AE87" s="158"/>
    </row>
    <row r="88" spans="2:31" s="36" customFormat="1" ht="12" customHeight="1" x14ac:dyDescent="0.15">
      <c r="B88" s="101"/>
      <c r="C88" s="124" t="s">
        <v>62</v>
      </c>
      <c r="D88" s="37"/>
      <c r="E88" s="37"/>
      <c r="F88" s="37"/>
      <c r="G88" s="43"/>
      <c r="H88" s="52">
        <v>1517</v>
      </c>
      <c r="I88" s="52">
        <v>103</v>
      </c>
      <c r="J88" s="52">
        <v>51</v>
      </c>
      <c r="K88" s="52">
        <v>21</v>
      </c>
      <c r="L88" s="52">
        <v>1</v>
      </c>
      <c r="M88" s="52">
        <v>3</v>
      </c>
      <c r="N88" s="52">
        <v>0</v>
      </c>
      <c r="O88" s="52">
        <v>2</v>
      </c>
      <c r="P88" s="52">
        <v>0</v>
      </c>
      <c r="Q88" s="52">
        <v>0</v>
      </c>
      <c r="R88" s="52">
        <v>0</v>
      </c>
      <c r="S88" s="52">
        <v>0</v>
      </c>
      <c r="T88" s="53">
        <v>36</v>
      </c>
      <c r="U88" s="52">
        <f t="shared" si="6"/>
        <v>1734</v>
      </c>
      <c r="V88" s="68">
        <v>3.0712603062426385</v>
      </c>
      <c r="W88" s="68">
        <v>28.812154696132598</v>
      </c>
      <c r="X88" s="68">
        <v>20</v>
      </c>
      <c r="Y88" s="68">
        <v>200</v>
      </c>
      <c r="Z88" s="68">
        <v>5</v>
      </c>
      <c r="AA88" s="1"/>
      <c r="AB88" s="1"/>
      <c r="AE88" s="158"/>
    </row>
    <row r="89" spans="2:31" s="36" customFormat="1" ht="12" customHeight="1" x14ac:dyDescent="0.15">
      <c r="B89" s="101"/>
      <c r="C89" s="149" t="s">
        <v>206</v>
      </c>
      <c r="D89" s="150"/>
      <c r="E89" s="150"/>
      <c r="F89" s="150"/>
      <c r="G89" s="151"/>
      <c r="H89" s="152">
        <v>1651</v>
      </c>
      <c r="I89" s="152">
        <v>20</v>
      </c>
      <c r="J89" s="152">
        <v>20</v>
      </c>
      <c r="K89" s="152">
        <v>4</v>
      </c>
      <c r="L89" s="152">
        <v>0</v>
      </c>
      <c r="M89" s="152">
        <v>2</v>
      </c>
      <c r="N89" s="152">
        <v>0</v>
      </c>
      <c r="O89" s="152">
        <v>0</v>
      </c>
      <c r="P89" s="152">
        <v>0</v>
      </c>
      <c r="Q89" s="152">
        <v>1</v>
      </c>
      <c r="R89" s="152">
        <v>0</v>
      </c>
      <c r="S89" s="152">
        <v>0</v>
      </c>
      <c r="T89" s="153">
        <v>36</v>
      </c>
      <c r="U89" s="152">
        <f t="shared" si="6"/>
        <v>1734</v>
      </c>
      <c r="V89" s="154">
        <v>0.95406360424028269</v>
      </c>
      <c r="W89" s="154">
        <v>34.468085106382979</v>
      </c>
      <c r="X89" s="154">
        <v>30</v>
      </c>
      <c r="Y89" s="154">
        <v>240</v>
      </c>
      <c r="Z89" s="154">
        <v>10</v>
      </c>
      <c r="AA89" s="1"/>
      <c r="AB89" s="1"/>
      <c r="AE89" s="158"/>
    </row>
    <row r="90" spans="2:31" s="36" customFormat="1" ht="12" customHeight="1" x14ac:dyDescent="0.15">
      <c r="B90" s="101"/>
      <c r="C90" s="124" t="s">
        <v>46</v>
      </c>
      <c r="D90" s="37"/>
      <c r="E90" s="37"/>
      <c r="F90" s="37"/>
      <c r="G90" s="43"/>
      <c r="H90" s="52">
        <v>1546</v>
      </c>
      <c r="I90" s="52">
        <v>14</v>
      </c>
      <c r="J90" s="52">
        <v>32</v>
      </c>
      <c r="K90" s="52">
        <v>53</v>
      </c>
      <c r="L90" s="52">
        <v>8</v>
      </c>
      <c r="M90" s="52">
        <v>27</v>
      </c>
      <c r="N90" s="52">
        <v>1</v>
      </c>
      <c r="O90" s="52">
        <v>11</v>
      </c>
      <c r="P90" s="52">
        <v>0</v>
      </c>
      <c r="Q90" s="52">
        <v>3</v>
      </c>
      <c r="R90" s="52">
        <v>0</v>
      </c>
      <c r="S90" s="52">
        <v>3</v>
      </c>
      <c r="T90" s="53">
        <v>36</v>
      </c>
      <c r="U90" s="52">
        <f t="shared" si="6"/>
        <v>1734</v>
      </c>
      <c r="V90" s="68">
        <v>7.237926972909305</v>
      </c>
      <c r="W90" s="68">
        <v>80.85526315789474</v>
      </c>
      <c r="X90" s="68">
        <v>60</v>
      </c>
      <c r="Y90" s="68">
        <v>390</v>
      </c>
      <c r="Z90" s="68">
        <v>5</v>
      </c>
      <c r="AA90" s="1"/>
      <c r="AB90" s="1"/>
      <c r="AE90" s="158"/>
    </row>
    <row r="91" spans="2:31" s="36" customFormat="1" ht="12" customHeight="1" x14ac:dyDescent="0.15">
      <c r="B91" s="101"/>
      <c r="C91" s="124" t="s">
        <v>207</v>
      </c>
      <c r="D91" s="37"/>
      <c r="E91" s="37"/>
      <c r="F91" s="37"/>
      <c r="G91" s="43"/>
      <c r="H91" s="52">
        <v>1444</v>
      </c>
      <c r="I91" s="52">
        <v>55</v>
      </c>
      <c r="J91" s="52">
        <v>113</v>
      </c>
      <c r="K91" s="52">
        <v>70</v>
      </c>
      <c r="L91" s="52">
        <v>6</v>
      </c>
      <c r="M91" s="52">
        <v>9</v>
      </c>
      <c r="N91" s="52">
        <v>0</v>
      </c>
      <c r="O91" s="52">
        <v>0</v>
      </c>
      <c r="P91" s="52">
        <v>0</v>
      </c>
      <c r="Q91" s="52">
        <v>1</v>
      </c>
      <c r="R91" s="52">
        <v>0</v>
      </c>
      <c r="S91" s="52">
        <v>0</v>
      </c>
      <c r="T91" s="53">
        <v>36</v>
      </c>
      <c r="U91" s="52">
        <f t="shared" si="6"/>
        <v>1734</v>
      </c>
      <c r="V91" s="68">
        <v>6.1160188457008244</v>
      </c>
      <c r="W91" s="68">
        <v>40.885826771653541</v>
      </c>
      <c r="X91" s="68">
        <v>30</v>
      </c>
      <c r="Y91" s="68">
        <v>240</v>
      </c>
      <c r="Z91" s="68">
        <v>5</v>
      </c>
      <c r="AA91" s="1"/>
      <c r="AB91" s="1"/>
      <c r="AE91" s="158"/>
    </row>
    <row r="92" spans="2:31" s="36" customFormat="1" ht="12" customHeight="1" x14ac:dyDescent="0.15">
      <c r="B92" s="101"/>
      <c r="C92" s="124" t="s">
        <v>208</v>
      </c>
      <c r="D92" s="37"/>
      <c r="E92" s="37"/>
      <c r="F92" s="37"/>
      <c r="G92" s="43"/>
      <c r="H92" s="52">
        <v>1432</v>
      </c>
      <c r="I92" s="52">
        <v>35</v>
      </c>
      <c r="J92" s="52">
        <v>90</v>
      </c>
      <c r="K92" s="52">
        <v>92</v>
      </c>
      <c r="L92" s="52">
        <v>13</v>
      </c>
      <c r="M92" s="52">
        <v>24</v>
      </c>
      <c r="N92" s="52">
        <v>2</v>
      </c>
      <c r="O92" s="52">
        <v>5</v>
      </c>
      <c r="P92" s="52">
        <v>1</v>
      </c>
      <c r="Q92" s="52">
        <v>2</v>
      </c>
      <c r="R92" s="52">
        <v>2</v>
      </c>
      <c r="S92" s="52">
        <v>0</v>
      </c>
      <c r="T92" s="53">
        <v>36</v>
      </c>
      <c r="U92" s="52">
        <f t="shared" si="6"/>
        <v>1734</v>
      </c>
      <c r="V92" s="68">
        <v>9.0989399293286226</v>
      </c>
      <c r="W92" s="68">
        <v>58.082706766917291</v>
      </c>
      <c r="X92" s="68">
        <v>60</v>
      </c>
      <c r="Y92" s="68">
        <v>270</v>
      </c>
      <c r="Z92" s="68">
        <v>10</v>
      </c>
      <c r="AA92" s="1"/>
      <c r="AB92" s="1"/>
      <c r="AE92" s="158"/>
    </row>
    <row r="93" spans="2:31" s="36" customFormat="1" ht="12" customHeight="1" x14ac:dyDescent="0.15">
      <c r="B93" s="101"/>
      <c r="C93" s="124" t="s">
        <v>51</v>
      </c>
      <c r="D93" s="37"/>
      <c r="E93" s="37"/>
      <c r="F93" s="37"/>
      <c r="G93" s="43"/>
      <c r="H93" s="52">
        <v>1171</v>
      </c>
      <c r="I93" s="52">
        <v>49</v>
      </c>
      <c r="J93" s="52">
        <v>182</v>
      </c>
      <c r="K93" s="52">
        <v>225</v>
      </c>
      <c r="L93" s="52">
        <v>18</v>
      </c>
      <c r="M93" s="52">
        <v>46</v>
      </c>
      <c r="N93" s="52">
        <v>0</v>
      </c>
      <c r="O93" s="52">
        <v>4</v>
      </c>
      <c r="P93" s="52">
        <v>0</v>
      </c>
      <c r="Q93" s="52">
        <v>2</v>
      </c>
      <c r="R93" s="52">
        <v>0</v>
      </c>
      <c r="S93" s="52">
        <v>1</v>
      </c>
      <c r="T93" s="53">
        <v>36</v>
      </c>
      <c r="U93" s="52">
        <f t="shared" si="6"/>
        <v>1734</v>
      </c>
      <c r="V93" s="68">
        <v>17.049469964664311</v>
      </c>
      <c r="W93" s="68">
        <v>54.933586337760907</v>
      </c>
      <c r="X93" s="68">
        <v>60</v>
      </c>
      <c r="Y93" s="68">
        <v>360</v>
      </c>
      <c r="Z93" s="68">
        <v>10</v>
      </c>
      <c r="AA93" s="1"/>
      <c r="AB93" s="1"/>
      <c r="AE93" s="158"/>
    </row>
    <row r="94" spans="2:31" s="36" customFormat="1" ht="12" customHeight="1" x14ac:dyDescent="0.15">
      <c r="B94" s="101"/>
      <c r="C94" s="124" t="s">
        <v>209</v>
      </c>
      <c r="D94" s="37"/>
      <c r="E94" s="37"/>
      <c r="F94" s="37"/>
      <c r="G94" s="43"/>
      <c r="H94" s="52">
        <v>1531</v>
      </c>
      <c r="I94" s="52">
        <v>17</v>
      </c>
      <c r="J94" s="52">
        <v>49</v>
      </c>
      <c r="K94" s="52">
        <v>70</v>
      </c>
      <c r="L94" s="52">
        <v>8</v>
      </c>
      <c r="M94" s="52">
        <v>16</v>
      </c>
      <c r="N94" s="52">
        <v>1</v>
      </c>
      <c r="O94" s="52">
        <v>2</v>
      </c>
      <c r="P94" s="52">
        <v>0</v>
      </c>
      <c r="Q94" s="52">
        <v>3</v>
      </c>
      <c r="R94" s="52">
        <v>0</v>
      </c>
      <c r="S94" s="52">
        <v>1</v>
      </c>
      <c r="T94" s="53">
        <v>36</v>
      </c>
      <c r="U94" s="52">
        <f t="shared" si="6"/>
        <v>1734</v>
      </c>
      <c r="V94" s="68">
        <v>6.0129564193168434</v>
      </c>
      <c r="W94" s="68">
        <v>61.137724550898206</v>
      </c>
      <c r="X94" s="68">
        <v>60</v>
      </c>
      <c r="Y94" s="68">
        <v>300</v>
      </c>
      <c r="Z94" s="68">
        <v>10</v>
      </c>
      <c r="AA94" s="1"/>
      <c r="AB94" s="1"/>
      <c r="AE94" s="158"/>
    </row>
    <row r="95" spans="2:31" s="36" customFormat="1" ht="12" customHeight="1" x14ac:dyDescent="0.15">
      <c r="B95" s="101"/>
      <c r="C95" s="124" t="s">
        <v>54</v>
      </c>
      <c r="D95" s="37"/>
      <c r="E95" s="37"/>
      <c r="F95" s="37"/>
      <c r="G95" s="43"/>
      <c r="H95" s="52">
        <v>1478</v>
      </c>
      <c r="I95" s="52">
        <v>35</v>
      </c>
      <c r="J95" s="52">
        <v>87</v>
      </c>
      <c r="K95" s="52">
        <v>80</v>
      </c>
      <c r="L95" s="52">
        <v>7</v>
      </c>
      <c r="M95" s="52">
        <v>8</v>
      </c>
      <c r="N95" s="52">
        <v>0</v>
      </c>
      <c r="O95" s="52">
        <v>2</v>
      </c>
      <c r="P95" s="52">
        <v>0</v>
      </c>
      <c r="Q95" s="52">
        <v>1</v>
      </c>
      <c r="R95" s="52">
        <v>0</v>
      </c>
      <c r="S95" s="52">
        <v>0</v>
      </c>
      <c r="T95" s="53">
        <v>36</v>
      </c>
      <c r="U95" s="52">
        <f t="shared" si="6"/>
        <v>1734</v>
      </c>
      <c r="V95" s="68">
        <v>6.1513545347467611</v>
      </c>
      <c r="W95" s="68">
        <v>47.477272727272727</v>
      </c>
      <c r="X95" s="68">
        <v>30</v>
      </c>
      <c r="Y95" s="68">
        <v>240</v>
      </c>
      <c r="Z95" s="68">
        <v>5</v>
      </c>
      <c r="AA95" s="1"/>
      <c r="AB95" s="1"/>
      <c r="AE95" s="158"/>
    </row>
    <row r="96" spans="2:31" s="36" customFormat="1" ht="12" customHeight="1" x14ac:dyDescent="0.15">
      <c r="B96" s="101"/>
      <c r="C96" s="124" t="s">
        <v>597</v>
      </c>
      <c r="D96" s="37"/>
      <c r="E96" s="37"/>
      <c r="F96" s="37"/>
      <c r="G96" s="43"/>
      <c r="H96" s="52">
        <v>1058</v>
      </c>
      <c r="I96" s="52">
        <v>66</v>
      </c>
      <c r="J96" s="52">
        <v>196</v>
      </c>
      <c r="K96" s="52">
        <v>256</v>
      </c>
      <c r="L96" s="52">
        <v>25</v>
      </c>
      <c r="M96" s="52">
        <v>66</v>
      </c>
      <c r="N96" s="52">
        <v>4</v>
      </c>
      <c r="O96" s="52">
        <v>13</v>
      </c>
      <c r="P96" s="52">
        <v>1</v>
      </c>
      <c r="Q96" s="52">
        <v>5</v>
      </c>
      <c r="R96" s="52">
        <v>0</v>
      </c>
      <c r="S96" s="52">
        <v>8</v>
      </c>
      <c r="T96" s="53">
        <v>36</v>
      </c>
      <c r="U96" s="52">
        <f t="shared" si="6"/>
        <v>1734</v>
      </c>
      <c r="V96" s="68">
        <v>23.93286219081272</v>
      </c>
      <c r="W96" s="68">
        <v>63.496875000000003</v>
      </c>
      <c r="X96" s="68">
        <v>60</v>
      </c>
      <c r="Y96" s="68">
        <v>400</v>
      </c>
      <c r="Z96" s="68">
        <v>5</v>
      </c>
      <c r="AA96" s="1"/>
      <c r="AB96" s="1"/>
      <c r="AE96" s="158"/>
    </row>
    <row r="97" spans="2:31" s="36" customFormat="1" ht="12" customHeight="1" x14ac:dyDescent="0.15">
      <c r="B97" s="101"/>
      <c r="C97" s="149" t="s">
        <v>57</v>
      </c>
      <c r="D97" s="150"/>
      <c r="E97" s="150"/>
      <c r="F97" s="150"/>
      <c r="G97" s="151"/>
      <c r="H97" s="152">
        <v>1088</v>
      </c>
      <c r="I97" s="152">
        <v>82</v>
      </c>
      <c r="J97" s="152">
        <v>167</v>
      </c>
      <c r="K97" s="152">
        <v>211</v>
      </c>
      <c r="L97" s="152">
        <v>34</v>
      </c>
      <c r="M97" s="152">
        <v>62</v>
      </c>
      <c r="N97" s="152">
        <v>11</v>
      </c>
      <c r="O97" s="152">
        <v>12</v>
      </c>
      <c r="P97" s="152">
        <v>3</v>
      </c>
      <c r="Q97" s="152">
        <v>13</v>
      </c>
      <c r="R97" s="152">
        <v>1</v>
      </c>
      <c r="S97" s="152">
        <v>14</v>
      </c>
      <c r="T97" s="153">
        <v>36</v>
      </c>
      <c r="U97" s="152">
        <f t="shared" si="6"/>
        <v>1734</v>
      </c>
      <c r="V97" s="154">
        <v>25.733804475853947</v>
      </c>
      <c r="W97" s="154">
        <v>71.632786885245906</v>
      </c>
      <c r="X97" s="154">
        <v>60</v>
      </c>
      <c r="Y97" s="154">
        <v>450</v>
      </c>
      <c r="Z97" s="154">
        <v>5</v>
      </c>
      <c r="AA97" s="1"/>
      <c r="AB97" s="1"/>
      <c r="AE97" s="158"/>
    </row>
    <row r="98" spans="2:31" s="36" customFormat="1" ht="12" customHeight="1" x14ac:dyDescent="0.15">
      <c r="B98" s="101"/>
      <c r="C98" s="124" t="s">
        <v>210</v>
      </c>
      <c r="D98" s="37"/>
      <c r="E98" s="37"/>
      <c r="F98" s="37"/>
      <c r="G98" s="43"/>
      <c r="H98" s="52">
        <v>1248</v>
      </c>
      <c r="I98" s="52">
        <v>69</v>
      </c>
      <c r="J98" s="52">
        <v>152</v>
      </c>
      <c r="K98" s="52">
        <v>173</v>
      </c>
      <c r="L98" s="52">
        <v>12</v>
      </c>
      <c r="M98" s="52">
        <v>31</v>
      </c>
      <c r="N98" s="52">
        <v>2</v>
      </c>
      <c r="O98" s="52">
        <v>7</v>
      </c>
      <c r="P98" s="52">
        <v>0</v>
      </c>
      <c r="Q98" s="52">
        <v>3</v>
      </c>
      <c r="R98" s="52">
        <v>0</v>
      </c>
      <c r="S98" s="52">
        <v>1</v>
      </c>
      <c r="T98" s="53">
        <v>36</v>
      </c>
      <c r="U98" s="52">
        <f t="shared" si="6"/>
        <v>1734</v>
      </c>
      <c r="V98" s="68">
        <v>14.268551236749117</v>
      </c>
      <c r="W98" s="68">
        <v>53.84</v>
      </c>
      <c r="X98" s="68">
        <v>60</v>
      </c>
      <c r="Y98" s="68">
        <v>540</v>
      </c>
      <c r="Z98" s="68">
        <v>10</v>
      </c>
      <c r="AA98" s="1"/>
      <c r="AB98" s="1"/>
      <c r="AE98" s="158"/>
    </row>
    <row r="99" spans="2:31" s="36" customFormat="1" ht="12" customHeight="1" x14ac:dyDescent="0.15">
      <c r="B99" s="101"/>
      <c r="C99" s="124" t="s">
        <v>211</v>
      </c>
      <c r="D99" s="37"/>
      <c r="E99" s="37"/>
      <c r="F99" s="37"/>
      <c r="G99" s="43"/>
      <c r="H99" s="52">
        <v>1491</v>
      </c>
      <c r="I99" s="52">
        <v>22</v>
      </c>
      <c r="J99" s="52">
        <v>57</v>
      </c>
      <c r="K99" s="52">
        <v>87</v>
      </c>
      <c r="L99" s="52">
        <v>8</v>
      </c>
      <c r="M99" s="52">
        <v>22</v>
      </c>
      <c r="N99" s="52">
        <v>1</v>
      </c>
      <c r="O99" s="52">
        <v>6</v>
      </c>
      <c r="P99" s="52">
        <v>1</v>
      </c>
      <c r="Q99" s="52">
        <v>1</v>
      </c>
      <c r="R99" s="52">
        <v>0</v>
      </c>
      <c r="S99" s="52">
        <v>2</v>
      </c>
      <c r="T99" s="53">
        <v>36</v>
      </c>
      <c r="U99" s="52">
        <f t="shared" si="6"/>
        <v>1734</v>
      </c>
      <c r="V99" s="68">
        <v>7.7237926972909303</v>
      </c>
      <c r="W99" s="68">
        <v>63.357487922705317</v>
      </c>
      <c r="X99" s="68">
        <v>60</v>
      </c>
      <c r="Y99" s="68">
        <v>320</v>
      </c>
      <c r="Z99" s="68">
        <v>5</v>
      </c>
      <c r="AA99" s="1"/>
      <c r="AB99" s="1"/>
      <c r="AE99" s="158"/>
    </row>
    <row r="100" spans="2:31" s="36" customFormat="1" ht="12" customHeight="1" x14ac:dyDescent="0.15">
      <c r="B100" s="101"/>
      <c r="C100" s="124" t="s">
        <v>212</v>
      </c>
      <c r="D100" s="37"/>
      <c r="E100" s="37"/>
      <c r="F100" s="37"/>
      <c r="G100" s="43"/>
      <c r="H100" s="52">
        <v>1427</v>
      </c>
      <c r="I100" s="52">
        <v>100</v>
      </c>
      <c r="J100" s="52">
        <v>110</v>
      </c>
      <c r="K100" s="52">
        <v>39</v>
      </c>
      <c r="L100" s="52">
        <v>12</v>
      </c>
      <c r="M100" s="52">
        <v>10</v>
      </c>
      <c r="N100" s="52">
        <v>0</v>
      </c>
      <c r="O100" s="52">
        <v>0</v>
      </c>
      <c r="P100" s="52">
        <v>0</v>
      </c>
      <c r="Q100" s="52">
        <v>0</v>
      </c>
      <c r="R100" s="52">
        <v>0</v>
      </c>
      <c r="S100" s="52">
        <v>0</v>
      </c>
      <c r="T100" s="53">
        <v>36</v>
      </c>
      <c r="U100" s="52">
        <f t="shared" si="6"/>
        <v>1734</v>
      </c>
      <c r="V100" s="68">
        <v>5.669611307420495</v>
      </c>
      <c r="W100" s="68">
        <v>35.523985239852401</v>
      </c>
      <c r="X100" s="68">
        <v>30</v>
      </c>
      <c r="Y100" s="68">
        <v>120</v>
      </c>
      <c r="Z100" s="68">
        <v>5</v>
      </c>
      <c r="AA100" s="1"/>
      <c r="AB100" s="1"/>
      <c r="AE100" s="158"/>
    </row>
    <row r="101" spans="2:31" s="36" customFormat="1" ht="12" customHeight="1" x14ac:dyDescent="0.15">
      <c r="B101" s="101"/>
      <c r="C101" s="124" t="s">
        <v>213</v>
      </c>
      <c r="D101" s="37"/>
      <c r="E101" s="37"/>
      <c r="F101" s="37"/>
      <c r="G101" s="43"/>
      <c r="H101" s="52">
        <v>969</v>
      </c>
      <c r="I101" s="52">
        <v>71</v>
      </c>
      <c r="J101" s="52">
        <v>203</v>
      </c>
      <c r="K101" s="52">
        <v>303</v>
      </c>
      <c r="L101" s="52">
        <v>33</v>
      </c>
      <c r="M101" s="52">
        <v>85</v>
      </c>
      <c r="N101" s="52">
        <v>9</v>
      </c>
      <c r="O101" s="52">
        <v>14</v>
      </c>
      <c r="P101" s="52">
        <v>1</v>
      </c>
      <c r="Q101" s="52">
        <v>1</v>
      </c>
      <c r="R101" s="52">
        <v>2</v>
      </c>
      <c r="S101" s="52">
        <v>7</v>
      </c>
      <c r="T101" s="53">
        <v>36</v>
      </c>
      <c r="U101" s="52">
        <f t="shared" si="6"/>
        <v>1734</v>
      </c>
      <c r="V101" s="68">
        <v>27.732037691401651</v>
      </c>
      <c r="W101" s="68">
        <v>64.593964334705078</v>
      </c>
      <c r="X101" s="68">
        <v>60</v>
      </c>
      <c r="Y101" s="68">
        <v>450</v>
      </c>
      <c r="Z101" s="68">
        <v>10</v>
      </c>
      <c r="AA101" s="1"/>
      <c r="AB101" s="1"/>
      <c r="AE101" s="158"/>
    </row>
    <row r="102" spans="2:31" s="36" customFormat="1" ht="12" customHeight="1" x14ac:dyDescent="0.15">
      <c r="B102" s="101"/>
      <c r="C102" s="124" t="s">
        <v>214</v>
      </c>
      <c r="D102" s="37"/>
      <c r="E102" s="37"/>
      <c r="F102" s="37"/>
      <c r="G102" s="43"/>
      <c r="H102" s="52">
        <v>725</v>
      </c>
      <c r="I102" s="52">
        <v>26</v>
      </c>
      <c r="J102" s="52">
        <v>173</v>
      </c>
      <c r="K102" s="52">
        <v>441</v>
      </c>
      <c r="L102" s="52">
        <v>99</v>
      </c>
      <c r="M102" s="52">
        <v>171</v>
      </c>
      <c r="N102" s="52">
        <v>16</v>
      </c>
      <c r="O102" s="52">
        <v>30</v>
      </c>
      <c r="P102" s="52">
        <v>3</v>
      </c>
      <c r="Q102" s="52">
        <v>7</v>
      </c>
      <c r="R102" s="52">
        <v>2</v>
      </c>
      <c r="S102" s="52">
        <v>5</v>
      </c>
      <c r="T102" s="53">
        <v>36</v>
      </c>
      <c r="U102" s="52">
        <f t="shared" si="6"/>
        <v>1734</v>
      </c>
      <c r="V102" s="68">
        <v>44.22143698468787</v>
      </c>
      <c r="W102" s="68">
        <v>77.171634121274408</v>
      </c>
      <c r="X102" s="68">
        <v>60</v>
      </c>
      <c r="Y102" s="68">
        <v>390</v>
      </c>
      <c r="Z102" s="68">
        <v>5</v>
      </c>
      <c r="AA102" s="1"/>
      <c r="AB102" s="1"/>
      <c r="AE102" s="158"/>
    </row>
    <row r="103" spans="2:31" s="36" customFormat="1" ht="12" customHeight="1" x14ac:dyDescent="0.15">
      <c r="B103" s="101"/>
      <c r="C103" s="149" t="s">
        <v>215</v>
      </c>
      <c r="D103" s="150"/>
      <c r="E103" s="150"/>
      <c r="F103" s="150"/>
      <c r="G103" s="151"/>
      <c r="H103" s="152">
        <v>1333</v>
      </c>
      <c r="I103" s="152">
        <v>16</v>
      </c>
      <c r="J103" s="152">
        <v>40</v>
      </c>
      <c r="K103" s="152">
        <v>113</v>
      </c>
      <c r="L103" s="152">
        <v>25</v>
      </c>
      <c r="M103" s="152">
        <v>107</v>
      </c>
      <c r="N103" s="152">
        <v>8</v>
      </c>
      <c r="O103" s="152">
        <v>32</v>
      </c>
      <c r="P103" s="152">
        <v>5</v>
      </c>
      <c r="Q103" s="152">
        <v>13</v>
      </c>
      <c r="R103" s="152">
        <v>2</v>
      </c>
      <c r="S103" s="152">
        <v>4</v>
      </c>
      <c r="T103" s="153">
        <v>36</v>
      </c>
      <c r="U103" s="152">
        <f t="shared" si="6"/>
        <v>1734</v>
      </c>
      <c r="V103" s="154">
        <v>21.693757361601886</v>
      </c>
      <c r="W103" s="154">
        <v>100.92054794520548</v>
      </c>
      <c r="X103" s="154">
        <v>90</v>
      </c>
      <c r="Y103" s="154">
        <v>480</v>
      </c>
      <c r="Z103" s="154">
        <v>10</v>
      </c>
      <c r="AA103" s="1"/>
      <c r="AB103" s="1"/>
      <c r="AE103" s="158"/>
    </row>
    <row r="104" spans="2:31" s="36" customFormat="1" ht="12" customHeight="1" x14ac:dyDescent="0.15">
      <c r="B104" s="101"/>
      <c r="C104" s="124" t="s">
        <v>216</v>
      </c>
      <c r="D104" s="37"/>
      <c r="E104" s="37"/>
      <c r="F104" s="37"/>
      <c r="G104" s="43"/>
      <c r="H104" s="52">
        <v>1562</v>
      </c>
      <c r="I104" s="52">
        <v>4</v>
      </c>
      <c r="J104" s="52">
        <v>17</v>
      </c>
      <c r="K104" s="52">
        <v>38</v>
      </c>
      <c r="L104" s="52">
        <v>7</v>
      </c>
      <c r="M104" s="52">
        <v>27</v>
      </c>
      <c r="N104" s="52">
        <v>2</v>
      </c>
      <c r="O104" s="52">
        <v>8</v>
      </c>
      <c r="P104" s="52">
        <v>3</v>
      </c>
      <c r="Q104" s="52">
        <v>14</v>
      </c>
      <c r="R104" s="52">
        <v>2</v>
      </c>
      <c r="S104" s="52">
        <v>14</v>
      </c>
      <c r="T104" s="53">
        <v>36</v>
      </c>
      <c r="U104" s="52">
        <f t="shared" ref="U104:U132" si="7">SUM(H104:T104)</f>
        <v>1734</v>
      </c>
      <c r="V104" s="68">
        <v>10.744994110718492</v>
      </c>
      <c r="W104" s="68">
        <v>134.15441176470588</v>
      </c>
      <c r="X104" s="68">
        <v>120</v>
      </c>
      <c r="Y104" s="68">
        <v>480</v>
      </c>
      <c r="Z104" s="68">
        <v>10</v>
      </c>
      <c r="AA104" s="1"/>
      <c r="AB104" s="1"/>
      <c r="AE104" s="158"/>
    </row>
    <row r="105" spans="2:31" ht="12" customHeight="1" x14ac:dyDescent="0.15">
      <c r="B105" s="103"/>
      <c r="C105" s="125" t="s">
        <v>217</v>
      </c>
      <c r="D105" s="71"/>
      <c r="E105" s="71"/>
      <c r="F105" s="71"/>
      <c r="G105" s="48"/>
      <c r="H105" s="54">
        <v>441</v>
      </c>
      <c r="I105" s="54">
        <v>71</v>
      </c>
      <c r="J105" s="54">
        <v>146</v>
      </c>
      <c r="K105" s="54">
        <v>165</v>
      </c>
      <c r="L105" s="54">
        <v>102</v>
      </c>
      <c r="M105" s="54">
        <v>134</v>
      </c>
      <c r="N105" s="54">
        <v>76</v>
      </c>
      <c r="O105" s="54">
        <v>82</v>
      </c>
      <c r="P105" s="54">
        <v>67</v>
      </c>
      <c r="Q105" s="54">
        <v>80</v>
      </c>
      <c r="R105" s="54">
        <v>53</v>
      </c>
      <c r="S105" s="54">
        <v>281</v>
      </c>
      <c r="T105" s="55">
        <v>36</v>
      </c>
      <c r="U105" s="54">
        <f t="shared" si="7"/>
        <v>1734</v>
      </c>
      <c r="V105" s="69">
        <v>135.06360424028267</v>
      </c>
      <c r="W105" s="69">
        <v>182.44868735083531</v>
      </c>
      <c r="X105" s="69">
        <v>150</v>
      </c>
      <c r="Y105" s="69">
        <v>690</v>
      </c>
      <c r="Z105" s="69">
        <v>5</v>
      </c>
      <c r="AC105" s="36"/>
      <c r="AD105" s="36"/>
      <c r="AE105" s="133"/>
    </row>
    <row r="106" spans="2:31" s="36" customFormat="1" ht="12" customHeight="1" x14ac:dyDescent="0.15">
      <c r="B106" s="100" t="s">
        <v>3</v>
      </c>
      <c r="C106" s="144" t="s">
        <v>193</v>
      </c>
      <c r="D106" s="47"/>
      <c r="E106" s="47"/>
      <c r="F106" s="47"/>
      <c r="G106" s="63">
        <f t="shared" ref="G106:G136" si="8">U75</f>
        <v>1734</v>
      </c>
      <c r="H106" s="56">
        <f t="shared" ref="H106:T106" si="9">H75/$G106*100</f>
        <v>91.868512110726641</v>
      </c>
      <c r="I106" s="56">
        <f t="shared" si="9"/>
        <v>0.51903114186851207</v>
      </c>
      <c r="J106" s="56">
        <f t="shared" si="9"/>
        <v>1.3840830449826991</v>
      </c>
      <c r="K106" s="56">
        <f t="shared" si="9"/>
        <v>1.6724336793540944</v>
      </c>
      <c r="L106" s="56">
        <f t="shared" si="9"/>
        <v>0.28835063437139563</v>
      </c>
      <c r="M106" s="56">
        <f t="shared" si="9"/>
        <v>1.441753171856978</v>
      </c>
      <c r="N106" s="56">
        <f t="shared" si="9"/>
        <v>0</v>
      </c>
      <c r="O106" s="56">
        <f t="shared" si="9"/>
        <v>0.40369088811995385</v>
      </c>
      <c r="P106" s="56">
        <f t="shared" si="9"/>
        <v>0</v>
      </c>
      <c r="Q106" s="56">
        <f t="shared" si="9"/>
        <v>0.17301038062283738</v>
      </c>
      <c r="R106" s="56">
        <f t="shared" si="9"/>
        <v>0</v>
      </c>
      <c r="S106" s="56">
        <f t="shared" si="9"/>
        <v>0.17301038062283738</v>
      </c>
      <c r="T106" s="60">
        <f t="shared" si="9"/>
        <v>2.0761245674740483</v>
      </c>
      <c r="U106" s="56">
        <f t="shared" si="7"/>
        <v>100.00000000000001</v>
      </c>
      <c r="AA106" s="1"/>
      <c r="AB106" s="1"/>
    </row>
    <row r="107" spans="2:31" s="36" customFormat="1" ht="12" customHeight="1" x14ac:dyDescent="0.15">
      <c r="B107" s="101"/>
      <c r="C107" s="149" t="s">
        <v>194</v>
      </c>
      <c r="D107" s="150"/>
      <c r="E107" s="150"/>
      <c r="F107" s="150"/>
      <c r="G107" s="155">
        <f t="shared" si="8"/>
        <v>1734</v>
      </c>
      <c r="H107" s="156">
        <f t="shared" ref="H107:T107" si="10">H76/$G107*100</f>
        <v>91.81084198385237</v>
      </c>
      <c r="I107" s="156">
        <f t="shared" si="10"/>
        <v>0.69204152249134954</v>
      </c>
      <c r="J107" s="156">
        <f t="shared" si="10"/>
        <v>1.2687427912341407</v>
      </c>
      <c r="K107" s="156">
        <f t="shared" si="10"/>
        <v>2.8258362168396771</v>
      </c>
      <c r="L107" s="156">
        <f t="shared" si="10"/>
        <v>0.40369088811995385</v>
      </c>
      <c r="M107" s="156">
        <f t="shared" si="10"/>
        <v>0.86505190311418689</v>
      </c>
      <c r="N107" s="156">
        <f t="shared" si="10"/>
        <v>0</v>
      </c>
      <c r="O107" s="156">
        <f t="shared" si="10"/>
        <v>5.7670126874279123E-2</v>
      </c>
      <c r="P107" s="156">
        <f t="shared" si="10"/>
        <v>0</v>
      </c>
      <c r="Q107" s="156">
        <f t="shared" si="10"/>
        <v>0</v>
      </c>
      <c r="R107" s="156">
        <f t="shared" si="10"/>
        <v>0</v>
      </c>
      <c r="S107" s="156">
        <f t="shared" si="10"/>
        <v>0</v>
      </c>
      <c r="T107" s="157">
        <f t="shared" si="10"/>
        <v>2.0761245674740483</v>
      </c>
      <c r="U107" s="156">
        <f t="shared" si="7"/>
        <v>100.00000000000003</v>
      </c>
      <c r="AA107" s="1"/>
      <c r="AB107" s="1"/>
    </row>
    <row r="108" spans="2:31" s="36" customFormat="1" ht="12" customHeight="1" x14ac:dyDescent="0.15">
      <c r="B108" s="101"/>
      <c r="C108" s="124" t="s">
        <v>195</v>
      </c>
      <c r="D108" s="37"/>
      <c r="E108" s="37"/>
      <c r="F108" s="37"/>
      <c r="G108" s="64">
        <f t="shared" si="8"/>
        <v>1734</v>
      </c>
      <c r="H108" s="57">
        <f t="shared" ref="H108:T108" si="11">H77/$G108*100</f>
        <v>83.679354094579011</v>
      </c>
      <c r="I108" s="57">
        <f t="shared" si="11"/>
        <v>1.0957324106113033</v>
      </c>
      <c r="J108" s="57">
        <f t="shared" si="11"/>
        <v>4.6136101499423301</v>
      </c>
      <c r="K108" s="57">
        <f t="shared" si="11"/>
        <v>5.9976931949250289</v>
      </c>
      <c r="L108" s="57">
        <f t="shared" si="11"/>
        <v>0.86505190311418689</v>
      </c>
      <c r="M108" s="57">
        <f t="shared" si="11"/>
        <v>1.2110726643598615</v>
      </c>
      <c r="N108" s="57">
        <f t="shared" si="11"/>
        <v>0.23068050749711649</v>
      </c>
      <c r="O108" s="57">
        <f t="shared" si="11"/>
        <v>0.11534025374855825</v>
      </c>
      <c r="P108" s="57">
        <f t="shared" si="11"/>
        <v>0</v>
      </c>
      <c r="Q108" s="57">
        <f t="shared" si="11"/>
        <v>5.7670126874279123E-2</v>
      </c>
      <c r="R108" s="57">
        <f t="shared" si="11"/>
        <v>0</v>
      </c>
      <c r="S108" s="57">
        <f t="shared" si="11"/>
        <v>5.7670126874279123E-2</v>
      </c>
      <c r="T108" s="61">
        <f t="shared" si="11"/>
        <v>2.0761245674740483</v>
      </c>
      <c r="U108" s="57">
        <f t="shared" si="7"/>
        <v>100.00000000000003</v>
      </c>
    </row>
    <row r="109" spans="2:31" s="36" customFormat="1" ht="12" customHeight="1" x14ac:dyDescent="0.15">
      <c r="B109" s="101"/>
      <c r="C109" s="124" t="s">
        <v>196</v>
      </c>
      <c r="D109" s="37"/>
      <c r="E109" s="37"/>
      <c r="F109" s="37"/>
      <c r="G109" s="64">
        <f t="shared" si="8"/>
        <v>1734</v>
      </c>
      <c r="H109" s="57">
        <f t="shared" ref="H109:T109" si="12">H78/$G109*100</f>
        <v>93.310265282583629</v>
      </c>
      <c r="I109" s="57">
        <f t="shared" si="12"/>
        <v>0.69204152249134954</v>
      </c>
      <c r="J109" s="57">
        <f t="shared" si="12"/>
        <v>0.98039215686274506</v>
      </c>
      <c r="K109" s="57">
        <f t="shared" si="12"/>
        <v>0.8073817762399077</v>
      </c>
      <c r="L109" s="57">
        <f t="shared" si="12"/>
        <v>5.7670126874279123E-2</v>
      </c>
      <c r="M109" s="57">
        <f t="shared" si="12"/>
        <v>1.3264129181084199</v>
      </c>
      <c r="N109" s="57">
        <f t="shared" si="12"/>
        <v>0.28835063437139563</v>
      </c>
      <c r="O109" s="57">
        <f t="shared" si="12"/>
        <v>0.40369088811995385</v>
      </c>
      <c r="P109" s="57">
        <f t="shared" si="12"/>
        <v>0</v>
      </c>
      <c r="Q109" s="57">
        <f t="shared" si="12"/>
        <v>0</v>
      </c>
      <c r="R109" s="57">
        <f t="shared" si="12"/>
        <v>0</v>
      </c>
      <c r="S109" s="57">
        <f t="shared" si="12"/>
        <v>5.7670126874279123E-2</v>
      </c>
      <c r="T109" s="61">
        <f t="shared" si="12"/>
        <v>2.0761245674740483</v>
      </c>
      <c r="U109" s="57">
        <f t="shared" si="7"/>
        <v>100.00000000000003</v>
      </c>
    </row>
    <row r="110" spans="2:31" s="36" customFormat="1" ht="12" customHeight="1" x14ac:dyDescent="0.15">
      <c r="B110" s="101"/>
      <c r="C110" s="124" t="s">
        <v>197</v>
      </c>
      <c r="D110" s="37"/>
      <c r="E110" s="37"/>
      <c r="F110" s="37"/>
      <c r="G110" s="64">
        <f t="shared" si="8"/>
        <v>1734</v>
      </c>
      <c r="H110" s="57">
        <f t="shared" ref="H110:T110" si="13">H79/$G110*100</f>
        <v>92.041522491349482</v>
      </c>
      <c r="I110" s="57">
        <f t="shared" si="13"/>
        <v>1.3264129181084199</v>
      </c>
      <c r="J110" s="57">
        <f t="shared" si="13"/>
        <v>1.8454440599769319</v>
      </c>
      <c r="K110" s="57">
        <f t="shared" si="13"/>
        <v>1.4994232987312572</v>
      </c>
      <c r="L110" s="57">
        <f t="shared" si="13"/>
        <v>0.34602076124567477</v>
      </c>
      <c r="M110" s="57">
        <f t="shared" si="13"/>
        <v>0.51903114186851207</v>
      </c>
      <c r="N110" s="57">
        <f t="shared" si="13"/>
        <v>0.17301038062283738</v>
      </c>
      <c r="O110" s="57">
        <f t="shared" si="13"/>
        <v>0.17301038062283738</v>
      </c>
      <c r="P110" s="57">
        <f t="shared" si="13"/>
        <v>0</v>
      </c>
      <c r="Q110" s="57">
        <f t="shared" si="13"/>
        <v>0</v>
      </c>
      <c r="R110" s="57">
        <f t="shared" si="13"/>
        <v>0</v>
      </c>
      <c r="S110" s="57">
        <f t="shared" si="13"/>
        <v>0</v>
      </c>
      <c r="T110" s="61">
        <f t="shared" si="13"/>
        <v>2.0761245674740483</v>
      </c>
      <c r="U110" s="57">
        <f t="shared" si="7"/>
        <v>100</v>
      </c>
    </row>
    <row r="111" spans="2:31" s="36" customFormat="1" ht="12" customHeight="1" x14ac:dyDescent="0.15">
      <c r="B111" s="101"/>
      <c r="C111" s="124" t="s">
        <v>198</v>
      </c>
      <c r="D111" s="37"/>
      <c r="E111" s="37"/>
      <c r="F111" s="37"/>
      <c r="G111" s="64">
        <f t="shared" si="8"/>
        <v>1734</v>
      </c>
      <c r="H111" s="57">
        <f t="shared" ref="H111:T111" si="14">H80/$G111*100</f>
        <v>95.905420991926178</v>
      </c>
      <c r="I111" s="57">
        <f t="shared" si="14"/>
        <v>0.8073817762399077</v>
      </c>
      <c r="J111" s="57">
        <f t="shared" si="14"/>
        <v>0.92272202998846597</v>
      </c>
      <c r="K111" s="57">
        <f t="shared" si="14"/>
        <v>0.28835063437139563</v>
      </c>
      <c r="L111" s="57">
        <f t="shared" si="14"/>
        <v>0</v>
      </c>
      <c r="M111" s="57">
        <f t="shared" si="14"/>
        <v>0</v>
      </c>
      <c r="N111" s="57">
        <f t="shared" si="14"/>
        <v>0</v>
      </c>
      <c r="O111" s="57">
        <f t="shared" si="14"/>
        <v>0</v>
      </c>
      <c r="P111" s="57">
        <f t="shared" si="14"/>
        <v>0</v>
      </c>
      <c r="Q111" s="57">
        <f t="shared" si="14"/>
        <v>0</v>
      </c>
      <c r="R111" s="57">
        <f t="shared" si="14"/>
        <v>0</v>
      </c>
      <c r="S111" s="57">
        <f t="shared" si="14"/>
        <v>0</v>
      </c>
      <c r="T111" s="61">
        <f t="shared" si="14"/>
        <v>2.0761245674740483</v>
      </c>
      <c r="U111" s="57">
        <f t="shared" si="7"/>
        <v>100</v>
      </c>
    </row>
    <row r="112" spans="2:31" s="36" customFormat="1" ht="12" customHeight="1" x14ac:dyDescent="0.15">
      <c r="B112" s="101"/>
      <c r="C112" s="124" t="s">
        <v>199</v>
      </c>
      <c r="D112" s="37"/>
      <c r="E112" s="37"/>
      <c r="F112" s="37"/>
      <c r="G112" s="64">
        <f t="shared" si="8"/>
        <v>1734</v>
      </c>
      <c r="H112" s="57">
        <f t="shared" ref="H112:T112" si="15">H81/$G112*100</f>
        <v>92.675893886966549</v>
      </c>
      <c r="I112" s="57">
        <f t="shared" si="15"/>
        <v>3.1141868512110724</v>
      </c>
      <c r="J112" s="57">
        <f t="shared" si="15"/>
        <v>1.3264129181084199</v>
      </c>
      <c r="K112" s="57">
        <f t="shared" si="15"/>
        <v>0.57670126874279126</v>
      </c>
      <c r="L112" s="57">
        <f t="shared" si="15"/>
        <v>0</v>
      </c>
      <c r="M112" s="57">
        <f t="shared" si="15"/>
        <v>0.23068050749711649</v>
      </c>
      <c r="N112" s="57">
        <f t="shared" si="15"/>
        <v>0</v>
      </c>
      <c r="O112" s="57">
        <f t="shared" si="15"/>
        <v>0</v>
      </c>
      <c r="P112" s="57">
        <f t="shared" si="15"/>
        <v>0</v>
      </c>
      <c r="Q112" s="57">
        <f t="shared" si="15"/>
        <v>0</v>
      </c>
      <c r="R112" s="57">
        <f t="shared" si="15"/>
        <v>0</v>
      </c>
      <c r="S112" s="57">
        <f t="shared" si="15"/>
        <v>0</v>
      </c>
      <c r="T112" s="61">
        <f t="shared" si="15"/>
        <v>2.0761245674740483</v>
      </c>
      <c r="U112" s="57">
        <f t="shared" si="7"/>
        <v>100</v>
      </c>
    </row>
    <row r="113" spans="2:21" s="36" customFormat="1" ht="12" customHeight="1" x14ac:dyDescent="0.15">
      <c r="B113" s="101"/>
      <c r="C113" s="124" t="s">
        <v>200</v>
      </c>
      <c r="D113" s="37"/>
      <c r="E113" s="37"/>
      <c r="F113" s="37"/>
      <c r="G113" s="64">
        <f t="shared" si="8"/>
        <v>1734</v>
      </c>
      <c r="H113" s="57">
        <f t="shared" ref="H113:T113" si="16">H82/$G113*100</f>
        <v>88.292964244521329</v>
      </c>
      <c r="I113" s="57">
        <f t="shared" si="16"/>
        <v>2.8835063437139561</v>
      </c>
      <c r="J113" s="57">
        <f t="shared" si="16"/>
        <v>2.9988465974625145</v>
      </c>
      <c r="K113" s="57">
        <f t="shared" si="16"/>
        <v>3.1718569780853514</v>
      </c>
      <c r="L113" s="57">
        <f t="shared" si="16"/>
        <v>0.11534025374855825</v>
      </c>
      <c r="M113" s="57">
        <f t="shared" si="16"/>
        <v>0.40369088811995385</v>
      </c>
      <c r="N113" s="57">
        <f t="shared" si="16"/>
        <v>0</v>
      </c>
      <c r="O113" s="57">
        <f t="shared" si="16"/>
        <v>5.7670126874279123E-2</v>
      </c>
      <c r="P113" s="57">
        <f t="shared" si="16"/>
        <v>0</v>
      </c>
      <c r="Q113" s="57">
        <f t="shared" si="16"/>
        <v>0</v>
      </c>
      <c r="R113" s="57">
        <f t="shared" si="16"/>
        <v>0</v>
      </c>
      <c r="S113" s="57">
        <f t="shared" si="16"/>
        <v>0</v>
      </c>
      <c r="T113" s="61">
        <f t="shared" si="16"/>
        <v>2.0761245674740483</v>
      </c>
      <c r="U113" s="57">
        <f t="shared" si="7"/>
        <v>100.00000000000001</v>
      </c>
    </row>
    <row r="114" spans="2:21" s="36" customFormat="1" ht="12" customHeight="1" x14ac:dyDescent="0.15">
      <c r="B114" s="101"/>
      <c r="C114" s="124" t="s">
        <v>201</v>
      </c>
      <c r="D114" s="37"/>
      <c r="E114" s="37"/>
      <c r="F114" s="37"/>
      <c r="G114" s="64">
        <f t="shared" si="8"/>
        <v>1734</v>
      </c>
      <c r="H114" s="57">
        <f t="shared" ref="H114:T114" si="17">H83/$G114*100</f>
        <v>82.295271049596309</v>
      </c>
      <c r="I114" s="57">
        <f t="shared" si="17"/>
        <v>2.9411764705882351</v>
      </c>
      <c r="J114" s="57">
        <f t="shared" si="17"/>
        <v>6.2860438292964238</v>
      </c>
      <c r="K114" s="57">
        <f t="shared" si="17"/>
        <v>4.3829296424452133</v>
      </c>
      <c r="L114" s="57">
        <f t="shared" si="17"/>
        <v>0.69204152249134954</v>
      </c>
      <c r="M114" s="57">
        <f t="shared" si="17"/>
        <v>1.0957324106113033</v>
      </c>
      <c r="N114" s="57">
        <f t="shared" si="17"/>
        <v>0.11534025374855825</v>
      </c>
      <c r="O114" s="57">
        <f t="shared" si="17"/>
        <v>0</v>
      </c>
      <c r="P114" s="57">
        <f t="shared" si="17"/>
        <v>5.7670126874279123E-2</v>
      </c>
      <c r="Q114" s="57">
        <f t="shared" si="17"/>
        <v>0</v>
      </c>
      <c r="R114" s="57">
        <f t="shared" si="17"/>
        <v>5.7670126874279123E-2</v>
      </c>
      <c r="S114" s="57">
        <f t="shared" si="17"/>
        <v>0</v>
      </c>
      <c r="T114" s="61">
        <f t="shared" si="17"/>
        <v>2.0761245674740483</v>
      </c>
      <c r="U114" s="57">
        <f t="shared" si="7"/>
        <v>100.00000000000001</v>
      </c>
    </row>
    <row r="115" spans="2:21" s="36" customFormat="1" ht="12" customHeight="1" x14ac:dyDescent="0.15">
      <c r="B115" s="101"/>
      <c r="C115" s="124" t="s">
        <v>202</v>
      </c>
      <c r="D115" s="37"/>
      <c r="E115" s="37"/>
      <c r="F115" s="37"/>
      <c r="G115" s="64">
        <f t="shared" si="8"/>
        <v>1734</v>
      </c>
      <c r="H115" s="57">
        <f t="shared" ref="H115:T115" si="18">H84/$G115*100</f>
        <v>93.310265282583629</v>
      </c>
      <c r="I115" s="57">
        <f t="shared" si="18"/>
        <v>1.3840830449826991</v>
      </c>
      <c r="J115" s="57">
        <f t="shared" si="18"/>
        <v>2.0761245674740483</v>
      </c>
      <c r="K115" s="57">
        <f t="shared" si="18"/>
        <v>0.86505190311418689</v>
      </c>
      <c r="L115" s="57">
        <f t="shared" si="18"/>
        <v>0.23068050749711649</v>
      </c>
      <c r="M115" s="57">
        <f t="shared" si="18"/>
        <v>5.7670126874279123E-2</v>
      </c>
      <c r="N115" s="57">
        <f t="shared" si="18"/>
        <v>0</v>
      </c>
      <c r="O115" s="57">
        <f t="shared" si="18"/>
        <v>0</v>
      </c>
      <c r="P115" s="57">
        <f t="shared" si="18"/>
        <v>0</v>
      </c>
      <c r="Q115" s="57">
        <f t="shared" si="18"/>
        <v>0</v>
      </c>
      <c r="R115" s="57">
        <f t="shared" si="18"/>
        <v>0</v>
      </c>
      <c r="S115" s="57">
        <f t="shared" si="18"/>
        <v>0</v>
      </c>
      <c r="T115" s="61">
        <f t="shared" si="18"/>
        <v>2.0761245674740483</v>
      </c>
      <c r="U115" s="57">
        <f t="shared" si="7"/>
        <v>100.00000000000003</v>
      </c>
    </row>
    <row r="116" spans="2:21" s="36" customFormat="1" ht="12" customHeight="1" x14ac:dyDescent="0.15">
      <c r="B116" s="101"/>
      <c r="C116" s="149" t="s">
        <v>203</v>
      </c>
      <c r="D116" s="150"/>
      <c r="E116" s="150"/>
      <c r="F116" s="150"/>
      <c r="G116" s="155">
        <f t="shared" si="8"/>
        <v>1734</v>
      </c>
      <c r="H116" s="156">
        <f t="shared" ref="H116:T116" si="19">H85/$G116*100</f>
        <v>96.020761245674734</v>
      </c>
      <c r="I116" s="156">
        <f t="shared" si="19"/>
        <v>0.69204152249134954</v>
      </c>
      <c r="J116" s="156">
        <f t="shared" si="19"/>
        <v>0.92272202998846597</v>
      </c>
      <c r="K116" s="156">
        <f t="shared" si="19"/>
        <v>0.23068050749711649</v>
      </c>
      <c r="L116" s="156">
        <f t="shared" si="19"/>
        <v>5.7670126874279123E-2</v>
      </c>
      <c r="M116" s="156">
        <f t="shared" si="19"/>
        <v>0</v>
      </c>
      <c r="N116" s="156">
        <f t="shared" si="19"/>
        <v>0</v>
      </c>
      <c r="O116" s="156">
        <f t="shared" si="19"/>
        <v>0</v>
      </c>
      <c r="P116" s="156">
        <f t="shared" si="19"/>
        <v>0</v>
      </c>
      <c r="Q116" s="156">
        <f t="shared" si="19"/>
        <v>0</v>
      </c>
      <c r="R116" s="156">
        <f t="shared" si="19"/>
        <v>0</v>
      </c>
      <c r="S116" s="156">
        <f t="shared" si="19"/>
        <v>0</v>
      </c>
      <c r="T116" s="157">
        <f t="shared" si="19"/>
        <v>2.0761245674740483</v>
      </c>
      <c r="U116" s="156">
        <f t="shared" si="7"/>
        <v>100</v>
      </c>
    </row>
    <row r="117" spans="2:21" s="36" customFormat="1" ht="12" customHeight="1" x14ac:dyDescent="0.15">
      <c r="B117" s="101"/>
      <c r="C117" s="124" t="s">
        <v>204</v>
      </c>
      <c r="D117" s="37"/>
      <c r="E117" s="37"/>
      <c r="F117" s="37"/>
      <c r="G117" s="64">
        <f t="shared" si="8"/>
        <v>1734</v>
      </c>
      <c r="H117" s="57">
        <f t="shared" ref="H117:T117" si="20">H86/$G117*100</f>
        <v>40.945790080738178</v>
      </c>
      <c r="I117" s="57">
        <f t="shared" si="20"/>
        <v>37.427912341407151</v>
      </c>
      <c r="J117" s="57">
        <f t="shared" si="20"/>
        <v>15.859284890426759</v>
      </c>
      <c r="K117" s="57">
        <f t="shared" si="20"/>
        <v>3.575547866205306</v>
      </c>
      <c r="L117" s="57">
        <f t="shared" si="20"/>
        <v>0.11534025374855825</v>
      </c>
      <c r="M117" s="57">
        <f t="shared" si="20"/>
        <v>0</v>
      </c>
      <c r="N117" s="57">
        <f t="shared" si="20"/>
        <v>0</v>
      </c>
      <c r="O117" s="57">
        <f t="shared" si="20"/>
        <v>0</v>
      </c>
      <c r="P117" s="57">
        <f t="shared" si="20"/>
        <v>0</v>
      </c>
      <c r="Q117" s="57">
        <f t="shared" si="20"/>
        <v>0</v>
      </c>
      <c r="R117" s="57">
        <f t="shared" si="20"/>
        <v>0</v>
      </c>
      <c r="S117" s="57">
        <f t="shared" si="20"/>
        <v>0</v>
      </c>
      <c r="T117" s="61">
        <f t="shared" si="20"/>
        <v>2.0761245674740483</v>
      </c>
      <c r="U117" s="57">
        <f t="shared" si="7"/>
        <v>100.00000000000001</v>
      </c>
    </row>
    <row r="118" spans="2:21" s="36" customFormat="1" ht="12" customHeight="1" x14ac:dyDescent="0.15">
      <c r="B118" s="101"/>
      <c r="C118" s="124" t="s">
        <v>205</v>
      </c>
      <c r="D118" s="37"/>
      <c r="E118" s="37"/>
      <c r="F118" s="37"/>
      <c r="G118" s="64">
        <f t="shared" si="8"/>
        <v>1734</v>
      </c>
      <c r="H118" s="57">
        <f t="shared" ref="H118:T118" si="21">H87/$G118*100</f>
        <v>89.792387543252588</v>
      </c>
      <c r="I118" s="57">
        <f t="shared" si="21"/>
        <v>4.9596309111880048</v>
      </c>
      <c r="J118" s="57">
        <f t="shared" si="21"/>
        <v>2.7681660899653981</v>
      </c>
      <c r="K118" s="57">
        <f t="shared" si="21"/>
        <v>0.17301038062283738</v>
      </c>
      <c r="L118" s="57">
        <f t="shared" si="21"/>
        <v>0.23068050749711649</v>
      </c>
      <c r="M118" s="57">
        <f t="shared" si="21"/>
        <v>0</v>
      </c>
      <c r="N118" s="57">
        <f t="shared" si="21"/>
        <v>0</v>
      </c>
      <c r="O118" s="57">
        <f t="shared" si="21"/>
        <v>0</v>
      </c>
      <c r="P118" s="57">
        <f t="shared" si="21"/>
        <v>0</v>
      </c>
      <c r="Q118" s="57">
        <f t="shared" si="21"/>
        <v>0</v>
      </c>
      <c r="R118" s="57">
        <f t="shared" si="21"/>
        <v>0</v>
      </c>
      <c r="S118" s="57">
        <f t="shared" si="21"/>
        <v>0</v>
      </c>
      <c r="T118" s="61">
        <f t="shared" si="21"/>
        <v>2.0761245674740483</v>
      </c>
      <c r="U118" s="57">
        <f t="shared" si="7"/>
        <v>100</v>
      </c>
    </row>
    <row r="119" spans="2:21" s="36" customFormat="1" ht="12" customHeight="1" x14ac:dyDescent="0.15">
      <c r="B119" s="101"/>
      <c r="C119" s="124" t="s">
        <v>62</v>
      </c>
      <c r="D119" s="37"/>
      <c r="E119" s="37"/>
      <c r="F119" s="37"/>
      <c r="G119" s="64">
        <f t="shared" si="8"/>
        <v>1734</v>
      </c>
      <c r="H119" s="57">
        <f t="shared" ref="H119:T119" si="22">H88/$G119*100</f>
        <v>87.485582468281436</v>
      </c>
      <c r="I119" s="57">
        <f t="shared" si="22"/>
        <v>5.94002306805075</v>
      </c>
      <c r="J119" s="57">
        <f t="shared" si="22"/>
        <v>2.9411764705882351</v>
      </c>
      <c r="K119" s="57">
        <f t="shared" si="22"/>
        <v>1.2110726643598615</v>
      </c>
      <c r="L119" s="57">
        <f t="shared" si="22"/>
        <v>5.7670126874279123E-2</v>
      </c>
      <c r="M119" s="57">
        <f t="shared" si="22"/>
        <v>0.17301038062283738</v>
      </c>
      <c r="N119" s="57">
        <f t="shared" si="22"/>
        <v>0</v>
      </c>
      <c r="O119" s="57">
        <f t="shared" si="22"/>
        <v>0.11534025374855825</v>
      </c>
      <c r="P119" s="57">
        <f t="shared" si="22"/>
        <v>0</v>
      </c>
      <c r="Q119" s="57">
        <f t="shared" si="22"/>
        <v>0</v>
      </c>
      <c r="R119" s="57">
        <f t="shared" si="22"/>
        <v>0</v>
      </c>
      <c r="S119" s="57">
        <f t="shared" si="22"/>
        <v>0</v>
      </c>
      <c r="T119" s="61">
        <f t="shared" si="22"/>
        <v>2.0761245674740483</v>
      </c>
      <c r="U119" s="57">
        <f t="shared" si="7"/>
        <v>100.00000000000001</v>
      </c>
    </row>
    <row r="120" spans="2:21" s="36" customFormat="1" ht="12" customHeight="1" x14ac:dyDescent="0.15">
      <c r="B120" s="101"/>
      <c r="C120" s="149" t="s">
        <v>206</v>
      </c>
      <c r="D120" s="150"/>
      <c r="E120" s="150"/>
      <c r="F120" s="150"/>
      <c r="G120" s="155">
        <f t="shared" si="8"/>
        <v>1734</v>
      </c>
      <c r="H120" s="156">
        <f t="shared" ref="H120:T120" si="23">H89/$G120*100</f>
        <v>95.213379469434827</v>
      </c>
      <c r="I120" s="156">
        <f t="shared" si="23"/>
        <v>1.1534025374855825</v>
      </c>
      <c r="J120" s="156">
        <f t="shared" si="23"/>
        <v>1.1534025374855825</v>
      </c>
      <c r="K120" s="156">
        <f t="shared" si="23"/>
        <v>0.23068050749711649</v>
      </c>
      <c r="L120" s="156">
        <f t="shared" si="23"/>
        <v>0</v>
      </c>
      <c r="M120" s="156">
        <f t="shared" si="23"/>
        <v>0.11534025374855825</v>
      </c>
      <c r="N120" s="156">
        <f t="shared" si="23"/>
        <v>0</v>
      </c>
      <c r="O120" s="156">
        <f t="shared" si="23"/>
        <v>0</v>
      </c>
      <c r="P120" s="156">
        <f t="shared" si="23"/>
        <v>0</v>
      </c>
      <c r="Q120" s="156">
        <f t="shared" si="23"/>
        <v>5.7670126874279123E-2</v>
      </c>
      <c r="R120" s="156">
        <f t="shared" si="23"/>
        <v>0</v>
      </c>
      <c r="S120" s="156">
        <f t="shared" si="23"/>
        <v>0</v>
      </c>
      <c r="T120" s="157">
        <f t="shared" si="23"/>
        <v>2.0761245674740483</v>
      </c>
      <c r="U120" s="156">
        <f t="shared" si="7"/>
        <v>99.999999999999986</v>
      </c>
    </row>
    <row r="121" spans="2:21" s="36" customFormat="1" ht="12" customHeight="1" x14ac:dyDescent="0.15">
      <c r="B121" s="101"/>
      <c r="C121" s="124" t="s">
        <v>46</v>
      </c>
      <c r="D121" s="37"/>
      <c r="E121" s="37"/>
      <c r="F121" s="37"/>
      <c r="G121" s="64">
        <f t="shared" si="8"/>
        <v>1734</v>
      </c>
      <c r="H121" s="57">
        <f t="shared" ref="H121:T121" si="24">H90/$G121*100</f>
        <v>89.158016147635522</v>
      </c>
      <c r="I121" s="57">
        <f t="shared" si="24"/>
        <v>0.8073817762399077</v>
      </c>
      <c r="J121" s="57">
        <f t="shared" si="24"/>
        <v>1.8454440599769319</v>
      </c>
      <c r="K121" s="57">
        <f t="shared" si="24"/>
        <v>3.0565167243367934</v>
      </c>
      <c r="L121" s="57">
        <f t="shared" si="24"/>
        <v>0.46136101499423299</v>
      </c>
      <c r="M121" s="57">
        <f t="shared" si="24"/>
        <v>1.5570934256055362</v>
      </c>
      <c r="N121" s="57">
        <f t="shared" si="24"/>
        <v>5.7670126874279123E-2</v>
      </c>
      <c r="O121" s="57">
        <f t="shared" si="24"/>
        <v>0.63437139561707034</v>
      </c>
      <c r="P121" s="57">
        <f t="shared" si="24"/>
        <v>0</v>
      </c>
      <c r="Q121" s="57">
        <f t="shared" si="24"/>
        <v>0.17301038062283738</v>
      </c>
      <c r="R121" s="57">
        <f t="shared" si="24"/>
        <v>0</v>
      </c>
      <c r="S121" s="57">
        <f t="shared" si="24"/>
        <v>0.17301038062283738</v>
      </c>
      <c r="T121" s="61">
        <f t="shared" si="24"/>
        <v>2.0761245674740483</v>
      </c>
      <c r="U121" s="57">
        <f t="shared" si="7"/>
        <v>100</v>
      </c>
    </row>
    <row r="122" spans="2:21" s="36" customFormat="1" ht="12" customHeight="1" x14ac:dyDescent="0.15">
      <c r="B122" s="101"/>
      <c r="C122" s="124" t="s">
        <v>207</v>
      </c>
      <c r="D122" s="37"/>
      <c r="E122" s="37"/>
      <c r="F122" s="37"/>
      <c r="G122" s="64">
        <f t="shared" si="8"/>
        <v>1734</v>
      </c>
      <c r="H122" s="57">
        <f t="shared" ref="H122:T122" si="25">H91/$G122*100</f>
        <v>83.275663206459043</v>
      </c>
      <c r="I122" s="57">
        <f t="shared" si="25"/>
        <v>3.1718569780853514</v>
      </c>
      <c r="J122" s="57">
        <f t="shared" si="25"/>
        <v>6.5167243367935406</v>
      </c>
      <c r="K122" s="57">
        <f t="shared" si="25"/>
        <v>4.0369088811995386</v>
      </c>
      <c r="L122" s="57">
        <f t="shared" si="25"/>
        <v>0.34602076124567477</v>
      </c>
      <c r="M122" s="57">
        <f t="shared" si="25"/>
        <v>0.51903114186851207</v>
      </c>
      <c r="N122" s="57">
        <f t="shared" si="25"/>
        <v>0</v>
      </c>
      <c r="O122" s="57">
        <f t="shared" si="25"/>
        <v>0</v>
      </c>
      <c r="P122" s="57">
        <f t="shared" si="25"/>
        <v>0</v>
      </c>
      <c r="Q122" s="57">
        <f t="shared" si="25"/>
        <v>5.7670126874279123E-2</v>
      </c>
      <c r="R122" s="57">
        <f t="shared" si="25"/>
        <v>0</v>
      </c>
      <c r="S122" s="57">
        <f t="shared" si="25"/>
        <v>0</v>
      </c>
      <c r="T122" s="61">
        <f t="shared" si="25"/>
        <v>2.0761245674740483</v>
      </c>
      <c r="U122" s="57">
        <f t="shared" si="7"/>
        <v>100</v>
      </c>
    </row>
    <row r="123" spans="2:21" s="36" customFormat="1" ht="12" customHeight="1" x14ac:dyDescent="0.15">
      <c r="B123" s="101"/>
      <c r="C123" s="124" t="s">
        <v>208</v>
      </c>
      <c r="D123" s="37"/>
      <c r="E123" s="37"/>
      <c r="F123" s="37"/>
      <c r="G123" s="64">
        <f t="shared" si="8"/>
        <v>1734</v>
      </c>
      <c r="H123" s="57">
        <f t="shared" ref="H123:T123" si="26">H92/$G123*100</f>
        <v>82.583621683967706</v>
      </c>
      <c r="I123" s="57">
        <f t="shared" si="26"/>
        <v>2.0184544405997693</v>
      </c>
      <c r="J123" s="57">
        <f t="shared" si="26"/>
        <v>5.1903114186851207</v>
      </c>
      <c r="K123" s="57">
        <f t="shared" si="26"/>
        <v>5.3056516724336795</v>
      </c>
      <c r="L123" s="57">
        <f t="shared" si="26"/>
        <v>0.74971164936562862</v>
      </c>
      <c r="M123" s="57">
        <f t="shared" si="26"/>
        <v>1.3840830449826991</v>
      </c>
      <c r="N123" s="57">
        <f t="shared" si="26"/>
        <v>0.11534025374855825</v>
      </c>
      <c r="O123" s="57">
        <f t="shared" si="26"/>
        <v>0.28835063437139563</v>
      </c>
      <c r="P123" s="57">
        <f t="shared" si="26"/>
        <v>5.7670126874279123E-2</v>
      </c>
      <c r="Q123" s="57">
        <f t="shared" si="26"/>
        <v>0.11534025374855825</v>
      </c>
      <c r="R123" s="57">
        <f t="shared" si="26"/>
        <v>0.11534025374855825</v>
      </c>
      <c r="S123" s="57">
        <f t="shared" si="26"/>
        <v>0</v>
      </c>
      <c r="T123" s="61">
        <f t="shared" si="26"/>
        <v>2.0761245674740483</v>
      </c>
      <c r="U123" s="57">
        <f t="shared" si="7"/>
        <v>100.00000000000001</v>
      </c>
    </row>
    <row r="124" spans="2:21" s="36" customFormat="1" ht="12" customHeight="1" x14ac:dyDescent="0.15">
      <c r="B124" s="101"/>
      <c r="C124" s="124" t="s">
        <v>51</v>
      </c>
      <c r="D124" s="37"/>
      <c r="E124" s="37"/>
      <c r="F124" s="37"/>
      <c r="G124" s="64">
        <f t="shared" si="8"/>
        <v>1734</v>
      </c>
      <c r="H124" s="57">
        <f t="shared" ref="H124:T124" si="27">H93/$G124*100</f>
        <v>67.53171856978085</v>
      </c>
      <c r="I124" s="57">
        <f t="shared" si="27"/>
        <v>2.8258362168396771</v>
      </c>
      <c r="J124" s="57">
        <f t="shared" si="27"/>
        <v>10.495963091118799</v>
      </c>
      <c r="K124" s="57">
        <f t="shared" si="27"/>
        <v>12.975778546712801</v>
      </c>
      <c r="L124" s="57">
        <f t="shared" si="27"/>
        <v>1.0380622837370241</v>
      </c>
      <c r="M124" s="57">
        <f t="shared" si="27"/>
        <v>2.6528258362168398</v>
      </c>
      <c r="N124" s="57">
        <f t="shared" si="27"/>
        <v>0</v>
      </c>
      <c r="O124" s="57">
        <f t="shared" si="27"/>
        <v>0.23068050749711649</v>
      </c>
      <c r="P124" s="57">
        <f t="shared" si="27"/>
        <v>0</v>
      </c>
      <c r="Q124" s="57">
        <f t="shared" si="27"/>
        <v>0.11534025374855825</v>
      </c>
      <c r="R124" s="57">
        <f t="shared" si="27"/>
        <v>0</v>
      </c>
      <c r="S124" s="57">
        <f t="shared" si="27"/>
        <v>5.7670126874279123E-2</v>
      </c>
      <c r="T124" s="61">
        <f t="shared" si="27"/>
        <v>2.0761245674740483</v>
      </c>
      <c r="U124" s="57">
        <f t="shared" si="7"/>
        <v>99.999999999999986</v>
      </c>
    </row>
    <row r="125" spans="2:21" s="36" customFormat="1" ht="12" customHeight="1" x14ac:dyDescent="0.15">
      <c r="B125" s="101"/>
      <c r="C125" s="124" t="s">
        <v>209</v>
      </c>
      <c r="D125" s="37"/>
      <c r="E125" s="37"/>
      <c r="F125" s="37"/>
      <c r="G125" s="64">
        <f t="shared" si="8"/>
        <v>1734</v>
      </c>
      <c r="H125" s="57">
        <f t="shared" ref="H125:T125" si="28">H94/$G125*100</f>
        <v>88.292964244521329</v>
      </c>
      <c r="I125" s="57">
        <f t="shared" si="28"/>
        <v>0.98039215686274506</v>
      </c>
      <c r="J125" s="57">
        <f t="shared" si="28"/>
        <v>2.8258362168396771</v>
      </c>
      <c r="K125" s="57">
        <f t="shared" si="28"/>
        <v>4.0369088811995386</v>
      </c>
      <c r="L125" s="57">
        <f t="shared" si="28"/>
        <v>0.46136101499423299</v>
      </c>
      <c r="M125" s="57">
        <f t="shared" si="28"/>
        <v>0.92272202998846597</v>
      </c>
      <c r="N125" s="57">
        <f t="shared" si="28"/>
        <v>5.7670126874279123E-2</v>
      </c>
      <c r="O125" s="57">
        <f t="shared" si="28"/>
        <v>0.11534025374855825</v>
      </c>
      <c r="P125" s="57">
        <f t="shared" si="28"/>
        <v>0</v>
      </c>
      <c r="Q125" s="57">
        <f t="shared" si="28"/>
        <v>0.17301038062283738</v>
      </c>
      <c r="R125" s="57">
        <f t="shared" si="28"/>
        <v>0</v>
      </c>
      <c r="S125" s="57">
        <f t="shared" si="28"/>
        <v>5.7670126874279123E-2</v>
      </c>
      <c r="T125" s="61">
        <f t="shared" si="28"/>
        <v>2.0761245674740483</v>
      </c>
      <c r="U125" s="57">
        <f t="shared" si="7"/>
        <v>100.00000000000001</v>
      </c>
    </row>
    <row r="126" spans="2:21" s="36" customFormat="1" ht="12" customHeight="1" x14ac:dyDescent="0.15">
      <c r="B126" s="101"/>
      <c r="C126" s="124" t="s">
        <v>54</v>
      </c>
      <c r="D126" s="37"/>
      <c r="E126" s="37"/>
      <c r="F126" s="37"/>
      <c r="G126" s="64">
        <f t="shared" si="8"/>
        <v>1734</v>
      </c>
      <c r="H126" s="57">
        <f t="shared" ref="H126:T126" si="29">H95/$G126*100</f>
        <v>85.236447520184541</v>
      </c>
      <c r="I126" s="57">
        <f t="shared" si="29"/>
        <v>2.0184544405997693</v>
      </c>
      <c r="J126" s="57">
        <f t="shared" si="29"/>
        <v>5.0173010380622838</v>
      </c>
      <c r="K126" s="57">
        <f t="shared" si="29"/>
        <v>4.6136101499423301</v>
      </c>
      <c r="L126" s="57">
        <f t="shared" si="29"/>
        <v>0.40369088811995385</v>
      </c>
      <c r="M126" s="57">
        <f t="shared" si="29"/>
        <v>0.46136101499423299</v>
      </c>
      <c r="N126" s="57">
        <f t="shared" si="29"/>
        <v>0</v>
      </c>
      <c r="O126" s="57">
        <f t="shared" si="29"/>
        <v>0.11534025374855825</v>
      </c>
      <c r="P126" s="57">
        <f t="shared" si="29"/>
        <v>0</v>
      </c>
      <c r="Q126" s="57">
        <f t="shared" si="29"/>
        <v>5.7670126874279123E-2</v>
      </c>
      <c r="R126" s="57">
        <f t="shared" si="29"/>
        <v>0</v>
      </c>
      <c r="S126" s="57">
        <f t="shared" si="29"/>
        <v>0</v>
      </c>
      <c r="T126" s="61">
        <f t="shared" si="29"/>
        <v>2.0761245674740483</v>
      </c>
      <c r="U126" s="57">
        <f t="shared" si="7"/>
        <v>100.00000000000001</v>
      </c>
    </row>
    <row r="127" spans="2:21" s="36" customFormat="1" ht="12" customHeight="1" x14ac:dyDescent="0.15">
      <c r="B127" s="101"/>
      <c r="C127" s="124" t="s">
        <v>597</v>
      </c>
      <c r="D127" s="37"/>
      <c r="E127" s="37"/>
      <c r="F127" s="37"/>
      <c r="G127" s="64">
        <f t="shared" si="8"/>
        <v>1734</v>
      </c>
      <c r="H127" s="57">
        <f t="shared" ref="H127:T127" si="30">H96/$G127*100</f>
        <v>61.014994232987306</v>
      </c>
      <c r="I127" s="57">
        <f t="shared" si="30"/>
        <v>3.8062283737024223</v>
      </c>
      <c r="J127" s="57">
        <f t="shared" si="30"/>
        <v>11.303344867358708</v>
      </c>
      <c r="K127" s="57">
        <f t="shared" si="30"/>
        <v>14.763552479815456</v>
      </c>
      <c r="L127" s="57">
        <f t="shared" si="30"/>
        <v>1.441753171856978</v>
      </c>
      <c r="M127" s="57">
        <f t="shared" si="30"/>
        <v>3.8062283737024223</v>
      </c>
      <c r="N127" s="57">
        <f t="shared" si="30"/>
        <v>0.23068050749711649</v>
      </c>
      <c r="O127" s="57">
        <f t="shared" si="30"/>
        <v>0.74971164936562862</v>
      </c>
      <c r="P127" s="57">
        <f t="shared" si="30"/>
        <v>5.7670126874279123E-2</v>
      </c>
      <c r="Q127" s="57">
        <f t="shared" si="30"/>
        <v>0.28835063437139563</v>
      </c>
      <c r="R127" s="57">
        <f t="shared" si="30"/>
        <v>0</v>
      </c>
      <c r="S127" s="57">
        <f t="shared" si="30"/>
        <v>0.46136101499423299</v>
      </c>
      <c r="T127" s="61">
        <f t="shared" si="30"/>
        <v>2.0761245674740483</v>
      </c>
      <c r="U127" s="57">
        <f t="shared" si="7"/>
        <v>100</v>
      </c>
    </row>
    <row r="128" spans="2:21" s="36" customFormat="1" ht="12" customHeight="1" x14ac:dyDescent="0.15">
      <c r="B128" s="101"/>
      <c r="C128" s="149" t="s">
        <v>57</v>
      </c>
      <c r="D128" s="150"/>
      <c r="E128" s="150"/>
      <c r="F128" s="150"/>
      <c r="G128" s="155">
        <f t="shared" si="8"/>
        <v>1734</v>
      </c>
      <c r="H128" s="156">
        <f t="shared" ref="H128:T128" si="31">H97/$G128*100</f>
        <v>62.745098039215684</v>
      </c>
      <c r="I128" s="156">
        <f t="shared" si="31"/>
        <v>4.728950403690888</v>
      </c>
      <c r="J128" s="156">
        <f t="shared" si="31"/>
        <v>9.6309111880046139</v>
      </c>
      <c r="K128" s="156">
        <f t="shared" si="31"/>
        <v>12.168396770472894</v>
      </c>
      <c r="L128" s="156">
        <f t="shared" si="31"/>
        <v>1.9607843137254901</v>
      </c>
      <c r="M128" s="156">
        <f t="shared" si="31"/>
        <v>3.575547866205306</v>
      </c>
      <c r="N128" s="156">
        <f t="shared" si="31"/>
        <v>0.63437139561707034</v>
      </c>
      <c r="O128" s="156">
        <f t="shared" si="31"/>
        <v>0.69204152249134954</v>
      </c>
      <c r="P128" s="156">
        <f t="shared" si="31"/>
        <v>0.17301038062283738</v>
      </c>
      <c r="Q128" s="156">
        <f t="shared" si="31"/>
        <v>0.74971164936562862</v>
      </c>
      <c r="R128" s="156">
        <f t="shared" si="31"/>
        <v>5.7670126874279123E-2</v>
      </c>
      <c r="S128" s="156">
        <f t="shared" si="31"/>
        <v>0.8073817762399077</v>
      </c>
      <c r="T128" s="157">
        <f t="shared" si="31"/>
        <v>2.0761245674740483</v>
      </c>
      <c r="U128" s="156">
        <f t="shared" si="7"/>
        <v>100</v>
      </c>
    </row>
    <row r="129" spans="1:22" s="36" customFormat="1" ht="12" customHeight="1" x14ac:dyDescent="0.15">
      <c r="B129" s="101"/>
      <c r="C129" s="124" t="s">
        <v>210</v>
      </c>
      <c r="D129" s="37"/>
      <c r="E129" s="37"/>
      <c r="F129" s="37"/>
      <c r="G129" s="64">
        <f t="shared" si="8"/>
        <v>1734</v>
      </c>
      <c r="H129" s="57">
        <f t="shared" ref="H129:T129" si="32">H98/$G129*100</f>
        <v>71.972318339100354</v>
      </c>
      <c r="I129" s="57">
        <f t="shared" si="32"/>
        <v>3.9792387543252596</v>
      </c>
      <c r="J129" s="57">
        <f t="shared" si="32"/>
        <v>8.7658592848904267</v>
      </c>
      <c r="K129" s="57">
        <f t="shared" si="32"/>
        <v>9.9769319492502877</v>
      </c>
      <c r="L129" s="57">
        <f t="shared" si="32"/>
        <v>0.69204152249134954</v>
      </c>
      <c r="M129" s="57">
        <f t="shared" si="32"/>
        <v>1.787773933102653</v>
      </c>
      <c r="N129" s="57">
        <f t="shared" si="32"/>
        <v>0.11534025374855825</v>
      </c>
      <c r="O129" s="57">
        <f t="shared" si="32"/>
        <v>0.40369088811995385</v>
      </c>
      <c r="P129" s="57">
        <f t="shared" si="32"/>
        <v>0</v>
      </c>
      <c r="Q129" s="57">
        <f t="shared" si="32"/>
        <v>0.17301038062283738</v>
      </c>
      <c r="R129" s="57">
        <f t="shared" si="32"/>
        <v>0</v>
      </c>
      <c r="S129" s="57">
        <f t="shared" si="32"/>
        <v>5.7670126874279123E-2</v>
      </c>
      <c r="T129" s="61">
        <f t="shared" si="32"/>
        <v>2.0761245674740483</v>
      </c>
      <c r="U129" s="57">
        <f t="shared" si="7"/>
        <v>100.00000000000003</v>
      </c>
    </row>
    <row r="130" spans="1:22" s="36" customFormat="1" ht="12" customHeight="1" x14ac:dyDescent="0.15">
      <c r="B130" s="101"/>
      <c r="C130" s="124" t="s">
        <v>211</v>
      </c>
      <c r="D130" s="37"/>
      <c r="E130" s="37"/>
      <c r="F130" s="37"/>
      <c r="G130" s="64">
        <f t="shared" si="8"/>
        <v>1734</v>
      </c>
      <c r="H130" s="57">
        <f t="shared" ref="H130:T130" si="33">H99/$G130*100</f>
        <v>85.986159169550163</v>
      </c>
      <c r="I130" s="57">
        <f t="shared" si="33"/>
        <v>1.2687427912341407</v>
      </c>
      <c r="J130" s="57">
        <f t="shared" si="33"/>
        <v>3.2871972318339098</v>
      </c>
      <c r="K130" s="57">
        <f t="shared" si="33"/>
        <v>5.0173010380622838</v>
      </c>
      <c r="L130" s="57">
        <f t="shared" si="33"/>
        <v>0.46136101499423299</v>
      </c>
      <c r="M130" s="57">
        <f t="shared" si="33"/>
        <v>1.2687427912341407</v>
      </c>
      <c r="N130" s="57">
        <f t="shared" si="33"/>
        <v>5.7670126874279123E-2</v>
      </c>
      <c r="O130" s="57">
        <f t="shared" si="33"/>
        <v>0.34602076124567477</v>
      </c>
      <c r="P130" s="57">
        <f t="shared" si="33"/>
        <v>5.7670126874279123E-2</v>
      </c>
      <c r="Q130" s="57">
        <f t="shared" si="33"/>
        <v>5.7670126874279123E-2</v>
      </c>
      <c r="R130" s="57">
        <f t="shared" si="33"/>
        <v>0</v>
      </c>
      <c r="S130" s="57">
        <f t="shared" si="33"/>
        <v>0.11534025374855825</v>
      </c>
      <c r="T130" s="61">
        <f t="shared" si="33"/>
        <v>2.0761245674740483</v>
      </c>
      <c r="U130" s="57">
        <f t="shared" si="7"/>
        <v>100.00000000000003</v>
      </c>
    </row>
    <row r="131" spans="1:22" s="36" customFormat="1" ht="12" customHeight="1" x14ac:dyDescent="0.15">
      <c r="B131" s="101"/>
      <c r="C131" s="124" t="s">
        <v>212</v>
      </c>
      <c r="D131" s="37"/>
      <c r="E131" s="37"/>
      <c r="F131" s="37"/>
      <c r="G131" s="64">
        <f t="shared" si="8"/>
        <v>1734</v>
      </c>
      <c r="H131" s="57">
        <f t="shared" ref="H131:T131" si="34">H100/$G131*100</f>
        <v>82.295271049596309</v>
      </c>
      <c r="I131" s="57">
        <f t="shared" si="34"/>
        <v>5.7670126874279122</v>
      </c>
      <c r="J131" s="57">
        <f t="shared" si="34"/>
        <v>6.3437139561707028</v>
      </c>
      <c r="K131" s="57">
        <f t="shared" si="34"/>
        <v>2.2491349480968861</v>
      </c>
      <c r="L131" s="57">
        <f t="shared" si="34"/>
        <v>0.69204152249134954</v>
      </c>
      <c r="M131" s="57">
        <f t="shared" si="34"/>
        <v>0.57670126874279126</v>
      </c>
      <c r="N131" s="57">
        <f t="shared" si="34"/>
        <v>0</v>
      </c>
      <c r="O131" s="57">
        <f t="shared" si="34"/>
        <v>0</v>
      </c>
      <c r="P131" s="57">
        <f t="shared" si="34"/>
        <v>0</v>
      </c>
      <c r="Q131" s="57">
        <f t="shared" si="34"/>
        <v>0</v>
      </c>
      <c r="R131" s="57">
        <f t="shared" si="34"/>
        <v>0</v>
      </c>
      <c r="S131" s="57">
        <f t="shared" si="34"/>
        <v>0</v>
      </c>
      <c r="T131" s="61">
        <f t="shared" si="34"/>
        <v>2.0761245674740483</v>
      </c>
      <c r="U131" s="57">
        <f t="shared" si="7"/>
        <v>100</v>
      </c>
    </row>
    <row r="132" spans="1:22" s="36" customFormat="1" ht="12" customHeight="1" x14ac:dyDescent="0.15">
      <c r="B132" s="101"/>
      <c r="C132" s="124" t="s">
        <v>213</v>
      </c>
      <c r="D132" s="37"/>
      <c r="E132" s="37"/>
      <c r="F132" s="37"/>
      <c r="G132" s="64">
        <f t="shared" si="8"/>
        <v>1734</v>
      </c>
      <c r="H132" s="57">
        <f t="shared" ref="H132:T132" si="35">H101/$G132*100</f>
        <v>55.882352941176471</v>
      </c>
      <c r="I132" s="57">
        <f t="shared" si="35"/>
        <v>4.0945790080738176</v>
      </c>
      <c r="J132" s="57">
        <f t="shared" si="35"/>
        <v>11.707035755478662</v>
      </c>
      <c r="K132" s="57">
        <f t="shared" si="35"/>
        <v>17.474048442906575</v>
      </c>
      <c r="L132" s="57">
        <f t="shared" si="35"/>
        <v>1.9031141868512111</v>
      </c>
      <c r="M132" s="57">
        <f t="shared" si="35"/>
        <v>4.9019607843137258</v>
      </c>
      <c r="N132" s="57">
        <f t="shared" si="35"/>
        <v>0.51903114186851207</v>
      </c>
      <c r="O132" s="57">
        <f t="shared" si="35"/>
        <v>0.8073817762399077</v>
      </c>
      <c r="P132" s="57">
        <f t="shared" si="35"/>
        <v>5.7670126874279123E-2</v>
      </c>
      <c r="Q132" s="57">
        <f t="shared" si="35"/>
        <v>5.7670126874279123E-2</v>
      </c>
      <c r="R132" s="57">
        <f t="shared" si="35"/>
        <v>0.11534025374855825</v>
      </c>
      <c r="S132" s="57">
        <f t="shared" si="35"/>
        <v>0.40369088811995385</v>
      </c>
      <c r="T132" s="61">
        <f t="shared" si="35"/>
        <v>2.0761245674740483</v>
      </c>
      <c r="U132" s="57">
        <f t="shared" si="7"/>
        <v>100.00000000000001</v>
      </c>
    </row>
    <row r="133" spans="1:22" s="36" customFormat="1" ht="12" customHeight="1" x14ac:dyDescent="0.15">
      <c r="B133" s="101"/>
      <c r="C133" s="124" t="s">
        <v>214</v>
      </c>
      <c r="D133" s="37"/>
      <c r="E133" s="37"/>
      <c r="F133" s="37"/>
      <c r="G133" s="64">
        <f t="shared" si="8"/>
        <v>1734</v>
      </c>
      <c r="H133" s="57">
        <f t="shared" ref="H133:T133" si="36">H102/$G133*100</f>
        <v>41.810841983852363</v>
      </c>
      <c r="I133" s="57">
        <f t="shared" si="36"/>
        <v>1.4994232987312572</v>
      </c>
      <c r="J133" s="57">
        <f t="shared" si="36"/>
        <v>9.9769319492502877</v>
      </c>
      <c r="K133" s="57">
        <f t="shared" si="36"/>
        <v>25.432525951557096</v>
      </c>
      <c r="L133" s="57">
        <f t="shared" si="36"/>
        <v>5.7093425605536332</v>
      </c>
      <c r="M133" s="57">
        <f t="shared" si="36"/>
        <v>9.8615916955017298</v>
      </c>
      <c r="N133" s="57">
        <f t="shared" si="36"/>
        <v>0.92272202998846597</v>
      </c>
      <c r="O133" s="57">
        <f t="shared" si="36"/>
        <v>1.7301038062283738</v>
      </c>
      <c r="P133" s="57">
        <f t="shared" si="36"/>
        <v>0.17301038062283738</v>
      </c>
      <c r="Q133" s="57">
        <f t="shared" si="36"/>
        <v>0.40369088811995385</v>
      </c>
      <c r="R133" s="57">
        <f t="shared" si="36"/>
        <v>0.11534025374855825</v>
      </c>
      <c r="S133" s="57">
        <f t="shared" si="36"/>
        <v>0.28835063437139563</v>
      </c>
      <c r="T133" s="61">
        <f t="shared" si="36"/>
        <v>2.0761245674740483</v>
      </c>
      <c r="U133" s="57">
        <f>SUM(H133:T133)</f>
        <v>100.00000000000001</v>
      </c>
    </row>
    <row r="134" spans="1:22" s="36" customFormat="1" ht="12" customHeight="1" x14ac:dyDescent="0.15">
      <c r="B134" s="101"/>
      <c r="C134" s="149" t="s">
        <v>215</v>
      </c>
      <c r="D134" s="150"/>
      <c r="E134" s="150"/>
      <c r="F134" s="150"/>
      <c r="G134" s="155">
        <f t="shared" si="8"/>
        <v>1734</v>
      </c>
      <c r="H134" s="156">
        <f t="shared" ref="H134:T134" si="37">H103/$G134*100</f>
        <v>76.87427912341407</v>
      </c>
      <c r="I134" s="156">
        <f t="shared" si="37"/>
        <v>0.92272202998846597</v>
      </c>
      <c r="J134" s="156">
        <f t="shared" si="37"/>
        <v>2.306805074971165</v>
      </c>
      <c r="K134" s="156">
        <f t="shared" si="37"/>
        <v>6.5167243367935406</v>
      </c>
      <c r="L134" s="156">
        <f t="shared" si="37"/>
        <v>1.441753171856978</v>
      </c>
      <c r="M134" s="156">
        <f t="shared" si="37"/>
        <v>6.1707035755478659</v>
      </c>
      <c r="N134" s="156">
        <f t="shared" si="37"/>
        <v>0.46136101499423299</v>
      </c>
      <c r="O134" s="156">
        <f t="shared" si="37"/>
        <v>1.8454440599769319</v>
      </c>
      <c r="P134" s="156">
        <f t="shared" si="37"/>
        <v>0.28835063437139563</v>
      </c>
      <c r="Q134" s="156">
        <f t="shared" si="37"/>
        <v>0.74971164936562862</v>
      </c>
      <c r="R134" s="156">
        <f t="shared" si="37"/>
        <v>0.11534025374855825</v>
      </c>
      <c r="S134" s="156">
        <f t="shared" si="37"/>
        <v>0.23068050749711649</v>
      </c>
      <c r="T134" s="157">
        <f t="shared" si="37"/>
        <v>2.0761245674740483</v>
      </c>
      <c r="U134" s="156">
        <f>SUM(H134:T134)</f>
        <v>99.999999999999986</v>
      </c>
    </row>
    <row r="135" spans="1:22" s="36" customFormat="1" ht="12" customHeight="1" x14ac:dyDescent="0.15">
      <c r="B135" s="101"/>
      <c r="C135" s="124" t="s">
        <v>216</v>
      </c>
      <c r="D135" s="37"/>
      <c r="E135" s="37"/>
      <c r="F135" s="37"/>
      <c r="G135" s="64">
        <f t="shared" si="8"/>
        <v>1734</v>
      </c>
      <c r="H135" s="57">
        <f t="shared" ref="H135:T135" si="38">H104/$G135*100</f>
        <v>90.080738177623985</v>
      </c>
      <c r="I135" s="57">
        <f t="shared" si="38"/>
        <v>0.23068050749711649</v>
      </c>
      <c r="J135" s="57">
        <f t="shared" si="38"/>
        <v>0.98039215686274506</v>
      </c>
      <c r="K135" s="57">
        <f t="shared" si="38"/>
        <v>2.1914648212226067</v>
      </c>
      <c r="L135" s="57">
        <f t="shared" si="38"/>
        <v>0.40369088811995385</v>
      </c>
      <c r="M135" s="57">
        <f t="shared" si="38"/>
        <v>1.5570934256055362</v>
      </c>
      <c r="N135" s="57">
        <f t="shared" si="38"/>
        <v>0.11534025374855825</v>
      </c>
      <c r="O135" s="57">
        <f t="shared" si="38"/>
        <v>0.46136101499423299</v>
      </c>
      <c r="P135" s="57">
        <f t="shared" si="38"/>
        <v>0.17301038062283738</v>
      </c>
      <c r="Q135" s="57">
        <f t="shared" si="38"/>
        <v>0.8073817762399077</v>
      </c>
      <c r="R135" s="57">
        <f t="shared" si="38"/>
        <v>0.11534025374855825</v>
      </c>
      <c r="S135" s="57">
        <f t="shared" si="38"/>
        <v>0.8073817762399077</v>
      </c>
      <c r="T135" s="61">
        <f t="shared" si="38"/>
        <v>2.0761245674740483</v>
      </c>
      <c r="U135" s="57">
        <f>SUM(H135:T135)</f>
        <v>100</v>
      </c>
    </row>
    <row r="136" spans="1:22" ht="12" customHeight="1" x14ac:dyDescent="0.15">
      <c r="B136" s="103"/>
      <c r="C136" s="125" t="s">
        <v>217</v>
      </c>
      <c r="D136" s="71"/>
      <c r="E136" s="71"/>
      <c r="F136" s="71"/>
      <c r="G136" s="65">
        <f t="shared" si="8"/>
        <v>1734</v>
      </c>
      <c r="H136" s="58">
        <f t="shared" ref="H136:T136" si="39">H105/$G136*100</f>
        <v>25.432525951557096</v>
      </c>
      <c r="I136" s="58">
        <f t="shared" si="39"/>
        <v>4.0945790080738176</v>
      </c>
      <c r="J136" s="58">
        <f t="shared" si="39"/>
        <v>8.419838523644751</v>
      </c>
      <c r="K136" s="58">
        <f t="shared" si="39"/>
        <v>9.5155709342560559</v>
      </c>
      <c r="L136" s="58">
        <f t="shared" si="39"/>
        <v>5.8823529411764701</v>
      </c>
      <c r="M136" s="58">
        <f t="shared" si="39"/>
        <v>7.7277970011534025</v>
      </c>
      <c r="N136" s="58">
        <f t="shared" si="39"/>
        <v>4.3829296424452133</v>
      </c>
      <c r="O136" s="58">
        <f t="shared" si="39"/>
        <v>4.728950403690888</v>
      </c>
      <c r="P136" s="58">
        <f t="shared" si="39"/>
        <v>3.8638985005767013</v>
      </c>
      <c r="Q136" s="58">
        <f t="shared" si="39"/>
        <v>4.6136101499423301</v>
      </c>
      <c r="R136" s="58">
        <f t="shared" si="39"/>
        <v>3.0565167243367934</v>
      </c>
      <c r="S136" s="58">
        <f t="shared" si="39"/>
        <v>16.205305651672433</v>
      </c>
      <c r="T136" s="62">
        <f t="shared" si="39"/>
        <v>2.0761245674740483</v>
      </c>
      <c r="U136" s="58">
        <f>SUM(H136:T136)</f>
        <v>100</v>
      </c>
      <c r="V136" s="36"/>
    </row>
    <row r="137" spans="1:22" ht="15" customHeight="1" x14ac:dyDescent="0.15">
      <c r="B137" s="98"/>
      <c r="C137" s="90"/>
      <c r="D137" s="88"/>
      <c r="E137" s="88"/>
      <c r="F137" s="37"/>
      <c r="G137" s="38"/>
      <c r="H137" s="59"/>
      <c r="I137" s="59"/>
      <c r="J137" s="59"/>
      <c r="K137" s="59"/>
      <c r="L137" s="66"/>
      <c r="M137" s="59"/>
      <c r="N137" s="36"/>
    </row>
    <row r="138" spans="1:22" ht="15" customHeight="1" x14ac:dyDescent="0.15">
      <c r="A138" s="17" t="s">
        <v>652</v>
      </c>
      <c r="B138" s="98"/>
      <c r="C138" s="32"/>
      <c r="D138" s="32"/>
      <c r="E138" s="32"/>
      <c r="F138" s="32"/>
      <c r="G138" s="32"/>
      <c r="H138" s="32"/>
      <c r="I138" s="32"/>
      <c r="J138" s="32"/>
      <c r="K138" s="32"/>
      <c r="L138" s="33"/>
      <c r="M138" s="127"/>
    </row>
    <row r="139" spans="1:22" ht="15" customHeight="1" x14ac:dyDescent="0.15">
      <c r="A139" s="1" t="s">
        <v>638</v>
      </c>
      <c r="B139" s="96"/>
      <c r="M139" s="1"/>
    </row>
    <row r="140" spans="1:22" ht="12" customHeight="1" x14ac:dyDescent="0.15">
      <c r="B140" s="97"/>
      <c r="C140" s="27"/>
      <c r="D140" s="27"/>
      <c r="E140" s="27"/>
      <c r="F140" s="27"/>
      <c r="G140" s="27"/>
      <c r="H140" s="27"/>
      <c r="I140" s="27"/>
      <c r="J140" s="27"/>
      <c r="K140" s="3"/>
      <c r="L140" s="7" t="s">
        <v>2</v>
      </c>
      <c r="M140" s="19" t="s">
        <v>3</v>
      </c>
    </row>
    <row r="141" spans="1:22" ht="12" customHeight="1" x14ac:dyDescent="0.15">
      <c r="B141" s="94"/>
      <c r="C141" s="28"/>
      <c r="D141" s="28"/>
      <c r="E141" s="28"/>
      <c r="F141" s="28"/>
      <c r="G141" s="28"/>
      <c r="H141" s="28"/>
      <c r="I141" s="28"/>
      <c r="J141" s="28"/>
      <c r="K141" s="6"/>
      <c r="L141" s="9"/>
      <c r="M141" s="21">
        <v>528</v>
      </c>
    </row>
    <row r="142" spans="1:22" ht="15" customHeight="1" x14ac:dyDescent="0.15">
      <c r="B142" s="73" t="s">
        <v>193</v>
      </c>
      <c r="C142" s="26"/>
      <c r="D142" s="26"/>
      <c r="E142" s="26"/>
      <c r="L142" s="10">
        <v>46</v>
      </c>
      <c r="M142" s="22">
        <f>$L142/M$141*100</f>
        <v>8.7121212121212128</v>
      </c>
    </row>
    <row r="143" spans="1:22" ht="15" customHeight="1" x14ac:dyDescent="0.15">
      <c r="B143" s="145" t="s">
        <v>194</v>
      </c>
      <c r="C143" s="146"/>
      <c r="D143" s="146"/>
      <c r="E143" s="146"/>
      <c r="F143" s="146"/>
      <c r="G143" s="146"/>
      <c r="H143" s="146"/>
      <c r="I143" s="146"/>
      <c r="J143" s="146"/>
      <c r="K143" s="146"/>
      <c r="L143" s="147">
        <v>51</v>
      </c>
      <c r="M143" s="148">
        <f t="shared" ref="M143:M172" si="40">$L143/M$141*100</f>
        <v>9.6590909090909083</v>
      </c>
    </row>
    <row r="144" spans="1:22" ht="15" customHeight="1" x14ac:dyDescent="0.15">
      <c r="B144" s="73" t="s">
        <v>195</v>
      </c>
      <c r="C144" s="26"/>
      <c r="D144" s="26"/>
      <c r="E144" s="26"/>
      <c r="L144" s="11">
        <v>103</v>
      </c>
      <c r="M144" s="23">
        <f t="shared" si="40"/>
        <v>19.507575757575758</v>
      </c>
    </row>
    <row r="145" spans="2:13" ht="15" customHeight="1" x14ac:dyDescent="0.15">
      <c r="B145" s="73" t="s">
        <v>196</v>
      </c>
      <c r="C145" s="26"/>
      <c r="D145" s="26"/>
      <c r="E145" s="26"/>
      <c r="L145" s="11">
        <v>44</v>
      </c>
      <c r="M145" s="23">
        <f t="shared" si="40"/>
        <v>8.3333333333333321</v>
      </c>
    </row>
    <row r="146" spans="2:13" ht="15" customHeight="1" x14ac:dyDescent="0.15">
      <c r="B146" s="73" t="s">
        <v>197</v>
      </c>
      <c r="C146" s="26"/>
      <c r="D146" s="26"/>
      <c r="E146" s="26"/>
      <c r="L146" s="11">
        <v>58</v>
      </c>
      <c r="M146" s="23">
        <f t="shared" si="40"/>
        <v>10.984848484848484</v>
      </c>
    </row>
    <row r="147" spans="2:13" ht="15" customHeight="1" x14ac:dyDescent="0.15">
      <c r="B147" s="73" t="s">
        <v>198</v>
      </c>
      <c r="C147" s="26"/>
      <c r="D147" s="26"/>
      <c r="E147" s="26"/>
      <c r="L147" s="11">
        <v>29</v>
      </c>
      <c r="M147" s="23">
        <f t="shared" si="40"/>
        <v>5.4924242424242422</v>
      </c>
    </row>
    <row r="148" spans="2:13" ht="15" customHeight="1" x14ac:dyDescent="0.15">
      <c r="B148" s="73" t="s">
        <v>199</v>
      </c>
      <c r="C148" s="26"/>
      <c r="D148" s="26"/>
      <c r="E148" s="26"/>
      <c r="L148" s="11">
        <v>56</v>
      </c>
      <c r="M148" s="23">
        <f t="shared" si="40"/>
        <v>10.606060606060606</v>
      </c>
    </row>
    <row r="149" spans="2:13" ht="15" customHeight="1" x14ac:dyDescent="0.15">
      <c r="B149" s="73" t="s">
        <v>200</v>
      </c>
      <c r="C149" s="26"/>
      <c r="D149" s="26"/>
      <c r="E149" s="26"/>
      <c r="L149" s="11">
        <v>95</v>
      </c>
      <c r="M149" s="23">
        <f t="shared" si="40"/>
        <v>17.992424242424242</v>
      </c>
    </row>
    <row r="150" spans="2:13" ht="15" customHeight="1" x14ac:dyDescent="0.15">
      <c r="B150" s="73" t="s">
        <v>201</v>
      </c>
      <c r="C150" s="26"/>
      <c r="D150" s="26"/>
      <c r="E150" s="26"/>
      <c r="L150" s="11">
        <v>104</v>
      </c>
      <c r="M150" s="23">
        <f t="shared" si="40"/>
        <v>19.696969696969695</v>
      </c>
    </row>
    <row r="151" spans="2:13" ht="15" customHeight="1" x14ac:dyDescent="0.15">
      <c r="B151" s="73" t="s">
        <v>202</v>
      </c>
      <c r="C151" s="26"/>
      <c r="D151" s="26"/>
      <c r="E151" s="26"/>
      <c r="L151" s="11">
        <v>52</v>
      </c>
      <c r="M151" s="23">
        <f t="shared" si="40"/>
        <v>9.8484848484848477</v>
      </c>
    </row>
    <row r="152" spans="2:13" ht="15" customHeight="1" x14ac:dyDescent="0.15">
      <c r="B152" s="145" t="s">
        <v>203</v>
      </c>
      <c r="C152" s="146"/>
      <c r="D152" s="146"/>
      <c r="E152" s="146"/>
      <c r="F152" s="146"/>
      <c r="G152" s="146"/>
      <c r="H152" s="146"/>
      <c r="I152" s="146"/>
      <c r="J152" s="146"/>
      <c r="K152" s="146"/>
      <c r="L152" s="147">
        <v>30</v>
      </c>
      <c r="M152" s="148">
        <f t="shared" si="40"/>
        <v>5.6818181818181817</v>
      </c>
    </row>
    <row r="153" spans="2:13" ht="15" customHeight="1" x14ac:dyDescent="0.15">
      <c r="B153" s="73" t="s">
        <v>204</v>
      </c>
      <c r="C153" s="26"/>
      <c r="D153" s="26"/>
      <c r="E153" s="26"/>
      <c r="L153" s="11">
        <v>281</v>
      </c>
      <c r="M153" s="23">
        <f t="shared" si="40"/>
        <v>53.219696969696969</v>
      </c>
    </row>
    <row r="154" spans="2:13" ht="15" customHeight="1" x14ac:dyDescent="0.15">
      <c r="B154" s="73" t="s">
        <v>205</v>
      </c>
      <c r="C154" s="26"/>
      <c r="D154" s="26"/>
      <c r="E154" s="26"/>
      <c r="L154" s="11">
        <v>75</v>
      </c>
      <c r="M154" s="23">
        <f t="shared" si="40"/>
        <v>14.204545454545455</v>
      </c>
    </row>
    <row r="155" spans="2:13" ht="15" customHeight="1" x14ac:dyDescent="0.15">
      <c r="B155" s="73" t="s">
        <v>62</v>
      </c>
      <c r="C155" s="26"/>
      <c r="D155" s="26"/>
      <c r="E155" s="26"/>
      <c r="L155" s="11">
        <v>86</v>
      </c>
      <c r="M155" s="23">
        <f t="shared" si="40"/>
        <v>16.287878787878789</v>
      </c>
    </row>
    <row r="156" spans="2:13" ht="15" customHeight="1" x14ac:dyDescent="0.15">
      <c r="B156" s="145" t="s">
        <v>206</v>
      </c>
      <c r="C156" s="146"/>
      <c r="D156" s="146"/>
      <c r="E156" s="146"/>
      <c r="F156" s="146"/>
      <c r="G156" s="146"/>
      <c r="H156" s="146"/>
      <c r="I156" s="146"/>
      <c r="J156" s="146"/>
      <c r="K156" s="146"/>
      <c r="L156" s="147">
        <v>34</v>
      </c>
      <c r="M156" s="148">
        <f t="shared" si="40"/>
        <v>6.4393939393939394</v>
      </c>
    </row>
    <row r="157" spans="2:13" ht="15" customHeight="1" x14ac:dyDescent="0.15">
      <c r="B157" s="73" t="s">
        <v>46</v>
      </c>
      <c r="C157" s="26"/>
      <c r="D157" s="26"/>
      <c r="E157" s="26"/>
      <c r="L157" s="11">
        <v>61</v>
      </c>
      <c r="M157" s="23">
        <f t="shared" si="40"/>
        <v>11.553030303030303</v>
      </c>
    </row>
    <row r="158" spans="2:13" ht="15" customHeight="1" x14ac:dyDescent="0.15">
      <c r="B158" s="73" t="s">
        <v>207</v>
      </c>
      <c r="C158" s="26"/>
      <c r="D158" s="26"/>
      <c r="E158" s="26"/>
      <c r="L158" s="11">
        <v>72</v>
      </c>
      <c r="M158" s="23">
        <f t="shared" si="40"/>
        <v>13.636363636363635</v>
      </c>
    </row>
    <row r="159" spans="2:13" ht="15" customHeight="1" x14ac:dyDescent="0.15">
      <c r="B159" s="73" t="s">
        <v>208</v>
      </c>
      <c r="C159" s="26"/>
      <c r="D159" s="26"/>
      <c r="E159" s="26"/>
      <c r="L159" s="11">
        <v>86</v>
      </c>
      <c r="M159" s="23">
        <f t="shared" si="40"/>
        <v>16.287878787878789</v>
      </c>
    </row>
    <row r="160" spans="2:13" ht="15" customHeight="1" x14ac:dyDescent="0.15">
      <c r="B160" s="73" t="s">
        <v>51</v>
      </c>
      <c r="C160" s="26"/>
      <c r="D160" s="26"/>
      <c r="E160" s="26"/>
      <c r="L160" s="11">
        <v>106</v>
      </c>
      <c r="M160" s="23">
        <f t="shared" si="40"/>
        <v>20.075757575757574</v>
      </c>
    </row>
    <row r="161" spans="1:28" ht="15" customHeight="1" x14ac:dyDescent="0.15">
      <c r="B161" s="73" t="s">
        <v>649</v>
      </c>
      <c r="C161" s="26"/>
      <c r="D161" s="26"/>
      <c r="E161" s="26"/>
      <c r="L161" s="11">
        <v>47</v>
      </c>
      <c r="M161" s="23">
        <f t="shared" si="40"/>
        <v>8.9015151515151523</v>
      </c>
    </row>
    <row r="162" spans="1:28" ht="15" customHeight="1" x14ac:dyDescent="0.15">
      <c r="B162" s="73" t="s">
        <v>647</v>
      </c>
      <c r="C162" s="26"/>
      <c r="D162" s="26"/>
      <c r="E162" s="26"/>
      <c r="L162" s="11">
        <v>80</v>
      </c>
      <c r="M162" s="23">
        <f t="shared" si="40"/>
        <v>15.151515151515152</v>
      </c>
    </row>
    <row r="163" spans="1:28" ht="15" customHeight="1" x14ac:dyDescent="0.15">
      <c r="B163" s="73" t="s">
        <v>597</v>
      </c>
      <c r="C163" s="26"/>
      <c r="D163" s="26"/>
      <c r="E163" s="26"/>
      <c r="L163" s="11">
        <v>168</v>
      </c>
      <c r="M163" s="23">
        <f t="shared" si="40"/>
        <v>31.818181818181817</v>
      </c>
    </row>
    <row r="164" spans="1:28" ht="15" customHeight="1" x14ac:dyDescent="0.15">
      <c r="B164" s="145" t="s">
        <v>57</v>
      </c>
      <c r="C164" s="146"/>
      <c r="D164" s="146"/>
      <c r="E164" s="146"/>
      <c r="F164" s="146"/>
      <c r="G164" s="146"/>
      <c r="H164" s="146"/>
      <c r="I164" s="146"/>
      <c r="J164" s="146"/>
      <c r="K164" s="146"/>
      <c r="L164" s="147">
        <v>156</v>
      </c>
      <c r="M164" s="148">
        <f t="shared" si="40"/>
        <v>29.545454545454547</v>
      </c>
    </row>
    <row r="165" spans="1:28" ht="15" customHeight="1" x14ac:dyDescent="0.15">
      <c r="B165" s="73" t="s">
        <v>210</v>
      </c>
      <c r="C165" s="26"/>
      <c r="D165" s="26"/>
      <c r="E165" s="26"/>
      <c r="L165" s="11">
        <v>134</v>
      </c>
      <c r="M165" s="23">
        <f t="shared" si="40"/>
        <v>25.378787878787879</v>
      </c>
    </row>
    <row r="166" spans="1:28" ht="15" customHeight="1" x14ac:dyDescent="0.15">
      <c r="B166" s="73" t="s">
        <v>211</v>
      </c>
      <c r="C166" s="26"/>
      <c r="D166" s="26"/>
      <c r="E166" s="26"/>
      <c r="L166" s="11">
        <v>90</v>
      </c>
      <c r="M166" s="23">
        <f t="shared" si="40"/>
        <v>17.045454545454543</v>
      </c>
    </row>
    <row r="167" spans="1:28" ht="15" customHeight="1" x14ac:dyDescent="0.15">
      <c r="B167" s="73" t="s">
        <v>212</v>
      </c>
      <c r="C167" s="26"/>
      <c r="D167" s="26"/>
      <c r="E167" s="26"/>
      <c r="L167" s="11">
        <v>102</v>
      </c>
      <c r="M167" s="23">
        <f t="shared" si="40"/>
        <v>19.318181818181817</v>
      </c>
    </row>
    <row r="168" spans="1:28" ht="15" customHeight="1" x14ac:dyDescent="0.15">
      <c r="B168" s="73" t="s">
        <v>213</v>
      </c>
      <c r="C168" s="26"/>
      <c r="D168" s="26"/>
      <c r="E168" s="26"/>
      <c r="L168" s="11">
        <v>202</v>
      </c>
      <c r="M168" s="23">
        <f t="shared" si="40"/>
        <v>38.257575757575758</v>
      </c>
    </row>
    <row r="169" spans="1:28" ht="15" customHeight="1" x14ac:dyDescent="0.15">
      <c r="B169" s="73" t="s">
        <v>214</v>
      </c>
      <c r="C169" s="26"/>
      <c r="D169" s="26"/>
      <c r="E169" s="26"/>
      <c r="L169" s="11">
        <v>127</v>
      </c>
      <c r="M169" s="23">
        <f t="shared" si="40"/>
        <v>24.053030303030305</v>
      </c>
    </row>
    <row r="170" spans="1:28" ht="15" customHeight="1" x14ac:dyDescent="0.15">
      <c r="B170" s="145" t="s">
        <v>215</v>
      </c>
      <c r="C170" s="146"/>
      <c r="D170" s="146"/>
      <c r="E170" s="146"/>
      <c r="F170" s="146"/>
      <c r="G170" s="146"/>
      <c r="H170" s="146"/>
      <c r="I170" s="146"/>
      <c r="J170" s="146"/>
      <c r="K170" s="146"/>
      <c r="L170" s="147">
        <v>48</v>
      </c>
      <c r="M170" s="148">
        <f t="shared" si="40"/>
        <v>9.0909090909090917</v>
      </c>
    </row>
    <row r="171" spans="1:28" ht="15" customHeight="1" x14ac:dyDescent="0.15">
      <c r="B171" s="73" t="s">
        <v>650</v>
      </c>
      <c r="C171" s="26"/>
      <c r="D171" s="26"/>
      <c r="E171" s="26"/>
      <c r="L171" s="11">
        <v>45</v>
      </c>
      <c r="M171" s="23">
        <f t="shared" si="40"/>
        <v>8.5227272727272716</v>
      </c>
    </row>
    <row r="172" spans="1:28" ht="15" customHeight="1" x14ac:dyDescent="0.15">
      <c r="B172" s="145" t="s">
        <v>648</v>
      </c>
      <c r="C172" s="146"/>
      <c r="D172" s="146"/>
      <c r="E172" s="146"/>
      <c r="F172" s="146"/>
      <c r="G172" s="146"/>
      <c r="H172" s="146"/>
      <c r="I172" s="146"/>
      <c r="J172" s="146"/>
      <c r="K172" s="146"/>
      <c r="L172" s="147">
        <v>405</v>
      </c>
      <c r="M172" s="148">
        <f t="shared" si="40"/>
        <v>76.704545454545453</v>
      </c>
    </row>
    <row r="173" spans="1:28" ht="15" customHeight="1" x14ac:dyDescent="0.15">
      <c r="B173" s="95" t="s">
        <v>1</v>
      </c>
      <c r="C173" s="30"/>
      <c r="D173" s="30"/>
      <c r="E173" s="30"/>
      <c r="F173" s="30"/>
      <c r="G173" s="30"/>
      <c r="H173" s="30"/>
      <c r="I173" s="30"/>
      <c r="J173" s="30"/>
      <c r="K173" s="31"/>
      <c r="L173" s="13">
        <f>SUM(L142:L172)</f>
        <v>3073</v>
      </c>
      <c r="M173" s="25" t="str">
        <f>IF(SUM(M142:M172)&gt;100,"－",SUM(M142:M172))</f>
        <v>－</v>
      </c>
    </row>
    <row r="174" spans="1:28" ht="15" customHeight="1" x14ac:dyDescent="0.15">
      <c r="B174" s="98"/>
      <c r="C174" s="32"/>
      <c r="D174" s="32"/>
      <c r="E174" s="32"/>
      <c r="F174" s="32"/>
      <c r="G174" s="32"/>
      <c r="H174" s="32"/>
      <c r="I174" s="32"/>
      <c r="J174" s="32"/>
      <c r="K174" s="32"/>
      <c r="L174" s="33"/>
      <c r="M174" s="127"/>
    </row>
    <row r="175" spans="1:28" ht="15" customHeight="1" x14ac:dyDescent="0.15">
      <c r="A175" s="1" t="s">
        <v>637</v>
      </c>
      <c r="B175" s="96"/>
      <c r="F175" s="1"/>
    </row>
    <row r="176" spans="1:28" s="36" customFormat="1" ht="33.75" x14ac:dyDescent="0.15">
      <c r="B176" s="95" t="s">
        <v>189</v>
      </c>
      <c r="C176" s="30"/>
      <c r="D176" s="30"/>
      <c r="E176" s="30"/>
      <c r="F176" s="30"/>
      <c r="G176" s="31"/>
      <c r="H176" s="128" t="s">
        <v>589</v>
      </c>
      <c r="I176" s="128" t="s">
        <v>598</v>
      </c>
      <c r="J176" s="135" t="s">
        <v>585</v>
      </c>
      <c r="K176" s="135" t="s">
        <v>586</v>
      </c>
      <c r="L176" s="72" t="s">
        <v>587</v>
      </c>
      <c r="M176" s="72" t="s">
        <v>599</v>
      </c>
      <c r="N176" s="72" t="s">
        <v>600</v>
      </c>
      <c r="O176" s="130" t="s">
        <v>601</v>
      </c>
      <c r="P176" s="130" t="s">
        <v>602</v>
      </c>
      <c r="Q176" s="130" t="s">
        <v>603</v>
      </c>
      <c r="R176" s="130" t="s">
        <v>604</v>
      </c>
      <c r="S176" s="130" t="s">
        <v>605</v>
      </c>
      <c r="T176" s="89" t="s">
        <v>190</v>
      </c>
      <c r="U176" s="40" t="s">
        <v>4</v>
      </c>
      <c r="V176" s="41" t="s">
        <v>191</v>
      </c>
      <c r="W176" s="41" t="s">
        <v>606</v>
      </c>
      <c r="X176" s="41" t="s">
        <v>591</v>
      </c>
      <c r="Y176" s="41" t="s">
        <v>192</v>
      </c>
      <c r="Z176" s="41" t="s">
        <v>592</v>
      </c>
      <c r="AA176" s="1"/>
      <c r="AB176" s="1"/>
    </row>
    <row r="177" spans="2:28" s="36" customFormat="1" ht="12" customHeight="1" x14ac:dyDescent="0.15">
      <c r="B177" s="100" t="s">
        <v>2</v>
      </c>
      <c r="C177" s="124" t="s">
        <v>193</v>
      </c>
      <c r="D177" s="47"/>
      <c r="E177" s="47"/>
      <c r="F177" s="47"/>
      <c r="G177" s="42"/>
      <c r="H177" s="50">
        <v>482</v>
      </c>
      <c r="I177" s="50">
        <v>2</v>
      </c>
      <c r="J177" s="50">
        <v>4</v>
      </c>
      <c r="K177" s="50">
        <v>10</v>
      </c>
      <c r="L177" s="50">
        <v>2</v>
      </c>
      <c r="M177" s="50">
        <v>7</v>
      </c>
      <c r="N177" s="50">
        <v>1</v>
      </c>
      <c r="O177" s="50">
        <v>1</v>
      </c>
      <c r="P177" s="50">
        <v>0</v>
      </c>
      <c r="Q177" s="50">
        <v>1</v>
      </c>
      <c r="R177" s="50">
        <v>0</v>
      </c>
      <c r="S177" s="50">
        <v>2</v>
      </c>
      <c r="T177" s="51">
        <v>16</v>
      </c>
      <c r="U177" s="50">
        <f t="shared" ref="U177:U205" si="41">SUM(H177:T177)</f>
        <v>528</v>
      </c>
      <c r="V177" s="67">
        <v>5.95703125</v>
      </c>
      <c r="W177" s="67">
        <v>101.66666666666667</v>
      </c>
      <c r="X177" s="67">
        <v>60</v>
      </c>
      <c r="Y177" s="67">
        <v>360</v>
      </c>
      <c r="Z177" s="67">
        <v>10</v>
      </c>
      <c r="AA177" s="1"/>
      <c r="AB177" s="1"/>
    </row>
    <row r="178" spans="2:28" s="36" customFormat="1" ht="12" customHeight="1" x14ac:dyDescent="0.15">
      <c r="B178" s="101"/>
      <c r="C178" s="149" t="s">
        <v>194</v>
      </c>
      <c r="D178" s="150"/>
      <c r="E178" s="150"/>
      <c r="F178" s="150"/>
      <c r="G178" s="151"/>
      <c r="H178" s="152">
        <v>477</v>
      </c>
      <c r="I178" s="152">
        <v>3</v>
      </c>
      <c r="J178" s="152">
        <v>8</v>
      </c>
      <c r="K178" s="152">
        <v>11</v>
      </c>
      <c r="L178" s="152">
        <v>4</v>
      </c>
      <c r="M178" s="152">
        <v>7</v>
      </c>
      <c r="N178" s="152">
        <v>0</v>
      </c>
      <c r="O178" s="152">
        <v>2</v>
      </c>
      <c r="P178" s="152">
        <v>0</v>
      </c>
      <c r="Q178" s="152">
        <v>0</v>
      </c>
      <c r="R178" s="152">
        <v>0</v>
      </c>
      <c r="S178" s="152">
        <v>0</v>
      </c>
      <c r="T178" s="153">
        <v>16</v>
      </c>
      <c r="U178" s="152">
        <f t="shared" si="41"/>
        <v>528</v>
      </c>
      <c r="V178" s="154">
        <v>4.970703125</v>
      </c>
      <c r="W178" s="154">
        <v>72.714285714285708</v>
      </c>
      <c r="X178" s="154">
        <v>60</v>
      </c>
      <c r="Y178" s="154">
        <v>200</v>
      </c>
      <c r="Z178" s="154">
        <v>5</v>
      </c>
      <c r="AA178" s="1"/>
      <c r="AB178" s="1"/>
    </row>
    <row r="179" spans="2:28" s="36" customFormat="1" ht="12" customHeight="1" x14ac:dyDescent="0.15">
      <c r="B179" s="101"/>
      <c r="C179" s="124" t="s">
        <v>195</v>
      </c>
      <c r="D179" s="37"/>
      <c r="E179" s="37"/>
      <c r="F179" s="37"/>
      <c r="G179" s="43"/>
      <c r="H179" s="52">
        <v>425</v>
      </c>
      <c r="I179" s="52">
        <v>4</v>
      </c>
      <c r="J179" s="52">
        <v>25</v>
      </c>
      <c r="K179" s="52">
        <v>35</v>
      </c>
      <c r="L179" s="52">
        <v>8</v>
      </c>
      <c r="M179" s="52">
        <v>10</v>
      </c>
      <c r="N179" s="52">
        <v>3</v>
      </c>
      <c r="O179" s="52">
        <v>1</v>
      </c>
      <c r="P179" s="52">
        <v>0</v>
      </c>
      <c r="Q179" s="52">
        <v>0</v>
      </c>
      <c r="R179" s="52">
        <v>0</v>
      </c>
      <c r="S179" s="52">
        <v>1</v>
      </c>
      <c r="T179" s="53">
        <v>16</v>
      </c>
      <c r="U179" s="52">
        <f t="shared" si="41"/>
        <v>528</v>
      </c>
      <c r="V179" s="68">
        <v>11.62109375</v>
      </c>
      <c r="W179" s="68">
        <v>68.390804597701148</v>
      </c>
      <c r="X179" s="68">
        <v>60</v>
      </c>
      <c r="Y179" s="68">
        <v>360</v>
      </c>
      <c r="Z179" s="68">
        <v>10</v>
      </c>
      <c r="AA179" s="1"/>
      <c r="AB179" s="1"/>
    </row>
    <row r="180" spans="2:28" s="36" customFormat="1" ht="12" customHeight="1" x14ac:dyDescent="0.15">
      <c r="B180" s="101"/>
      <c r="C180" s="124" t="s">
        <v>196</v>
      </c>
      <c r="D180" s="37"/>
      <c r="E180" s="37"/>
      <c r="F180" s="37"/>
      <c r="G180" s="43"/>
      <c r="H180" s="52">
        <v>484</v>
      </c>
      <c r="I180" s="52">
        <v>4</v>
      </c>
      <c r="J180" s="52">
        <v>4</v>
      </c>
      <c r="K180" s="52">
        <v>5</v>
      </c>
      <c r="L180" s="52">
        <v>3</v>
      </c>
      <c r="M180" s="52">
        <v>4</v>
      </c>
      <c r="N180" s="52">
        <v>3</v>
      </c>
      <c r="O180" s="52">
        <v>5</v>
      </c>
      <c r="P180" s="52">
        <v>0</v>
      </c>
      <c r="Q180" s="52">
        <v>0</v>
      </c>
      <c r="R180" s="52">
        <v>0</v>
      </c>
      <c r="S180" s="52">
        <v>0</v>
      </c>
      <c r="T180" s="53">
        <v>16</v>
      </c>
      <c r="U180" s="52">
        <f t="shared" si="41"/>
        <v>528</v>
      </c>
      <c r="V180" s="68">
        <v>5.107421875</v>
      </c>
      <c r="W180" s="68">
        <v>93.392857142857139</v>
      </c>
      <c r="X180" s="68">
        <v>90</v>
      </c>
      <c r="Y180" s="68">
        <v>180</v>
      </c>
      <c r="Z180" s="68">
        <v>15</v>
      </c>
      <c r="AA180" s="1"/>
      <c r="AB180" s="1"/>
    </row>
    <row r="181" spans="2:28" s="36" customFormat="1" ht="12" customHeight="1" x14ac:dyDescent="0.15">
      <c r="B181" s="101"/>
      <c r="C181" s="124" t="s">
        <v>197</v>
      </c>
      <c r="D181" s="37"/>
      <c r="E181" s="37"/>
      <c r="F181" s="37"/>
      <c r="G181" s="43"/>
      <c r="H181" s="52">
        <v>470</v>
      </c>
      <c r="I181" s="52">
        <v>7</v>
      </c>
      <c r="J181" s="52">
        <v>15</v>
      </c>
      <c r="K181" s="52">
        <v>9</v>
      </c>
      <c r="L181" s="52">
        <v>5</v>
      </c>
      <c r="M181" s="52">
        <v>4</v>
      </c>
      <c r="N181" s="52">
        <v>2</v>
      </c>
      <c r="O181" s="52">
        <v>0</v>
      </c>
      <c r="P181" s="52">
        <v>0</v>
      </c>
      <c r="Q181" s="52">
        <v>0</v>
      </c>
      <c r="R181" s="52">
        <v>0</v>
      </c>
      <c r="S181" s="52">
        <v>0</v>
      </c>
      <c r="T181" s="53">
        <v>16</v>
      </c>
      <c r="U181" s="52">
        <f t="shared" si="41"/>
        <v>528</v>
      </c>
      <c r="V181" s="68">
        <v>4.814453125</v>
      </c>
      <c r="W181" s="68">
        <v>58.69047619047619</v>
      </c>
      <c r="X181" s="68">
        <v>42.5</v>
      </c>
      <c r="Y181" s="68">
        <v>170</v>
      </c>
      <c r="Z181" s="68">
        <v>10</v>
      </c>
      <c r="AA181" s="1"/>
      <c r="AB181" s="1"/>
    </row>
    <row r="182" spans="2:28" s="36" customFormat="1" ht="12" customHeight="1" x14ac:dyDescent="0.15">
      <c r="B182" s="101"/>
      <c r="C182" s="124" t="s">
        <v>198</v>
      </c>
      <c r="D182" s="37"/>
      <c r="E182" s="37"/>
      <c r="F182" s="37"/>
      <c r="G182" s="43"/>
      <c r="H182" s="52">
        <v>499</v>
      </c>
      <c r="I182" s="52">
        <v>4</v>
      </c>
      <c r="J182" s="52">
        <v>9</v>
      </c>
      <c r="K182" s="52">
        <v>0</v>
      </c>
      <c r="L182" s="52">
        <v>0</v>
      </c>
      <c r="M182" s="52">
        <v>0</v>
      </c>
      <c r="N182" s="52">
        <v>0</v>
      </c>
      <c r="O182" s="52">
        <v>0</v>
      </c>
      <c r="P182" s="52">
        <v>0</v>
      </c>
      <c r="Q182" s="52">
        <v>0</v>
      </c>
      <c r="R182" s="52">
        <v>0</v>
      </c>
      <c r="S182" s="52">
        <v>0</v>
      </c>
      <c r="T182" s="53">
        <v>16</v>
      </c>
      <c r="U182" s="52">
        <f t="shared" si="41"/>
        <v>528</v>
      </c>
      <c r="V182" s="68">
        <v>0.6640625</v>
      </c>
      <c r="W182" s="68">
        <v>26.153846153846153</v>
      </c>
      <c r="X182" s="68">
        <v>30</v>
      </c>
      <c r="Y182" s="68">
        <v>30</v>
      </c>
      <c r="Z182" s="68">
        <v>15</v>
      </c>
      <c r="AA182" s="1"/>
      <c r="AB182" s="1"/>
    </row>
    <row r="183" spans="2:28" s="36" customFormat="1" ht="12" customHeight="1" x14ac:dyDescent="0.15">
      <c r="B183" s="101"/>
      <c r="C183" s="124" t="s">
        <v>199</v>
      </c>
      <c r="D183" s="37"/>
      <c r="E183" s="37"/>
      <c r="F183" s="37"/>
      <c r="G183" s="43"/>
      <c r="H183" s="52">
        <v>472</v>
      </c>
      <c r="I183" s="52">
        <v>22</v>
      </c>
      <c r="J183" s="52">
        <v>12</v>
      </c>
      <c r="K183" s="52">
        <v>4</v>
      </c>
      <c r="L183" s="52">
        <v>0</v>
      </c>
      <c r="M183" s="52">
        <v>2</v>
      </c>
      <c r="N183" s="52">
        <v>0</v>
      </c>
      <c r="O183" s="52">
        <v>0</v>
      </c>
      <c r="P183" s="52">
        <v>0</v>
      </c>
      <c r="Q183" s="52">
        <v>0</v>
      </c>
      <c r="R183" s="52">
        <v>0</v>
      </c>
      <c r="S183" s="52">
        <v>0</v>
      </c>
      <c r="T183" s="53">
        <v>16</v>
      </c>
      <c r="U183" s="52">
        <f t="shared" si="41"/>
        <v>528</v>
      </c>
      <c r="V183" s="68">
        <v>2.1484375</v>
      </c>
      <c r="W183" s="68">
        <v>27.5</v>
      </c>
      <c r="X183" s="68">
        <v>20</v>
      </c>
      <c r="Y183" s="68">
        <v>120</v>
      </c>
      <c r="Z183" s="68">
        <v>5</v>
      </c>
      <c r="AA183" s="1"/>
      <c r="AB183" s="1"/>
    </row>
    <row r="184" spans="2:28" s="36" customFormat="1" ht="12" customHeight="1" x14ac:dyDescent="0.15">
      <c r="B184" s="101"/>
      <c r="C184" s="124" t="s">
        <v>200</v>
      </c>
      <c r="D184" s="37"/>
      <c r="E184" s="37"/>
      <c r="F184" s="37"/>
      <c r="G184" s="43"/>
      <c r="H184" s="52">
        <v>433</v>
      </c>
      <c r="I184" s="52">
        <v>18</v>
      </c>
      <c r="J184" s="52">
        <v>26</v>
      </c>
      <c r="K184" s="52">
        <v>27</v>
      </c>
      <c r="L184" s="52">
        <v>2</v>
      </c>
      <c r="M184" s="52">
        <v>5</v>
      </c>
      <c r="N184" s="52">
        <v>0</v>
      </c>
      <c r="O184" s="52">
        <v>0</v>
      </c>
      <c r="P184" s="52">
        <v>0</v>
      </c>
      <c r="Q184" s="52">
        <v>1</v>
      </c>
      <c r="R184" s="52">
        <v>0</v>
      </c>
      <c r="S184" s="52">
        <v>0</v>
      </c>
      <c r="T184" s="53">
        <v>16</v>
      </c>
      <c r="U184" s="52">
        <f t="shared" si="41"/>
        <v>528</v>
      </c>
      <c r="V184" s="68">
        <v>7.3828125</v>
      </c>
      <c r="W184" s="68">
        <v>47.848101265822784</v>
      </c>
      <c r="X184" s="68">
        <v>30</v>
      </c>
      <c r="Y184" s="68">
        <v>240</v>
      </c>
      <c r="Z184" s="68">
        <v>5</v>
      </c>
      <c r="AA184" s="1"/>
      <c r="AB184" s="1"/>
    </row>
    <row r="185" spans="2:28" s="36" customFormat="1" ht="12" customHeight="1" x14ac:dyDescent="0.15">
      <c r="B185" s="101"/>
      <c r="C185" s="124" t="s">
        <v>201</v>
      </c>
      <c r="D185" s="37"/>
      <c r="E185" s="37"/>
      <c r="F185" s="37"/>
      <c r="G185" s="43"/>
      <c r="H185" s="52">
        <v>424</v>
      </c>
      <c r="I185" s="52">
        <v>14</v>
      </c>
      <c r="J185" s="52">
        <v>33</v>
      </c>
      <c r="K185" s="52">
        <v>30</v>
      </c>
      <c r="L185" s="52">
        <v>2</v>
      </c>
      <c r="M185" s="52">
        <v>7</v>
      </c>
      <c r="N185" s="52">
        <v>1</v>
      </c>
      <c r="O185" s="52">
        <v>0</v>
      </c>
      <c r="P185" s="52">
        <v>0</v>
      </c>
      <c r="Q185" s="52">
        <v>1</v>
      </c>
      <c r="R185" s="52">
        <v>0</v>
      </c>
      <c r="S185" s="52">
        <v>0</v>
      </c>
      <c r="T185" s="53">
        <v>16</v>
      </c>
      <c r="U185" s="52">
        <f t="shared" si="41"/>
        <v>528</v>
      </c>
      <c r="V185" s="68">
        <v>8.681640625</v>
      </c>
      <c r="W185" s="68">
        <v>50.511363636363633</v>
      </c>
      <c r="X185" s="68">
        <v>35</v>
      </c>
      <c r="Y185" s="68">
        <v>240</v>
      </c>
      <c r="Z185" s="68">
        <v>5</v>
      </c>
      <c r="AA185" s="1"/>
      <c r="AB185" s="1"/>
    </row>
    <row r="186" spans="2:28" s="36" customFormat="1" ht="12" customHeight="1" x14ac:dyDescent="0.15">
      <c r="B186" s="101"/>
      <c r="C186" s="124" t="s">
        <v>202</v>
      </c>
      <c r="D186" s="37"/>
      <c r="E186" s="37"/>
      <c r="F186" s="37"/>
      <c r="G186" s="43"/>
      <c r="H186" s="52">
        <v>476</v>
      </c>
      <c r="I186" s="52">
        <v>9</v>
      </c>
      <c r="J186" s="52">
        <v>15</v>
      </c>
      <c r="K186" s="52">
        <v>10</v>
      </c>
      <c r="L186" s="52">
        <v>0</v>
      </c>
      <c r="M186" s="52">
        <v>2</v>
      </c>
      <c r="N186" s="52">
        <v>0</v>
      </c>
      <c r="O186" s="52">
        <v>0</v>
      </c>
      <c r="P186" s="52">
        <v>0</v>
      </c>
      <c r="Q186" s="52">
        <v>0</v>
      </c>
      <c r="R186" s="52">
        <v>0</v>
      </c>
      <c r="S186" s="52">
        <v>0</v>
      </c>
      <c r="T186" s="53">
        <v>16</v>
      </c>
      <c r="U186" s="52">
        <f t="shared" si="41"/>
        <v>528</v>
      </c>
      <c r="V186" s="68">
        <v>2.890625</v>
      </c>
      <c r="W186" s="68">
        <v>41.111111111111114</v>
      </c>
      <c r="X186" s="68">
        <v>30</v>
      </c>
      <c r="Y186" s="68">
        <v>130</v>
      </c>
      <c r="Z186" s="68">
        <v>10</v>
      </c>
      <c r="AA186" s="1"/>
      <c r="AB186" s="1"/>
    </row>
    <row r="187" spans="2:28" s="36" customFormat="1" ht="12" customHeight="1" x14ac:dyDescent="0.15">
      <c r="B187" s="101"/>
      <c r="C187" s="149" t="s">
        <v>203</v>
      </c>
      <c r="D187" s="150"/>
      <c r="E187" s="150"/>
      <c r="F187" s="150"/>
      <c r="G187" s="151"/>
      <c r="H187" s="152">
        <v>498</v>
      </c>
      <c r="I187" s="152">
        <v>3</v>
      </c>
      <c r="J187" s="152">
        <v>7</v>
      </c>
      <c r="K187" s="152">
        <v>3</v>
      </c>
      <c r="L187" s="152">
        <v>0</v>
      </c>
      <c r="M187" s="152">
        <v>0</v>
      </c>
      <c r="N187" s="152">
        <v>0</v>
      </c>
      <c r="O187" s="152">
        <v>0</v>
      </c>
      <c r="P187" s="152">
        <v>1</v>
      </c>
      <c r="Q187" s="152">
        <v>0</v>
      </c>
      <c r="R187" s="152">
        <v>0</v>
      </c>
      <c r="S187" s="152">
        <v>0</v>
      </c>
      <c r="T187" s="153">
        <v>16</v>
      </c>
      <c r="U187" s="152">
        <f t="shared" si="41"/>
        <v>528</v>
      </c>
      <c r="V187" s="154">
        <v>1.259765625</v>
      </c>
      <c r="W187" s="154">
        <v>46.071428571428569</v>
      </c>
      <c r="X187" s="154">
        <v>30</v>
      </c>
      <c r="Y187" s="154">
        <v>210</v>
      </c>
      <c r="Z187" s="154">
        <v>5</v>
      </c>
      <c r="AA187" s="1"/>
      <c r="AB187" s="1"/>
    </row>
    <row r="188" spans="2:28" s="36" customFormat="1" ht="12" customHeight="1" x14ac:dyDescent="0.15">
      <c r="B188" s="101"/>
      <c r="C188" s="124" t="s">
        <v>204</v>
      </c>
      <c r="D188" s="37"/>
      <c r="E188" s="37"/>
      <c r="F188" s="37"/>
      <c r="G188" s="43"/>
      <c r="H188" s="52">
        <v>247</v>
      </c>
      <c r="I188" s="52">
        <v>184</v>
      </c>
      <c r="J188" s="52">
        <v>70</v>
      </c>
      <c r="K188" s="52">
        <v>10</v>
      </c>
      <c r="L188" s="52">
        <v>1</v>
      </c>
      <c r="M188" s="52">
        <v>0</v>
      </c>
      <c r="N188" s="52">
        <v>0</v>
      </c>
      <c r="O188" s="52">
        <v>0</v>
      </c>
      <c r="P188" s="52">
        <v>0</v>
      </c>
      <c r="Q188" s="52">
        <v>0</v>
      </c>
      <c r="R188" s="52">
        <v>0</v>
      </c>
      <c r="S188" s="52">
        <v>0</v>
      </c>
      <c r="T188" s="53">
        <v>16</v>
      </c>
      <c r="U188" s="52">
        <f t="shared" si="41"/>
        <v>528</v>
      </c>
      <c r="V188" s="68">
        <v>10.458984375</v>
      </c>
      <c r="W188" s="68">
        <v>20.20754716981132</v>
      </c>
      <c r="X188" s="68">
        <v>20</v>
      </c>
      <c r="Y188" s="68">
        <v>110</v>
      </c>
      <c r="Z188" s="68">
        <v>5</v>
      </c>
      <c r="AA188" s="1"/>
      <c r="AB188" s="1"/>
    </row>
    <row r="189" spans="2:28" s="36" customFormat="1" ht="12" customHeight="1" x14ac:dyDescent="0.15">
      <c r="B189" s="101"/>
      <c r="C189" s="124" t="s">
        <v>205</v>
      </c>
      <c r="D189" s="37"/>
      <c r="E189" s="37"/>
      <c r="F189" s="37"/>
      <c r="G189" s="43"/>
      <c r="H189" s="52">
        <v>453</v>
      </c>
      <c r="I189" s="52">
        <v>39</v>
      </c>
      <c r="J189" s="52">
        <v>16</v>
      </c>
      <c r="K189" s="52">
        <v>3</v>
      </c>
      <c r="L189" s="52">
        <v>1</v>
      </c>
      <c r="M189" s="52">
        <v>0</v>
      </c>
      <c r="N189" s="52">
        <v>0</v>
      </c>
      <c r="O189" s="52">
        <v>0</v>
      </c>
      <c r="P189" s="52">
        <v>0</v>
      </c>
      <c r="Q189" s="52">
        <v>0</v>
      </c>
      <c r="R189" s="52">
        <v>0</v>
      </c>
      <c r="S189" s="52">
        <v>0</v>
      </c>
      <c r="T189" s="53">
        <v>16</v>
      </c>
      <c r="U189" s="52">
        <f t="shared" si="41"/>
        <v>528</v>
      </c>
      <c r="V189" s="68">
        <v>2.5</v>
      </c>
      <c r="W189" s="68">
        <v>21.694915254237287</v>
      </c>
      <c r="X189" s="68">
        <v>20</v>
      </c>
      <c r="Y189" s="68">
        <v>90</v>
      </c>
      <c r="Z189" s="68">
        <v>5</v>
      </c>
      <c r="AA189" s="1"/>
      <c r="AB189" s="1"/>
    </row>
    <row r="190" spans="2:28" s="36" customFormat="1" ht="12" customHeight="1" x14ac:dyDescent="0.15">
      <c r="B190" s="101"/>
      <c r="C190" s="124" t="s">
        <v>62</v>
      </c>
      <c r="D190" s="37"/>
      <c r="E190" s="37"/>
      <c r="F190" s="37"/>
      <c r="G190" s="43"/>
      <c r="H190" s="52">
        <v>442</v>
      </c>
      <c r="I190" s="52">
        <v>31</v>
      </c>
      <c r="J190" s="52">
        <v>26</v>
      </c>
      <c r="K190" s="52">
        <v>9</v>
      </c>
      <c r="L190" s="52">
        <v>0</v>
      </c>
      <c r="M190" s="52">
        <v>2</v>
      </c>
      <c r="N190" s="52">
        <v>0</v>
      </c>
      <c r="O190" s="52">
        <v>1</v>
      </c>
      <c r="P190" s="52">
        <v>0</v>
      </c>
      <c r="Q190" s="52">
        <v>0</v>
      </c>
      <c r="R190" s="52">
        <v>0</v>
      </c>
      <c r="S190" s="52">
        <v>1</v>
      </c>
      <c r="T190" s="53">
        <v>16</v>
      </c>
      <c r="U190" s="52">
        <f t="shared" si="41"/>
        <v>528</v>
      </c>
      <c r="V190" s="68">
        <v>5.13671875</v>
      </c>
      <c r="W190" s="68">
        <v>37.571428571428569</v>
      </c>
      <c r="X190" s="68">
        <v>30</v>
      </c>
      <c r="Y190" s="68">
        <v>390</v>
      </c>
      <c r="Z190" s="68">
        <v>10</v>
      </c>
      <c r="AA190" s="1"/>
      <c r="AB190" s="1"/>
    </row>
    <row r="191" spans="2:28" s="36" customFormat="1" ht="12" customHeight="1" x14ac:dyDescent="0.15">
      <c r="B191" s="101"/>
      <c r="C191" s="149" t="s">
        <v>206</v>
      </c>
      <c r="D191" s="150"/>
      <c r="E191" s="150"/>
      <c r="F191" s="150"/>
      <c r="G191" s="151"/>
      <c r="H191" s="152">
        <v>494</v>
      </c>
      <c r="I191" s="152">
        <v>5</v>
      </c>
      <c r="J191" s="152">
        <v>11</v>
      </c>
      <c r="K191" s="152">
        <v>1</v>
      </c>
      <c r="L191" s="152">
        <v>0</v>
      </c>
      <c r="M191" s="152">
        <v>1</v>
      </c>
      <c r="N191" s="152">
        <v>0</v>
      </c>
      <c r="O191" s="152">
        <v>0</v>
      </c>
      <c r="P191" s="152">
        <v>0</v>
      </c>
      <c r="Q191" s="152">
        <v>0</v>
      </c>
      <c r="R191" s="152">
        <v>0</v>
      </c>
      <c r="S191" s="152">
        <v>0</v>
      </c>
      <c r="T191" s="153">
        <v>16</v>
      </c>
      <c r="U191" s="152">
        <f t="shared" si="41"/>
        <v>528</v>
      </c>
      <c r="V191" s="154">
        <v>1.162109375</v>
      </c>
      <c r="W191" s="154">
        <v>33.055555555555557</v>
      </c>
      <c r="X191" s="154">
        <v>30</v>
      </c>
      <c r="Y191" s="154">
        <v>120</v>
      </c>
      <c r="Z191" s="154">
        <v>10</v>
      </c>
      <c r="AA191" s="1"/>
      <c r="AB191" s="1"/>
    </row>
    <row r="192" spans="2:28" s="36" customFormat="1" ht="12" customHeight="1" x14ac:dyDescent="0.15">
      <c r="B192" s="101"/>
      <c r="C192" s="124" t="s">
        <v>46</v>
      </c>
      <c r="D192" s="37"/>
      <c r="E192" s="37"/>
      <c r="F192" s="37"/>
      <c r="G192" s="43"/>
      <c r="H192" s="52">
        <v>467</v>
      </c>
      <c r="I192" s="52">
        <v>4</v>
      </c>
      <c r="J192" s="52">
        <v>14</v>
      </c>
      <c r="K192" s="52">
        <v>16</v>
      </c>
      <c r="L192" s="52">
        <v>0</v>
      </c>
      <c r="M192" s="52">
        <v>9</v>
      </c>
      <c r="N192" s="52">
        <v>0</v>
      </c>
      <c r="O192" s="52">
        <v>0</v>
      </c>
      <c r="P192" s="52">
        <v>0</v>
      </c>
      <c r="Q192" s="52">
        <v>0</v>
      </c>
      <c r="R192" s="52">
        <v>0</v>
      </c>
      <c r="S192" s="52">
        <v>2</v>
      </c>
      <c r="T192" s="53">
        <v>16</v>
      </c>
      <c r="U192" s="52">
        <f t="shared" si="41"/>
        <v>528</v>
      </c>
      <c r="V192" s="68">
        <v>6.240234375</v>
      </c>
      <c r="W192" s="68">
        <v>71</v>
      </c>
      <c r="X192" s="68">
        <v>60</v>
      </c>
      <c r="Y192" s="68">
        <v>360</v>
      </c>
      <c r="Z192" s="68">
        <v>10</v>
      </c>
      <c r="AA192" s="1"/>
      <c r="AB192" s="1"/>
    </row>
    <row r="193" spans="2:28" s="36" customFormat="1" ht="12" customHeight="1" x14ac:dyDescent="0.15">
      <c r="B193" s="101"/>
      <c r="C193" s="124" t="s">
        <v>207</v>
      </c>
      <c r="D193" s="37"/>
      <c r="E193" s="37"/>
      <c r="F193" s="37"/>
      <c r="G193" s="43"/>
      <c r="H193" s="52">
        <v>456</v>
      </c>
      <c r="I193" s="52">
        <v>11</v>
      </c>
      <c r="J193" s="52">
        <v>21</v>
      </c>
      <c r="K193" s="52">
        <v>20</v>
      </c>
      <c r="L193" s="52">
        <v>0</v>
      </c>
      <c r="M193" s="52">
        <v>3</v>
      </c>
      <c r="N193" s="52">
        <v>0</v>
      </c>
      <c r="O193" s="52">
        <v>0</v>
      </c>
      <c r="P193" s="52">
        <v>0</v>
      </c>
      <c r="Q193" s="52">
        <v>0</v>
      </c>
      <c r="R193" s="52">
        <v>0</v>
      </c>
      <c r="S193" s="52">
        <v>1</v>
      </c>
      <c r="T193" s="53">
        <v>16</v>
      </c>
      <c r="U193" s="52">
        <f t="shared" si="41"/>
        <v>528</v>
      </c>
      <c r="V193" s="68">
        <v>5.56640625</v>
      </c>
      <c r="W193" s="68">
        <v>50.892857142857146</v>
      </c>
      <c r="X193" s="68">
        <v>30</v>
      </c>
      <c r="Y193" s="68">
        <v>430</v>
      </c>
      <c r="Z193" s="68">
        <v>10</v>
      </c>
      <c r="AA193" s="1"/>
      <c r="AB193" s="1"/>
    </row>
    <row r="194" spans="2:28" s="36" customFormat="1" ht="12" customHeight="1" x14ac:dyDescent="0.15">
      <c r="B194" s="101"/>
      <c r="C194" s="124" t="s">
        <v>208</v>
      </c>
      <c r="D194" s="37"/>
      <c r="E194" s="37"/>
      <c r="F194" s="37"/>
      <c r="G194" s="43"/>
      <c r="H194" s="52">
        <v>442</v>
      </c>
      <c r="I194" s="52">
        <v>6</v>
      </c>
      <c r="J194" s="52">
        <v>26</v>
      </c>
      <c r="K194" s="52">
        <v>22</v>
      </c>
      <c r="L194" s="52">
        <v>3</v>
      </c>
      <c r="M194" s="52">
        <v>8</v>
      </c>
      <c r="N194" s="52">
        <v>1</v>
      </c>
      <c r="O194" s="52">
        <v>1</v>
      </c>
      <c r="P194" s="52">
        <v>0</v>
      </c>
      <c r="Q194" s="52">
        <v>2</v>
      </c>
      <c r="R194" s="52">
        <v>0</v>
      </c>
      <c r="S194" s="52">
        <v>1</v>
      </c>
      <c r="T194" s="53">
        <v>16</v>
      </c>
      <c r="U194" s="52">
        <f t="shared" si="41"/>
        <v>528</v>
      </c>
      <c r="V194" s="68">
        <v>8.9453125</v>
      </c>
      <c r="W194" s="68">
        <v>65.428571428571431</v>
      </c>
      <c r="X194" s="68">
        <v>60</v>
      </c>
      <c r="Y194" s="68">
        <v>300</v>
      </c>
      <c r="Z194" s="68">
        <v>10</v>
      </c>
      <c r="AA194" s="1"/>
      <c r="AB194" s="1"/>
    </row>
    <row r="195" spans="2:28" s="36" customFormat="1" ht="12" customHeight="1" x14ac:dyDescent="0.15">
      <c r="B195" s="101"/>
      <c r="C195" s="124" t="s">
        <v>51</v>
      </c>
      <c r="D195" s="37"/>
      <c r="E195" s="37"/>
      <c r="F195" s="37"/>
      <c r="G195" s="43"/>
      <c r="H195" s="52">
        <v>422</v>
      </c>
      <c r="I195" s="52">
        <v>8</v>
      </c>
      <c r="J195" s="52">
        <v>31</v>
      </c>
      <c r="K195" s="52">
        <v>35</v>
      </c>
      <c r="L195" s="52">
        <v>7</v>
      </c>
      <c r="M195" s="52">
        <v>5</v>
      </c>
      <c r="N195" s="52">
        <v>1</v>
      </c>
      <c r="O195" s="52">
        <v>0</v>
      </c>
      <c r="P195" s="52">
        <v>1</v>
      </c>
      <c r="Q195" s="52">
        <v>1</v>
      </c>
      <c r="R195" s="52">
        <v>0</v>
      </c>
      <c r="S195" s="52">
        <v>1</v>
      </c>
      <c r="T195" s="53">
        <v>16</v>
      </c>
      <c r="U195" s="52">
        <f t="shared" si="41"/>
        <v>528</v>
      </c>
      <c r="V195" s="68">
        <v>10.48828125</v>
      </c>
      <c r="W195" s="68">
        <v>59.666666666666664</v>
      </c>
      <c r="X195" s="68">
        <v>60</v>
      </c>
      <c r="Y195" s="68">
        <v>345</v>
      </c>
      <c r="Z195" s="68">
        <v>5</v>
      </c>
      <c r="AA195" s="1"/>
      <c r="AB195" s="1"/>
    </row>
    <row r="196" spans="2:28" s="36" customFormat="1" ht="12" customHeight="1" x14ac:dyDescent="0.15">
      <c r="B196" s="101"/>
      <c r="C196" s="124" t="s">
        <v>209</v>
      </c>
      <c r="D196" s="37"/>
      <c r="E196" s="37"/>
      <c r="F196" s="37"/>
      <c r="G196" s="43"/>
      <c r="H196" s="52">
        <v>481</v>
      </c>
      <c r="I196" s="52">
        <v>5</v>
      </c>
      <c r="J196" s="52">
        <v>8</v>
      </c>
      <c r="K196" s="52">
        <v>14</v>
      </c>
      <c r="L196" s="52">
        <v>1</v>
      </c>
      <c r="M196" s="52">
        <v>0</v>
      </c>
      <c r="N196" s="52">
        <v>0</v>
      </c>
      <c r="O196" s="52">
        <v>0</v>
      </c>
      <c r="P196" s="52">
        <v>0</v>
      </c>
      <c r="Q196" s="52">
        <v>1</v>
      </c>
      <c r="R196" s="52">
        <v>0</v>
      </c>
      <c r="S196" s="52">
        <v>2</v>
      </c>
      <c r="T196" s="53">
        <v>16</v>
      </c>
      <c r="U196" s="52">
        <f t="shared" si="41"/>
        <v>528</v>
      </c>
      <c r="V196" s="68">
        <v>4.0625</v>
      </c>
      <c r="W196" s="68">
        <v>67.096774193548384</v>
      </c>
      <c r="X196" s="68">
        <v>60</v>
      </c>
      <c r="Y196" s="68">
        <v>300</v>
      </c>
      <c r="Z196" s="68">
        <v>10</v>
      </c>
      <c r="AA196" s="1"/>
      <c r="AB196" s="1"/>
    </row>
    <row r="197" spans="2:28" s="36" customFormat="1" ht="12" customHeight="1" x14ac:dyDescent="0.15">
      <c r="B197" s="101"/>
      <c r="C197" s="124" t="s">
        <v>54</v>
      </c>
      <c r="D197" s="37"/>
      <c r="E197" s="37"/>
      <c r="F197" s="37"/>
      <c r="G197" s="43"/>
      <c r="H197" s="52">
        <v>448</v>
      </c>
      <c r="I197" s="52">
        <v>7</v>
      </c>
      <c r="J197" s="52">
        <v>21</v>
      </c>
      <c r="K197" s="52">
        <v>26</v>
      </c>
      <c r="L197" s="52">
        <v>0</v>
      </c>
      <c r="M197" s="52">
        <v>6</v>
      </c>
      <c r="N197" s="52">
        <v>0</v>
      </c>
      <c r="O197" s="52">
        <v>4</v>
      </c>
      <c r="P197" s="52">
        <v>0</v>
      </c>
      <c r="Q197" s="52">
        <v>0</v>
      </c>
      <c r="R197" s="52">
        <v>0</v>
      </c>
      <c r="S197" s="52">
        <v>0</v>
      </c>
      <c r="T197" s="53">
        <v>16</v>
      </c>
      <c r="U197" s="52">
        <f t="shared" si="41"/>
        <v>528</v>
      </c>
      <c r="V197" s="68">
        <v>7.40234375</v>
      </c>
      <c r="W197" s="68">
        <v>59.21875</v>
      </c>
      <c r="X197" s="68">
        <v>60</v>
      </c>
      <c r="Y197" s="68">
        <v>200</v>
      </c>
      <c r="Z197" s="68">
        <v>10</v>
      </c>
      <c r="AA197" s="1"/>
      <c r="AB197" s="1"/>
    </row>
    <row r="198" spans="2:28" s="36" customFormat="1" ht="12" customHeight="1" x14ac:dyDescent="0.15">
      <c r="B198" s="101"/>
      <c r="C198" s="124" t="s">
        <v>597</v>
      </c>
      <c r="D198" s="37"/>
      <c r="E198" s="37"/>
      <c r="F198" s="37"/>
      <c r="G198" s="43"/>
      <c r="H198" s="52">
        <v>360</v>
      </c>
      <c r="I198" s="52">
        <v>17</v>
      </c>
      <c r="J198" s="52">
        <v>47</v>
      </c>
      <c r="K198" s="52">
        <v>50</v>
      </c>
      <c r="L198" s="52">
        <v>7</v>
      </c>
      <c r="M198" s="52">
        <v>17</v>
      </c>
      <c r="N198" s="52">
        <v>1</v>
      </c>
      <c r="O198" s="52">
        <v>7</v>
      </c>
      <c r="P198" s="52">
        <v>1</v>
      </c>
      <c r="Q198" s="52">
        <v>2</v>
      </c>
      <c r="R198" s="52">
        <v>0</v>
      </c>
      <c r="S198" s="52">
        <v>3</v>
      </c>
      <c r="T198" s="53">
        <v>16</v>
      </c>
      <c r="U198" s="52">
        <f t="shared" si="41"/>
        <v>528</v>
      </c>
      <c r="V198" s="68">
        <v>21.201171875</v>
      </c>
      <c r="W198" s="68">
        <v>71.41447368421052</v>
      </c>
      <c r="X198" s="68">
        <v>60</v>
      </c>
      <c r="Y198" s="68">
        <v>480</v>
      </c>
      <c r="Z198" s="68">
        <v>10</v>
      </c>
      <c r="AA198" s="1"/>
      <c r="AB198" s="1"/>
    </row>
    <row r="199" spans="2:28" s="36" customFormat="1" ht="12" customHeight="1" x14ac:dyDescent="0.15">
      <c r="B199" s="101"/>
      <c r="C199" s="149" t="s">
        <v>57</v>
      </c>
      <c r="D199" s="150"/>
      <c r="E199" s="150"/>
      <c r="F199" s="150"/>
      <c r="G199" s="151"/>
      <c r="H199" s="152">
        <v>372</v>
      </c>
      <c r="I199" s="152">
        <v>14</v>
      </c>
      <c r="J199" s="152">
        <v>40</v>
      </c>
      <c r="K199" s="152">
        <v>35</v>
      </c>
      <c r="L199" s="152">
        <v>9</v>
      </c>
      <c r="M199" s="152">
        <v>15</v>
      </c>
      <c r="N199" s="152">
        <v>2</v>
      </c>
      <c r="O199" s="152">
        <v>10</v>
      </c>
      <c r="P199" s="152">
        <v>2</v>
      </c>
      <c r="Q199" s="152">
        <v>8</v>
      </c>
      <c r="R199" s="152">
        <v>0</v>
      </c>
      <c r="S199" s="152">
        <v>5</v>
      </c>
      <c r="T199" s="153">
        <v>16</v>
      </c>
      <c r="U199" s="152">
        <f t="shared" si="41"/>
        <v>528</v>
      </c>
      <c r="V199" s="154">
        <v>24.490234375</v>
      </c>
      <c r="W199" s="154">
        <v>89.564285714285717</v>
      </c>
      <c r="X199" s="154">
        <v>60</v>
      </c>
      <c r="Y199" s="154">
        <v>420</v>
      </c>
      <c r="Z199" s="154">
        <v>10</v>
      </c>
      <c r="AA199" s="1"/>
      <c r="AB199" s="1"/>
    </row>
    <row r="200" spans="2:28" s="36" customFormat="1" ht="12" customHeight="1" x14ac:dyDescent="0.15">
      <c r="B200" s="101"/>
      <c r="C200" s="124" t="s">
        <v>210</v>
      </c>
      <c r="D200" s="37"/>
      <c r="E200" s="37"/>
      <c r="F200" s="37"/>
      <c r="G200" s="43"/>
      <c r="H200" s="52">
        <v>394</v>
      </c>
      <c r="I200" s="52">
        <v>22</v>
      </c>
      <c r="J200" s="52">
        <v>43</v>
      </c>
      <c r="K200" s="52">
        <v>38</v>
      </c>
      <c r="L200" s="52">
        <v>5</v>
      </c>
      <c r="M200" s="52">
        <v>8</v>
      </c>
      <c r="N200" s="52">
        <v>1</v>
      </c>
      <c r="O200" s="52">
        <v>1</v>
      </c>
      <c r="P200" s="52">
        <v>0</v>
      </c>
      <c r="Q200" s="52">
        <v>0</v>
      </c>
      <c r="R200" s="52">
        <v>0</v>
      </c>
      <c r="S200" s="52">
        <v>0</v>
      </c>
      <c r="T200" s="53">
        <v>16</v>
      </c>
      <c r="U200" s="52">
        <f t="shared" si="41"/>
        <v>528</v>
      </c>
      <c r="V200" s="68">
        <v>11.2890625</v>
      </c>
      <c r="W200" s="68">
        <v>48.983050847457626</v>
      </c>
      <c r="X200" s="68">
        <v>40</v>
      </c>
      <c r="Y200" s="68">
        <v>180</v>
      </c>
      <c r="Z200" s="68">
        <v>10</v>
      </c>
      <c r="AA200" s="1"/>
      <c r="AB200" s="1"/>
    </row>
    <row r="201" spans="2:28" s="36" customFormat="1" ht="12" customHeight="1" x14ac:dyDescent="0.15">
      <c r="B201" s="101"/>
      <c r="C201" s="124" t="s">
        <v>211</v>
      </c>
      <c r="D201" s="37"/>
      <c r="E201" s="37"/>
      <c r="F201" s="37"/>
      <c r="G201" s="43"/>
      <c r="H201" s="52">
        <v>438</v>
      </c>
      <c r="I201" s="52">
        <v>8</v>
      </c>
      <c r="J201" s="52">
        <v>19</v>
      </c>
      <c r="K201" s="52">
        <v>28</v>
      </c>
      <c r="L201" s="52">
        <v>2</v>
      </c>
      <c r="M201" s="52">
        <v>11</v>
      </c>
      <c r="N201" s="52">
        <v>0</v>
      </c>
      <c r="O201" s="52">
        <v>2</v>
      </c>
      <c r="P201" s="52">
        <v>0</v>
      </c>
      <c r="Q201" s="52">
        <v>4</v>
      </c>
      <c r="R201" s="52">
        <v>0</v>
      </c>
      <c r="S201" s="52">
        <v>0</v>
      </c>
      <c r="T201" s="53">
        <v>16</v>
      </c>
      <c r="U201" s="52">
        <f t="shared" si="41"/>
        <v>528</v>
      </c>
      <c r="V201" s="68">
        <v>10.283203125</v>
      </c>
      <c r="W201" s="68">
        <v>71.148648648648646</v>
      </c>
      <c r="X201" s="68">
        <v>60</v>
      </c>
      <c r="Y201" s="68">
        <v>240</v>
      </c>
      <c r="Z201" s="68">
        <v>5</v>
      </c>
      <c r="AA201" s="1"/>
      <c r="AB201" s="1"/>
    </row>
    <row r="202" spans="2:28" s="36" customFormat="1" ht="12" customHeight="1" x14ac:dyDescent="0.15">
      <c r="B202" s="101"/>
      <c r="C202" s="124" t="s">
        <v>212</v>
      </c>
      <c r="D202" s="37"/>
      <c r="E202" s="37"/>
      <c r="F202" s="37"/>
      <c r="G202" s="43"/>
      <c r="H202" s="52">
        <v>426</v>
      </c>
      <c r="I202" s="52">
        <v>26</v>
      </c>
      <c r="J202" s="52">
        <v>38</v>
      </c>
      <c r="K202" s="52">
        <v>13</v>
      </c>
      <c r="L202" s="52">
        <v>7</v>
      </c>
      <c r="M202" s="52">
        <v>2</v>
      </c>
      <c r="N202" s="52">
        <v>0</v>
      </c>
      <c r="O202" s="52">
        <v>0</v>
      </c>
      <c r="P202" s="52">
        <v>0</v>
      </c>
      <c r="Q202" s="52">
        <v>0</v>
      </c>
      <c r="R202" s="52">
        <v>0</v>
      </c>
      <c r="S202" s="52">
        <v>0</v>
      </c>
      <c r="T202" s="53">
        <v>16</v>
      </c>
      <c r="U202" s="52">
        <f t="shared" si="41"/>
        <v>528</v>
      </c>
      <c r="V202" s="68">
        <v>6.40625</v>
      </c>
      <c r="W202" s="68">
        <v>38.139534883720927</v>
      </c>
      <c r="X202" s="68">
        <v>30</v>
      </c>
      <c r="Y202" s="68">
        <v>120</v>
      </c>
      <c r="Z202" s="68">
        <v>10</v>
      </c>
      <c r="AA202" s="1"/>
      <c r="AB202" s="1"/>
    </row>
    <row r="203" spans="2:28" s="36" customFormat="1" ht="12" customHeight="1" x14ac:dyDescent="0.15">
      <c r="B203" s="101"/>
      <c r="C203" s="124" t="s">
        <v>213</v>
      </c>
      <c r="D203" s="37"/>
      <c r="E203" s="37"/>
      <c r="F203" s="37"/>
      <c r="G203" s="43"/>
      <c r="H203" s="52">
        <v>326</v>
      </c>
      <c r="I203" s="52">
        <v>24</v>
      </c>
      <c r="J203" s="52">
        <v>51</v>
      </c>
      <c r="K203" s="52">
        <v>76</v>
      </c>
      <c r="L203" s="52">
        <v>7</v>
      </c>
      <c r="M203" s="52">
        <v>15</v>
      </c>
      <c r="N203" s="52">
        <v>3</v>
      </c>
      <c r="O203" s="52">
        <v>3</v>
      </c>
      <c r="P203" s="52">
        <v>1</v>
      </c>
      <c r="Q203" s="52">
        <v>3</v>
      </c>
      <c r="R203" s="52">
        <v>1</v>
      </c>
      <c r="S203" s="52">
        <v>2</v>
      </c>
      <c r="T203" s="53">
        <v>16</v>
      </c>
      <c r="U203" s="52">
        <f t="shared" si="41"/>
        <v>528</v>
      </c>
      <c r="V203" s="68">
        <v>23.876953125</v>
      </c>
      <c r="W203" s="68">
        <v>65.725806451612897</v>
      </c>
      <c r="X203" s="68">
        <v>60</v>
      </c>
      <c r="Y203" s="68">
        <v>540</v>
      </c>
      <c r="Z203" s="68">
        <v>10</v>
      </c>
      <c r="AA203" s="1"/>
      <c r="AB203" s="1"/>
    </row>
    <row r="204" spans="2:28" s="36" customFormat="1" ht="12" customHeight="1" x14ac:dyDescent="0.15">
      <c r="B204" s="101"/>
      <c r="C204" s="124" t="s">
        <v>214</v>
      </c>
      <c r="D204" s="37"/>
      <c r="E204" s="37"/>
      <c r="F204" s="37"/>
      <c r="G204" s="43"/>
      <c r="H204" s="52">
        <v>401</v>
      </c>
      <c r="I204" s="52">
        <v>5</v>
      </c>
      <c r="J204" s="52">
        <v>30</v>
      </c>
      <c r="K204" s="52">
        <v>44</v>
      </c>
      <c r="L204" s="52">
        <v>12</v>
      </c>
      <c r="M204" s="52">
        <v>10</v>
      </c>
      <c r="N204" s="52">
        <v>0</v>
      </c>
      <c r="O204" s="52">
        <v>6</v>
      </c>
      <c r="P204" s="52">
        <v>0</v>
      </c>
      <c r="Q204" s="52">
        <v>4</v>
      </c>
      <c r="R204" s="52">
        <v>0</v>
      </c>
      <c r="S204" s="52">
        <v>0</v>
      </c>
      <c r="T204" s="53">
        <v>16</v>
      </c>
      <c r="U204" s="52">
        <f t="shared" si="41"/>
        <v>528</v>
      </c>
      <c r="V204" s="68">
        <v>15.673828125</v>
      </c>
      <c r="W204" s="68">
        <v>72.297297297297291</v>
      </c>
      <c r="X204" s="68">
        <v>60</v>
      </c>
      <c r="Y204" s="68">
        <v>240</v>
      </c>
      <c r="Z204" s="68">
        <v>10</v>
      </c>
      <c r="AA204" s="1"/>
      <c r="AB204" s="1"/>
    </row>
    <row r="205" spans="2:28" s="36" customFormat="1" ht="12" customHeight="1" x14ac:dyDescent="0.15">
      <c r="B205" s="101"/>
      <c r="C205" s="149" t="s">
        <v>215</v>
      </c>
      <c r="D205" s="150"/>
      <c r="E205" s="150"/>
      <c r="F205" s="150"/>
      <c r="G205" s="151"/>
      <c r="H205" s="152">
        <v>480</v>
      </c>
      <c r="I205" s="152">
        <v>5</v>
      </c>
      <c r="J205" s="152">
        <v>3</v>
      </c>
      <c r="K205" s="152">
        <v>12</v>
      </c>
      <c r="L205" s="152">
        <v>2</v>
      </c>
      <c r="M205" s="152">
        <v>4</v>
      </c>
      <c r="N205" s="152">
        <v>0</v>
      </c>
      <c r="O205" s="152">
        <v>1</v>
      </c>
      <c r="P205" s="152">
        <v>0</v>
      </c>
      <c r="Q205" s="152">
        <v>3</v>
      </c>
      <c r="R205" s="152">
        <v>0</v>
      </c>
      <c r="S205" s="152">
        <v>2</v>
      </c>
      <c r="T205" s="153">
        <v>16</v>
      </c>
      <c r="U205" s="152">
        <f t="shared" si="41"/>
        <v>528</v>
      </c>
      <c r="V205" s="154">
        <v>6.26953125</v>
      </c>
      <c r="W205" s="154">
        <v>100.3125</v>
      </c>
      <c r="X205" s="154">
        <v>60</v>
      </c>
      <c r="Y205" s="154">
        <v>450</v>
      </c>
      <c r="Z205" s="154">
        <v>10</v>
      </c>
      <c r="AA205" s="1"/>
      <c r="AB205" s="1"/>
    </row>
    <row r="206" spans="2:28" s="36" customFormat="1" ht="12" customHeight="1" x14ac:dyDescent="0.15">
      <c r="B206" s="101"/>
      <c r="C206" s="124" t="s">
        <v>216</v>
      </c>
      <c r="D206" s="37"/>
      <c r="E206" s="37"/>
      <c r="F206" s="37"/>
      <c r="G206" s="43"/>
      <c r="H206" s="52">
        <v>483</v>
      </c>
      <c r="I206" s="52">
        <v>1</v>
      </c>
      <c r="J206" s="52">
        <v>2</v>
      </c>
      <c r="K206" s="52">
        <v>4</v>
      </c>
      <c r="L206" s="52">
        <v>3</v>
      </c>
      <c r="M206" s="52">
        <v>7</v>
      </c>
      <c r="N206" s="52">
        <v>0</v>
      </c>
      <c r="O206" s="52">
        <v>3</v>
      </c>
      <c r="P206" s="52">
        <v>1</v>
      </c>
      <c r="Q206" s="52">
        <v>4</v>
      </c>
      <c r="R206" s="52">
        <v>1</v>
      </c>
      <c r="S206" s="52">
        <v>3</v>
      </c>
      <c r="T206" s="53">
        <v>16</v>
      </c>
      <c r="U206" s="52">
        <f t="shared" ref="U206:U234" si="42">SUM(H206:T206)</f>
        <v>528</v>
      </c>
      <c r="V206" s="68">
        <v>9.345703125</v>
      </c>
      <c r="W206" s="68">
        <v>165</v>
      </c>
      <c r="X206" s="68">
        <v>120</v>
      </c>
      <c r="Y206" s="68">
        <v>480</v>
      </c>
      <c r="Z206" s="68">
        <v>10</v>
      </c>
      <c r="AA206" s="1"/>
      <c r="AB206" s="1"/>
    </row>
    <row r="207" spans="2:28" ht="12" customHeight="1" x14ac:dyDescent="0.15">
      <c r="B207" s="103"/>
      <c r="C207" s="125" t="s">
        <v>217</v>
      </c>
      <c r="D207" s="71"/>
      <c r="E207" s="71"/>
      <c r="F207" s="71"/>
      <c r="G207" s="48"/>
      <c r="H207" s="54">
        <v>123</v>
      </c>
      <c r="I207" s="54">
        <v>14</v>
      </c>
      <c r="J207" s="54">
        <v>32</v>
      </c>
      <c r="K207" s="54">
        <v>50</v>
      </c>
      <c r="L207" s="54">
        <v>31</v>
      </c>
      <c r="M207" s="54">
        <v>24</v>
      </c>
      <c r="N207" s="54">
        <v>27</v>
      </c>
      <c r="O207" s="54">
        <v>30</v>
      </c>
      <c r="P207" s="54">
        <v>16</v>
      </c>
      <c r="Q207" s="54">
        <v>23</v>
      </c>
      <c r="R207" s="54">
        <v>15</v>
      </c>
      <c r="S207" s="54">
        <v>127</v>
      </c>
      <c r="T207" s="55">
        <v>16</v>
      </c>
      <c r="U207" s="54">
        <f t="shared" si="42"/>
        <v>528</v>
      </c>
      <c r="V207" s="69">
        <v>166.63671875</v>
      </c>
      <c r="W207" s="69">
        <v>219.32647814910027</v>
      </c>
      <c r="X207" s="69">
        <v>180</v>
      </c>
      <c r="Y207" s="69">
        <v>570</v>
      </c>
      <c r="Z207" s="69">
        <v>5</v>
      </c>
    </row>
    <row r="208" spans="2:28" s="36" customFormat="1" ht="12" customHeight="1" x14ac:dyDescent="0.15">
      <c r="B208" s="100" t="s">
        <v>3</v>
      </c>
      <c r="C208" s="144" t="s">
        <v>193</v>
      </c>
      <c r="D208" s="47"/>
      <c r="E208" s="47"/>
      <c r="F208" s="47"/>
      <c r="G208" s="63">
        <f>$U$177</f>
        <v>528</v>
      </c>
      <c r="H208" s="56">
        <f t="shared" ref="H208:T208" si="43">H177/$G208*100</f>
        <v>91.287878787878782</v>
      </c>
      <c r="I208" s="56">
        <f t="shared" si="43"/>
        <v>0.37878787878787878</v>
      </c>
      <c r="J208" s="56">
        <f t="shared" si="43"/>
        <v>0.75757575757575757</v>
      </c>
      <c r="K208" s="56">
        <f t="shared" si="43"/>
        <v>1.893939393939394</v>
      </c>
      <c r="L208" s="56">
        <f t="shared" si="43"/>
        <v>0.37878787878787878</v>
      </c>
      <c r="M208" s="56">
        <f t="shared" si="43"/>
        <v>1.3257575757575757</v>
      </c>
      <c r="N208" s="56">
        <f t="shared" si="43"/>
        <v>0.18939393939393939</v>
      </c>
      <c r="O208" s="56">
        <f t="shared" si="43"/>
        <v>0.18939393939393939</v>
      </c>
      <c r="P208" s="56">
        <f t="shared" si="43"/>
        <v>0</v>
      </c>
      <c r="Q208" s="56">
        <f t="shared" si="43"/>
        <v>0.18939393939393939</v>
      </c>
      <c r="R208" s="56">
        <f t="shared" si="43"/>
        <v>0</v>
      </c>
      <c r="S208" s="56">
        <f t="shared" si="43"/>
        <v>0.37878787878787878</v>
      </c>
      <c r="T208" s="60">
        <f t="shared" si="43"/>
        <v>3.0303030303030303</v>
      </c>
      <c r="U208" s="56">
        <f t="shared" si="42"/>
        <v>99.999999999999972</v>
      </c>
      <c r="AA208" s="1"/>
      <c r="AB208" s="1"/>
    </row>
    <row r="209" spans="2:21" s="36" customFormat="1" ht="12" customHeight="1" x14ac:dyDescent="0.15">
      <c r="B209" s="101"/>
      <c r="C209" s="149" t="s">
        <v>194</v>
      </c>
      <c r="D209" s="150"/>
      <c r="E209" s="150"/>
      <c r="F209" s="150"/>
      <c r="G209" s="155">
        <f t="shared" ref="G209:G238" si="44">$U$177</f>
        <v>528</v>
      </c>
      <c r="H209" s="156">
        <f t="shared" ref="H209:T209" si="45">H178/$G209*100</f>
        <v>90.340909090909093</v>
      </c>
      <c r="I209" s="156">
        <f t="shared" si="45"/>
        <v>0.56818181818181823</v>
      </c>
      <c r="J209" s="156">
        <f t="shared" si="45"/>
        <v>1.5151515151515151</v>
      </c>
      <c r="K209" s="156">
        <f t="shared" si="45"/>
        <v>2.083333333333333</v>
      </c>
      <c r="L209" s="156">
        <f t="shared" si="45"/>
        <v>0.75757575757575757</v>
      </c>
      <c r="M209" s="156">
        <f t="shared" si="45"/>
        <v>1.3257575757575757</v>
      </c>
      <c r="N209" s="156">
        <f t="shared" si="45"/>
        <v>0</v>
      </c>
      <c r="O209" s="156">
        <f t="shared" si="45"/>
        <v>0.37878787878787878</v>
      </c>
      <c r="P209" s="156">
        <f t="shared" si="45"/>
        <v>0</v>
      </c>
      <c r="Q209" s="156">
        <f t="shared" si="45"/>
        <v>0</v>
      </c>
      <c r="R209" s="156">
        <f t="shared" si="45"/>
        <v>0</v>
      </c>
      <c r="S209" s="156">
        <f t="shared" si="45"/>
        <v>0</v>
      </c>
      <c r="T209" s="157">
        <f t="shared" si="45"/>
        <v>3.0303030303030303</v>
      </c>
      <c r="U209" s="156">
        <f t="shared" si="42"/>
        <v>99.999999999999986</v>
      </c>
    </row>
    <row r="210" spans="2:21" s="36" customFormat="1" ht="12" customHeight="1" x14ac:dyDescent="0.15">
      <c r="B210" s="101"/>
      <c r="C210" s="124" t="s">
        <v>195</v>
      </c>
      <c r="D210" s="37"/>
      <c r="E210" s="37"/>
      <c r="F210" s="37"/>
      <c r="G210" s="64">
        <f t="shared" si="44"/>
        <v>528</v>
      </c>
      <c r="H210" s="57">
        <f t="shared" ref="H210:T210" si="46">H179/$G210*100</f>
        <v>80.492424242424249</v>
      </c>
      <c r="I210" s="57">
        <f t="shared" si="46"/>
        <v>0.75757575757575757</v>
      </c>
      <c r="J210" s="57">
        <f t="shared" si="46"/>
        <v>4.7348484848484844</v>
      </c>
      <c r="K210" s="57">
        <f t="shared" si="46"/>
        <v>6.6287878787878789</v>
      </c>
      <c r="L210" s="57">
        <f t="shared" si="46"/>
        <v>1.5151515151515151</v>
      </c>
      <c r="M210" s="57">
        <f t="shared" si="46"/>
        <v>1.893939393939394</v>
      </c>
      <c r="N210" s="57">
        <f t="shared" si="46"/>
        <v>0.56818181818181823</v>
      </c>
      <c r="O210" s="57">
        <f t="shared" si="46"/>
        <v>0.18939393939393939</v>
      </c>
      <c r="P210" s="57">
        <f t="shared" si="46"/>
        <v>0</v>
      </c>
      <c r="Q210" s="57">
        <f t="shared" si="46"/>
        <v>0</v>
      </c>
      <c r="R210" s="57">
        <f t="shared" si="46"/>
        <v>0</v>
      </c>
      <c r="S210" s="57">
        <f t="shared" si="46"/>
        <v>0.18939393939393939</v>
      </c>
      <c r="T210" s="61">
        <f t="shared" si="46"/>
        <v>3.0303030303030303</v>
      </c>
      <c r="U210" s="57">
        <f t="shared" si="42"/>
        <v>99.999999999999986</v>
      </c>
    </row>
    <row r="211" spans="2:21" s="36" customFormat="1" ht="12" customHeight="1" x14ac:dyDescent="0.15">
      <c r="B211" s="101"/>
      <c r="C211" s="124" t="s">
        <v>196</v>
      </c>
      <c r="D211" s="37"/>
      <c r="E211" s="37"/>
      <c r="F211" s="37"/>
      <c r="G211" s="64">
        <f t="shared" si="44"/>
        <v>528</v>
      </c>
      <c r="H211" s="57">
        <f t="shared" ref="H211:T211" si="47">H180/$G211*100</f>
        <v>91.666666666666657</v>
      </c>
      <c r="I211" s="57">
        <f t="shared" si="47"/>
        <v>0.75757575757575757</v>
      </c>
      <c r="J211" s="57">
        <f t="shared" si="47"/>
        <v>0.75757575757575757</v>
      </c>
      <c r="K211" s="57">
        <f t="shared" si="47"/>
        <v>0.94696969696969702</v>
      </c>
      <c r="L211" s="57">
        <f t="shared" si="47"/>
        <v>0.56818181818181823</v>
      </c>
      <c r="M211" s="57">
        <f t="shared" si="47"/>
        <v>0.75757575757575757</v>
      </c>
      <c r="N211" s="57">
        <f t="shared" si="47"/>
        <v>0.56818181818181823</v>
      </c>
      <c r="O211" s="57">
        <f t="shared" si="47"/>
        <v>0.94696969696969702</v>
      </c>
      <c r="P211" s="57">
        <f t="shared" si="47"/>
        <v>0</v>
      </c>
      <c r="Q211" s="57">
        <f t="shared" si="47"/>
        <v>0</v>
      </c>
      <c r="R211" s="57">
        <f t="shared" si="47"/>
        <v>0</v>
      </c>
      <c r="S211" s="57">
        <f t="shared" si="47"/>
        <v>0</v>
      </c>
      <c r="T211" s="61">
        <f t="shared" si="47"/>
        <v>3.0303030303030303</v>
      </c>
      <c r="U211" s="57">
        <f t="shared" si="42"/>
        <v>99.999999999999972</v>
      </c>
    </row>
    <row r="212" spans="2:21" s="36" customFormat="1" ht="12" customHeight="1" x14ac:dyDescent="0.15">
      <c r="B212" s="101"/>
      <c r="C212" s="124" t="s">
        <v>197</v>
      </c>
      <c r="D212" s="37"/>
      <c r="E212" s="37"/>
      <c r="F212" s="37"/>
      <c r="G212" s="64">
        <f t="shared" si="44"/>
        <v>528</v>
      </c>
      <c r="H212" s="57">
        <f t="shared" ref="H212:T212" si="48">H181/$G212*100</f>
        <v>89.015151515151516</v>
      </c>
      <c r="I212" s="57">
        <f t="shared" si="48"/>
        <v>1.3257575757575757</v>
      </c>
      <c r="J212" s="57">
        <f t="shared" si="48"/>
        <v>2.8409090909090908</v>
      </c>
      <c r="K212" s="57">
        <f t="shared" si="48"/>
        <v>1.7045454545454544</v>
      </c>
      <c r="L212" s="57">
        <f t="shared" si="48"/>
        <v>0.94696969696969702</v>
      </c>
      <c r="M212" s="57">
        <f t="shared" si="48"/>
        <v>0.75757575757575757</v>
      </c>
      <c r="N212" s="57">
        <f t="shared" si="48"/>
        <v>0.37878787878787878</v>
      </c>
      <c r="O212" s="57">
        <f t="shared" si="48"/>
        <v>0</v>
      </c>
      <c r="P212" s="57">
        <f t="shared" si="48"/>
        <v>0</v>
      </c>
      <c r="Q212" s="57">
        <f t="shared" si="48"/>
        <v>0</v>
      </c>
      <c r="R212" s="57">
        <f t="shared" si="48"/>
        <v>0</v>
      </c>
      <c r="S212" s="57">
        <f t="shared" si="48"/>
        <v>0</v>
      </c>
      <c r="T212" s="61">
        <f t="shared" si="48"/>
        <v>3.0303030303030303</v>
      </c>
      <c r="U212" s="57">
        <f t="shared" si="42"/>
        <v>100</v>
      </c>
    </row>
    <row r="213" spans="2:21" s="36" customFormat="1" ht="12" customHeight="1" x14ac:dyDescent="0.15">
      <c r="B213" s="101"/>
      <c r="C213" s="124" t="s">
        <v>198</v>
      </c>
      <c r="D213" s="37"/>
      <c r="E213" s="37"/>
      <c r="F213" s="37"/>
      <c r="G213" s="64">
        <f t="shared" si="44"/>
        <v>528</v>
      </c>
      <c r="H213" s="57">
        <f t="shared" ref="H213:T213" si="49">H182/$G213*100</f>
        <v>94.507575757575751</v>
      </c>
      <c r="I213" s="57">
        <f t="shared" si="49"/>
        <v>0.75757575757575757</v>
      </c>
      <c r="J213" s="57">
        <f t="shared" si="49"/>
        <v>1.7045454545454544</v>
      </c>
      <c r="K213" s="57">
        <f t="shared" si="49"/>
        <v>0</v>
      </c>
      <c r="L213" s="57">
        <f t="shared" si="49"/>
        <v>0</v>
      </c>
      <c r="M213" s="57">
        <f t="shared" si="49"/>
        <v>0</v>
      </c>
      <c r="N213" s="57">
        <f t="shared" si="49"/>
        <v>0</v>
      </c>
      <c r="O213" s="57">
        <f t="shared" si="49"/>
        <v>0</v>
      </c>
      <c r="P213" s="57">
        <f t="shared" si="49"/>
        <v>0</v>
      </c>
      <c r="Q213" s="57">
        <f t="shared" si="49"/>
        <v>0</v>
      </c>
      <c r="R213" s="57">
        <f t="shared" si="49"/>
        <v>0</v>
      </c>
      <c r="S213" s="57">
        <f t="shared" si="49"/>
        <v>0</v>
      </c>
      <c r="T213" s="61">
        <f t="shared" si="49"/>
        <v>3.0303030303030303</v>
      </c>
      <c r="U213" s="57">
        <f t="shared" si="42"/>
        <v>99.999999999999986</v>
      </c>
    </row>
    <row r="214" spans="2:21" s="36" customFormat="1" ht="12" customHeight="1" x14ac:dyDescent="0.15">
      <c r="B214" s="101"/>
      <c r="C214" s="124" t="s">
        <v>199</v>
      </c>
      <c r="D214" s="37"/>
      <c r="E214" s="37"/>
      <c r="F214" s="37"/>
      <c r="G214" s="64">
        <f t="shared" si="44"/>
        <v>528</v>
      </c>
      <c r="H214" s="57">
        <f t="shared" ref="H214:T214" si="50">H183/$G214*100</f>
        <v>89.393939393939391</v>
      </c>
      <c r="I214" s="57">
        <f t="shared" si="50"/>
        <v>4.1666666666666661</v>
      </c>
      <c r="J214" s="57">
        <f t="shared" si="50"/>
        <v>2.2727272727272729</v>
      </c>
      <c r="K214" s="57">
        <f t="shared" si="50"/>
        <v>0.75757575757575757</v>
      </c>
      <c r="L214" s="57">
        <f t="shared" si="50"/>
        <v>0</v>
      </c>
      <c r="M214" s="57">
        <f t="shared" si="50"/>
        <v>0.37878787878787878</v>
      </c>
      <c r="N214" s="57">
        <f t="shared" si="50"/>
        <v>0</v>
      </c>
      <c r="O214" s="57">
        <f t="shared" si="50"/>
        <v>0</v>
      </c>
      <c r="P214" s="57">
        <f t="shared" si="50"/>
        <v>0</v>
      </c>
      <c r="Q214" s="57">
        <f t="shared" si="50"/>
        <v>0</v>
      </c>
      <c r="R214" s="57">
        <f t="shared" si="50"/>
        <v>0</v>
      </c>
      <c r="S214" s="57">
        <f t="shared" si="50"/>
        <v>0</v>
      </c>
      <c r="T214" s="61">
        <f t="shared" si="50"/>
        <v>3.0303030303030303</v>
      </c>
      <c r="U214" s="57">
        <f t="shared" si="42"/>
        <v>99.999999999999986</v>
      </c>
    </row>
    <row r="215" spans="2:21" s="36" customFormat="1" ht="12" customHeight="1" x14ac:dyDescent="0.15">
      <c r="B215" s="101"/>
      <c r="C215" s="124" t="s">
        <v>200</v>
      </c>
      <c r="D215" s="37"/>
      <c r="E215" s="37"/>
      <c r="F215" s="37"/>
      <c r="G215" s="64">
        <f t="shared" si="44"/>
        <v>528</v>
      </c>
      <c r="H215" s="57">
        <f t="shared" ref="H215:T215" si="51">H184/$G215*100</f>
        <v>82.007575757575751</v>
      </c>
      <c r="I215" s="57">
        <f t="shared" si="51"/>
        <v>3.4090909090909087</v>
      </c>
      <c r="J215" s="57">
        <f t="shared" si="51"/>
        <v>4.9242424242424239</v>
      </c>
      <c r="K215" s="57">
        <f t="shared" si="51"/>
        <v>5.1136363636363642</v>
      </c>
      <c r="L215" s="57">
        <f t="shared" si="51"/>
        <v>0.37878787878787878</v>
      </c>
      <c r="M215" s="57">
        <f t="shared" si="51"/>
        <v>0.94696969696969702</v>
      </c>
      <c r="N215" s="57">
        <f t="shared" si="51"/>
        <v>0</v>
      </c>
      <c r="O215" s="57">
        <f t="shared" si="51"/>
        <v>0</v>
      </c>
      <c r="P215" s="57">
        <f t="shared" si="51"/>
        <v>0</v>
      </c>
      <c r="Q215" s="57">
        <f t="shared" si="51"/>
        <v>0.18939393939393939</v>
      </c>
      <c r="R215" s="57">
        <f t="shared" si="51"/>
        <v>0</v>
      </c>
      <c r="S215" s="57">
        <f t="shared" si="51"/>
        <v>0</v>
      </c>
      <c r="T215" s="61">
        <f t="shared" si="51"/>
        <v>3.0303030303030303</v>
      </c>
      <c r="U215" s="57">
        <f t="shared" si="42"/>
        <v>99.999999999999986</v>
      </c>
    </row>
    <row r="216" spans="2:21" s="36" customFormat="1" ht="12" customHeight="1" x14ac:dyDescent="0.15">
      <c r="B216" s="101"/>
      <c r="C216" s="124" t="s">
        <v>201</v>
      </c>
      <c r="D216" s="37"/>
      <c r="E216" s="37"/>
      <c r="F216" s="37"/>
      <c r="G216" s="64">
        <f t="shared" si="44"/>
        <v>528</v>
      </c>
      <c r="H216" s="57">
        <f t="shared" ref="H216:T216" si="52">H185/$G216*100</f>
        <v>80.303030303030297</v>
      </c>
      <c r="I216" s="57">
        <f t="shared" si="52"/>
        <v>2.6515151515151514</v>
      </c>
      <c r="J216" s="57">
        <f t="shared" si="52"/>
        <v>6.25</v>
      </c>
      <c r="K216" s="57">
        <f t="shared" si="52"/>
        <v>5.6818181818181817</v>
      </c>
      <c r="L216" s="57">
        <f t="shared" si="52"/>
        <v>0.37878787878787878</v>
      </c>
      <c r="M216" s="57">
        <f t="shared" si="52"/>
        <v>1.3257575757575757</v>
      </c>
      <c r="N216" s="57">
        <f t="shared" si="52"/>
        <v>0.18939393939393939</v>
      </c>
      <c r="O216" s="57">
        <f t="shared" si="52"/>
        <v>0</v>
      </c>
      <c r="P216" s="57">
        <f t="shared" si="52"/>
        <v>0</v>
      </c>
      <c r="Q216" s="57">
        <f t="shared" si="52"/>
        <v>0.18939393939393939</v>
      </c>
      <c r="R216" s="57">
        <f t="shared" si="52"/>
        <v>0</v>
      </c>
      <c r="S216" s="57">
        <f t="shared" si="52"/>
        <v>0</v>
      </c>
      <c r="T216" s="61">
        <f t="shared" si="52"/>
        <v>3.0303030303030303</v>
      </c>
      <c r="U216" s="57">
        <f t="shared" si="42"/>
        <v>100</v>
      </c>
    </row>
    <row r="217" spans="2:21" s="36" customFormat="1" ht="12" customHeight="1" x14ac:dyDescent="0.15">
      <c r="B217" s="101"/>
      <c r="C217" s="124" t="s">
        <v>202</v>
      </c>
      <c r="D217" s="37"/>
      <c r="E217" s="37"/>
      <c r="F217" s="37"/>
      <c r="G217" s="64">
        <f t="shared" si="44"/>
        <v>528</v>
      </c>
      <c r="H217" s="57">
        <f t="shared" ref="H217:T217" si="53">H186/$G217*100</f>
        <v>90.151515151515156</v>
      </c>
      <c r="I217" s="57">
        <f t="shared" si="53"/>
        <v>1.7045454545454544</v>
      </c>
      <c r="J217" s="57">
        <f t="shared" si="53"/>
        <v>2.8409090909090908</v>
      </c>
      <c r="K217" s="57">
        <f t="shared" si="53"/>
        <v>1.893939393939394</v>
      </c>
      <c r="L217" s="57">
        <f t="shared" si="53"/>
        <v>0</v>
      </c>
      <c r="M217" s="57">
        <f t="shared" si="53"/>
        <v>0.37878787878787878</v>
      </c>
      <c r="N217" s="57">
        <f t="shared" si="53"/>
        <v>0</v>
      </c>
      <c r="O217" s="57">
        <f t="shared" si="53"/>
        <v>0</v>
      </c>
      <c r="P217" s="57">
        <f t="shared" si="53"/>
        <v>0</v>
      </c>
      <c r="Q217" s="57">
        <f t="shared" si="53"/>
        <v>0</v>
      </c>
      <c r="R217" s="57">
        <f t="shared" si="53"/>
        <v>0</v>
      </c>
      <c r="S217" s="57">
        <f t="shared" si="53"/>
        <v>0</v>
      </c>
      <c r="T217" s="61">
        <f t="shared" si="53"/>
        <v>3.0303030303030303</v>
      </c>
      <c r="U217" s="57">
        <f t="shared" si="42"/>
        <v>100</v>
      </c>
    </row>
    <row r="218" spans="2:21" s="36" customFormat="1" ht="12" customHeight="1" x14ac:dyDescent="0.15">
      <c r="B218" s="101"/>
      <c r="C218" s="149" t="s">
        <v>203</v>
      </c>
      <c r="D218" s="150"/>
      <c r="E218" s="150"/>
      <c r="F218" s="150"/>
      <c r="G218" s="155">
        <f t="shared" si="44"/>
        <v>528</v>
      </c>
      <c r="H218" s="156">
        <f t="shared" ref="H218:T218" si="54">H187/$G218*100</f>
        <v>94.318181818181827</v>
      </c>
      <c r="I218" s="156">
        <f t="shared" si="54"/>
        <v>0.56818181818181823</v>
      </c>
      <c r="J218" s="156">
        <f t="shared" si="54"/>
        <v>1.3257575757575757</v>
      </c>
      <c r="K218" s="156">
        <f t="shared" si="54"/>
        <v>0.56818181818181823</v>
      </c>
      <c r="L218" s="156">
        <f t="shared" si="54"/>
        <v>0</v>
      </c>
      <c r="M218" s="156">
        <f t="shared" si="54"/>
        <v>0</v>
      </c>
      <c r="N218" s="156">
        <f t="shared" si="54"/>
        <v>0</v>
      </c>
      <c r="O218" s="156">
        <f t="shared" si="54"/>
        <v>0</v>
      </c>
      <c r="P218" s="156">
        <f t="shared" si="54"/>
        <v>0.18939393939393939</v>
      </c>
      <c r="Q218" s="156">
        <f t="shared" si="54"/>
        <v>0</v>
      </c>
      <c r="R218" s="156">
        <f t="shared" si="54"/>
        <v>0</v>
      </c>
      <c r="S218" s="156">
        <f t="shared" si="54"/>
        <v>0</v>
      </c>
      <c r="T218" s="157">
        <f t="shared" si="54"/>
        <v>3.0303030303030303</v>
      </c>
      <c r="U218" s="156">
        <f t="shared" si="42"/>
        <v>100</v>
      </c>
    </row>
    <row r="219" spans="2:21" s="36" customFormat="1" ht="12" customHeight="1" x14ac:dyDescent="0.15">
      <c r="B219" s="101"/>
      <c r="C219" s="124" t="s">
        <v>204</v>
      </c>
      <c r="D219" s="37"/>
      <c r="E219" s="37"/>
      <c r="F219" s="37"/>
      <c r="G219" s="64">
        <f t="shared" si="44"/>
        <v>528</v>
      </c>
      <c r="H219" s="57">
        <f t="shared" ref="H219:T219" si="55">H188/$G219*100</f>
        <v>46.780303030303031</v>
      </c>
      <c r="I219" s="57">
        <f t="shared" si="55"/>
        <v>34.848484848484851</v>
      </c>
      <c r="J219" s="57">
        <f t="shared" si="55"/>
        <v>13.257575757575758</v>
      </c>
      <c r="K219" s="57">
        <f t="shared" si="55"/>
        <v>1.893939393939394</v>
      </c>
      <c r="L219" s="57">
        <f t="shared" si="55"/>
        <v>0.18939393939393939</v>
      </c>
      <c r="M219" s="57">
        <f t="shared" si="55"/>
        <v>0</v>
      </c>
      <c r="N219" s="57">
        <f t="shared" si="55"/>
        <v>0</v>
      </c>
      <c r="O219" s="57">
        <f t="shared" si="55"/>
        <v>0</v>
      </c>
      <c r="P219" s="57">
        <f t="shared" si="55"/>
        <v>0</v>
      </c>
      <c r="Q219" s="57">
        <f t="shared" si="55"/>
        <v>0</v>
      </c>
      <c r="R219" s="57">
        <f t="shared" si="55"/>
        <v>0</v>
      </c>
      <c r="S219" s="57">
        <f t="shared" si="55"/>
        <v>0</v>
      </c>
      <c r="T219" s="61">
        <f t="shared" si="55"/>
        <v>3.0303030303030303</v>
      </c>
      <c r="U219" s="57">
        <f t="shared" si="42"/>
        <v>99.999999999999986</v>
      </c>
    </row>
    <row r="220" spans="2:21" s="36" customFormat="1" ht="12" customHeight="1" x14ac:dyDescent="0.15">
      <c r="B220" s="101"/>
      <c r="C220" s="124" t="s">
        <v>205</v>
      </c>
      <c r="D220" s="37"/>
      <c r="E220" s="37"/>
      <c r="F220" s="37"/>
      <c r="G220" s="64">
        <f t="shared" si="44"/>
        <v>528</v>
      </c>
      <c r="H220" s="57">
        <f t="shared" ref="H220:T220" si="56">H189/$G220*100</f>
        <v>85.795454545454547</v>
      </c>
      <c r="I220" s="57">
        <f t="shared" si="56"/>
        <v>7.3863636363636367</v>
      </c>
      <c r="J220" s="57">
        <f t="shared" si="56"/>
        <v>3.0303030303030303</v>
      </c>
      <c r="K220" s="57">
        <f t="shared" si="56"/>
        <v>0.56818181818181823</v>
      </c>
      <c r="L220" s="57">
        <f t="shared" si="56"/>
        <v>0.18939393939393939</v>
      </c>
      <c r="M220" s="57">
        <f t="shared" si="56"/>
        <v>0</v>
      </c>
      <c r="N220" s="57">
        <f t="shared" si="56"/>
        <v>0</v>
      </c>
      <c r="O220" s="57">
        <f t="shared" si="56"/>
        <v>0</v>
      </c>
      <c r="P220" s="57">
        <f t="shared" si="56"/>
        <v>0</v>
      </c>
      <c r="Q220" s="57">
        <f t="shared" si="56"/>
        <v>0</v>
      </c>
      <c r="R220" s="57">
        <f t="shared" si="56"/>
        <v>0</v>
      </c>
      <c r="S220" s="57">
        <f t="shared" si="56"/>
        <v>0</v>
      </c>
      <c r="T220" s="61">
        <f t="shared" si="56"/>
        <v>3.0303030303030303</v>
      </c>
      <c r="U220" s="57">
        <f t="shared" si="42"/>
        <v>100</v>
      </c>
    </row>
    <row r="221" spans="2:21" s="36" customFormat="1" ht="12" customHeight="1" x14ac:dyDescent="0.15">
      <c r="B221" s="101"/>
      <c r="C221" s="124" t="s">
        <v>62</v>
      </c>
      <c r="D221" s="37"/>
      <c r="E221" s="37"/>
      <c r="F221" s="37"/>
      <c r="G221" s="64">
        <f t="shared" si="44"/>
        <v>528</v>
      </c>
      <c r="H221" s="57">
        <f t="shared" ref="H221:T221" si="57">H190/$G221*100</f>
        <v>83.712121212121218</v>
      </c>
      <c r="I221" s="57">
        <f t="shared" si="57"/>
        <v>5.8712121212121211</v>
      </c>
      <c r="J221" s="57">
        <f t="shared" si="57"/>
        <v>4.9242424242424239</v>
      </c>
      <c r="K221" s="57">
        <f t="shared" si="57"/>
        <v>1.7045454545454544</v>
      </c>
      <c r="L221" s="57">
        <f t="shared" si="57"/>
        <v>0</v>
      </c>
      <c r="M221" s="57">
        <f t="shared" si="57"/>
        <v>0.37878787878787878</v>
      </c>
      <c r="N221" s="57">
        <f t="shared" si="57"/>
        <v>0</v>
      </c>
      <c r="O221" s="57">
        <f t="shared" si="57"/>
        <v>0.18939393939393939</v>
      </c>
      <c r="P221" s="57">
        <f t="shared" si="57"/>
        <v>0</v>
      </c>
      <c r="Q221" s="57">
        <f t="shared" si="57"/>
        <v>0</v>
      </c>
      <c r="R221" s="57">
        <f t="shared" si="57"/>
        <v>0</v>
      </c>
      <c r="S221" s="57">
        <f t="shared" si="57"/>
        <v>0.18939393939393939</v>
      </c>
      <c r="T221" s="61">
        <f t="shared" si="57"/>
        <v>3.0303030303030303</v>
      </c>
      <c r="U221" s="57">
        <f t="shared" si="42"/>
        <v>100</v>
      </c>
    </row>
    <row r="222" spans="2:21" s="36" customFormat="1" ht="12" customHeight="1" x14ac:dyDescent="0.15">
      <c r="B222" s="101"/>
      <c r="C222" s="149" t="s">
        <v>206</v>
      </c>
      <c r="D222" s="150"/>
      <c r="E222" s="150"/>
      <c r="F222" s="150"/>
      <c r="G222" s="155">
        <f t="shared" si="44"/>
        <v>528</v>
      </c>
      <c r="H222" s="156">
        <f t="shared" ref="H222:T222" si="58">H191/$G222*100</f>
        <v>93.560606060606062</v>
      </c>
      <c r="I222" s="156">
        <f t="shared" si="58"/>
        <v>0.94696969696969702</v>
      </c>
      <c r="J222" s="156">
        <f t="shared" si="58"/>
        <v>2.083333333333333</v>
      </c>
      <c r="K222" s="156">
        <f t="shared" si="58"/>
        <v>0.18939393939393939</v>
      </c>
      <c r="L222" s="156">
        <f t="shared" si="58"/>
        <v>0</v>
      </c>
      <c r="M222" s="156">
        <f t="shared" si="58"/>
        <v>0.18939393939393939</v>
      </c>
      <c r="N222" s="156">
        <f t="shared" si="58"/>
        <v>0</v>
      </c>
      <c r="O222" s="156">
        <f t="shared" si="58"/>
        <v>0</v>
      </c>
      <c r="P222" s="156">
        <f t="shared" si="58"/>
        <v>0</v>
      </c>
      <c r="Q222" s="156">
        <f t="shared" si="58"/>
        <v>0</v>
      </c>
      <c r="R222" s="156">
        <f t="shared" si="58"/>
        <v>0</v>
      </c>
      <c r="S222" s="156">
        <f t="shared" si="58"/>
        <v>0</v>
      </c>
      <c r="T222" s="157">
        <f t="shared" si="58"/>
        <v>3.0303030303030303</v>
      </c>
      <c r="U222" s="156">
        <f t="shared" si="42"/>
        <v>100</v>
      </c>
    </row>
    <row r="223" spans="2:21" s="36" customFormat="1" ht="12" customHeight="1" x14ac:dyDescent="0.15">
      <c r="B223" s="101"/>
      <c r="C223" s="124" t="s">
        <v>46</v>
      </c>
      <c r="D223" s="37"/>
      <c r="E223" s="37"/>
      <c r="F223" s="37"/>
      <c r="G223" s="64">
        <f t="shared" si="44"/>
        <v>528</v>
      </c>
      <c r="H223" s="57">
        <f t="shared" ref="H223:T223" si="59">H192/$G223*100</f>
        <v>88.446969696969703</v>
      </c>
      <c r="I223" s="57">
        <f t="shared" si="59"/>
        <v>0.75757575757575757</v>
      </c>
      <c r="J223" s="57">
        <f t="shared" si="59"/>
        <v>2.6515151515151514</v>
      </c>
      <c r="K223" s="57">
        <f t="shared" si="59"/>
        <v>3.0303030303030303</v>
      </c>
      <c r="L223" s="57">
        <f t="shared" si="59"/>
        <v>0</v>
      </c>
      <c r="M223" s="57">
        <f t="shared" si="59"/>
        <v>1.7045454545454544</v>
      </c>
      <c r="N223" s="57">
        <f t="shared" si="59"/>
        <v>0</v>
      </c>
      <c r="O223" s="57">
        <f t="shared" si="59"/>
        <v>0</v>
      </c>
      <c r="P223" s="57">
        <f t="shared" si="59"/>
        <v>0</v>
      </c>
      <c r="Q223" s="57">
        <f t="shared" si="59"/>
        <v>0</v>
      </c>
      <c r="R223" s="57">
        <f t="shared" si="59"/>
        <v>0</v>
      </c>
      <c r="S223" s="57">
        <f t="shared" si="59"/>
        <v>0.37878787878787878</v>
      </c>
      <c r="T223" s="61">
        <f t="shared" si="59"/>
        <v>3.0303030303030303</v>
      </c>
      <c r="U223" s="57">
        <f t="shared" si="42"/>
        <v>100</v>
      </c>
    </row>
    <row r="224" spans="2:21" s="36" customFormat="1" ht="12" customHeight="1" x14ac:dyDescent="0.15">
      <c r="B224" s="101"/>
      <c r="C224" s="124" t="s">
        <v>207</v>
      </c>
      <c r="D224" s="37"/>
      <c r="E224" s="37"/>
      <c r="F224" s="37"/>
      <c r="G224" s="64">
        <f t="shared" si="44"/>
        <v>528</v>
      </c>
      <c r="H224" s="57">
        <f t="shared" ref="H224:T224" si="60">H193/$G224*100</f>
        <v>86.36363636363636</v>
      </c>
      <c r="I224" s="57">
        <f t="shared" si="60"/>
        <v>2.083333333333333</v>
      </c>
      <c r="J224" s="57">
        <f t="shared" si="60"/>
        <v>3.9772727272727271</v>
      </c>
      <c r="K224" s="57">
        <f t="shared" si="60"/>
        <v>3.7878787878787881</v>
      </c>
      <c r="L224" s="57">
        <f t="shared" si="60"/>
        <v>0</v>
      </c>
      <c r="M224" s="57">
        <f t="shared" si="60"/>
        <v>0.56818181818181823</v>
      </c>
      <c r="N224" s="57">
        <f t="shared" si="60"/>
        <v>0</v>
      </c>
      <c r="O224" s="57">
        <f t="shared" si="60"/>
        <v>0</v>
      </c>
      <c r="P224" s="57">
        <f t="shared" si="60"/>
        <v>0</v>
      </c>
      <c r="Q224" s="57">
        <f t="shared" si="60"/>
        <v>0</v>
      </c>
      <c r="R224" s="57">
        <f t="shared" si="60"/>
        <v>0</v>
      </c>
      <c r="S224" s="57">
        <f t="shared" si="60"/>
        <v>0.18939393939393939</v>
      </c>
      <c r="T224" s="61">
        <f t="shared" si="60"/>
        <v>3.0303030303030303</v>
      </c>
      <c r="U224" s="57">
        <f t="shared" si="42"/>
        <v>99.999999999999986</v>
      </c>
    </row>
    <row r="225" spans="1:22" s="36" customFormat="1" ht="12" customHeight="1" x14ac:dyDescent="0.15">
      <c r="B225" s="101"/>
      <c r="C225" s="124" t="s">
        <v>208</v>
      </c>
      <c r="D225" s="37"/>
      <c r="E225" s="37"/>
      <c r="F225" s="37"/>
      <c r="G225" s="64">
        <f t="shared" si="44"/>
        <v>528</v>
      </c>
      <c r="H225" s="57">
        <f t="shared" ref="H225:T225" si="61">H194/$G225*100</f>
        <v>83.712121212121218</v>
      </c>
      <c r="I225" s="57">
        <f t="shared" si="61"/>
        <v>1.1363636363636365</v>
      </c>
      <c r="J225" s="57">
        <f t="shared" si="61"/>
        <v>4.9242424242424239</v>
      </c>
      <c r="K225" s="57">
        <f t="shared" si="61"/>
        <v>4.1666666666666661</v>
      </c>
      <c r="L225" s="57">
        <f t="shared" si="61"/>
        <v>0.56818181818181823</v>
      </c>
      <c r="M225" s="57">
        <f t="shared" si="61"/>
        <v>1.5151515151515151</v>
      </c>
      <c r="N225" s="57">
        <f t="shared" si="61"/>
        <v>0.18939393939393939</v>
      </c>
      <c r="O225" s="57">
        <f t="shared" si="61"/>
        <v>0.18939393939393939</v>
      </c>
      <c r="P225" s="57">
        <f t="shared" si="61"/>
        <v>0</v>
      </c>
      <c r="Q225" s="57">
        <f t="shared" si="61"/>
        <v>0.37878787878787878</v>
      </c>
      <c r="R225" s="57">
        <f t="shared" si="61"/>
        <v>0</v>
      </c>
      <c r="S225" s="57">
        <f t="shared" si="61"/>
        <v>0.18939393939393939</v>
      </c>
      <c r="T225" s="61">
        <f t="shared" si="61"/>
        <v>3.0303030303030303</v>
      </c>
      <c r="U225" s="57">
        <f t="shared" si="42"/>
        <v>100</v>
      </c>
    </row>
    <row r="226" spans="1:22" s="36" customFormat="1" ht="12" customHeight="1" x14ac:dyDescent="0.15">
      <c r="B226" s="101"/>
      <c r="C226" s="124" t="s">
        <v>51</v>
      </c>
      <c r="D226" s="37"/>
      <c r="E226" s="37"/>
      <c r="F226" s="37"/>
      <c r="G226" s="64">
        <f t="shared" si="44"/>
        <v>528</v>
      </c>
      <c r="H226" s="57">
        <f t="shared" ref="H226:T226" si="62">H195/$G226*100</f>
        <v>79.924242424242422</v>
      </c>
      <c r="I226" s="57">
        <f t="shared" si="62"/>
        <v>1.5151515151515151</v>
      </c>
      <c r="J226" s="57">
        <f t="shared" si="62"/>
        <v>5.8712121212121211</v>
      </c>
      <c r="K226" s="57">
        <f t="shared" si="62"/>
        <v>6.6287878787878789</v>
      </c>
      <c r="L226" s="57">
        <f t="shared" si="62"/>
        <v>1.3257575757575757</v>
      </c>
      <c r="M226" s="57">
        <f t="shared" si="62"/>
        <v>0.94696969696969702</v>
      </c>
      <c r="N226" s="57">
        <f t="shared" si="62"/>
        <v>0.18939393939393939</v>
      </c>
      <c r="O226" s="57">
        <f t="shared" si="62"/>
        <v>0</v>
      </c>
      <c r="P226" s="57">
        <f t="shared" si="62"/>
        <v>0.18939393939393939</v>
      </c>
      <c r="Q226" s="57">
        <f t="shared" si="62"/>
        <v>0.18939393939393939</v>
      </c>
      <c r="R226" s="57">
        <f t="shared" si="62"/>
        <v>0</v>
      </c>
      <c r="S226" s="57">
        <f t="shared" si="62"/>
        <v>0.18939393939393939</v>
      </c>
      <c r="T226" s="61">
        <f t="shared" si="62"/>
        <v>3.0303030303030303</v>
      </c>
      <c r="U226" s="57">
        <f t="shared" si="42"/>
        <v>100</v>
      </c>
    </row>
    <row r="227" spans="1:22" s="36" customFormat="1" ht="12" customHeight="1" x14ac:dyDescent="0.15">
      <c r="B227" s="101"/>
      <c r="C227" s="124" t="s">
        <v>209</v>
      </c>
      <c r="D227" s="37"/>
      <c r="E227" s="37"/>
      <c r="F227" s="37"/>
      <c r="G227" s="64">
        <f t="shared" si="44"/>
        <v>528</v>
      </c>
      <c r="H227" s="57">
        <f t="shared" ref="H227:T227" si="63">H196/$G227*100</f>
        <v>91.098484848484844</v>
      </c>
      <c r="I227" s="57">
        <f t="shared" si="63"/>
        <v>0.94696969696969702</v>
      </c>
      <c r="J227" s="57">
        <f t="shared" si="63"/>
        <v>1.5151515151515151</v>
      </c>
      <c r="K227" s="57">
        <f t="shared" si="63"/>
        <v>2.6515151515151514</v>
      </c>
      <c r="L227" s="57">
        <f t="shared" si="63"/>
        <v>0.18939393939393939</v>
      </c>
      <c r="M227" s="57">
        <f t="shared" si="63"/>
        <v>0</v>
      </c>
      <c r="N227" s="57">
        <f t="shared" si="63"/>
        <v>0</v>
      </c>
      <c r="O227" s="57">
        <f t="shared" si="63"/>
        <v>0</v>
      </c>
      <c r="P227" s="57">
        <f t="shared" si="63"/>
        <v>0</v>
      </c>
      <c r="Q227" s="57">
        <f t="shared" si="63"/>
        <v>0.18939393939393939</v>
      </c>
      <c r="R227" s="57">
        <f t="shared" si="63"/>
        <v>0</v>
      </c>
      <c r="S227" s="57">
        <f t="shared" si="63"/>
        <v>0.37878787878787878</v>
      </c>
      <c r="T227" s="61">
        <f t="shared" si="63"/>
        <v>3.0303030303030303</v>
      </c>
      <c r="U227" s="57">
        <f t="shared" si="42"/>
        <v>100</v>
      </c>
    </row>
    <row r="228" spans="1:22" s="36" customFormat="1" ht="12" customHeight="1" x14ac:dyDescent="0.15">
      <c r="B228" s="101"/>
      <c r="C228" s="124" t="s">
        <v>54</v>
      </c>
      <c r="D228" s="37"/>
      <c r="E228" s="37"/>
      <c r="F228" s="37"/>
      <c r="G228" s="64">
        <f t="shared" si="44"/>
        <v>528</v>
      </c>
      <c r="H228" s="57">
        <f t="shared" ref="H228:T228" si="64">H197/$G228*100</f>
        <v>84.848484848484844</v>
      </c>
      <c r="I228" s="57">
        <f t="shared" si="64"/>
        <v>1.3257575757575757</v>
      </c>
      <c r="J228" s="57">
        <f t="shared" si="64"/>
        <v>3.9772727272727271</v>
      </c>
      <c r="K228" s="57">
        <f t="shared" si="64"/>
        <v>4.9242424242424239</v>
      </c>
      <c r="L228" s="57">
        <f t="shared" si="64"/>
        <v>0</v>
      </c>
      <c r="M228" s="57">
        <f t="shared" si="64"/>
        <v>1.1363636363636365</v>
      </c>
      <c r="N228" s="57">
        <f t="shared" si="64"/>
        <v>0</v>
      </c>
      <c r="O228" s="57">
        <f t="shared" si="64"/>
        <v>0.75757575757575757</v>
      </c>
      <c r="P228" s="57">
        <f t="shared" si="64"/>
        <v>0</v>
      </c>
      <c r="Q228" s="57">
        <f t="shared" si="64"/>
        <v>0</v>
      </c>
      <c r="R228" s="57">
        <f t="shared" si="64"/>
        <v>0</v>
      </c>
      <c r="S228" s="57">
        <f t="shared" si="64"/>
        <v>0</v>
      </c>
      <c r="T228" s="61">
        <f t="shared" si="64"/>
        <v>3.0303030303030303</v>
      </c>
      <c r="U228" s="57">
        <f t="shared" si="42"/>
        <v>100</v>
      </c>
    </row>
    <row r="229" spans="1:22" s="36" customFormat="1" ht="12" customHeight="1" x14ac:dyDescent="0.15">
      <c r="B229" s="101"/>
      <c r="C229" s="124" t="s">
        <v>597</v>
      </c>
      <c r="D229" s="37"/>
      <c r="E229" s="37"/>
      <c r="F229" s="37"/>
      <c r="G229" s="64">
        <f t="shared" si="44"/>
        <v>528</v>
      </c>
      <c r="H229" s="57">
        <f t="shared" ref="H229:T229" si="65">H198/$G229*100</f>
        <v>68.181818181818173</v>
      </c>
      <c r="I229" s="57">
        <f t="shared" si="65"/>
        <v>3.2196969696969697</v>
      </c>
      <c r="J229" s="57">
        <f t="shared" si="65"/>
        <v>8.9015151515151523</v>
      </c>
      <c r="K229" s="57">
        <f t="shared" si="65"/>
        <v>9.4696969696969688</v>
      </c>
      <c r="L229" s="57">
        <f t="shared" si="65"/>
        <v>1.3257575757575757</v>
      </c>
      <c r="M229" s="57">
        <f t="shared" si="65"/>
        <v>3.2196969696969697</v>
      </c>
      <c r="N229" s="57">
        <f t="shared" si="65"/>
        <v>0.18939393939393939</v>
      </c>
      <c r="O229" s="57">
        <f t="shared" si="65"/>
        <v>1.3257575757575757</v>
      </c>
      <c r="P229" s="57">
        <f t="shared" si="65"/>
        <v>0.18939393939393939</v>
      </c>
      <c r="Q229" s="57">
        <f t="shared" si="65"/>
        <v>0.37878787878787878</v>
      </c>
      <c r="R229" s="57">
        <f t="shared" si="65"/>
        <v>0</v>
      </c>
      <c r="S229" s="57">
        <f t="shared" si="65"/>
        <v>0.56818181818181823</v>
      </c>
      <c r="T229" s="61">
        <f t="shared" si="65"/>
        <v>3.0303030303030303</v>
      </c>
      <c r="U229" s="57">
        <f t="shared" si="42"/>
        <v>99.999999999999986</v>
      </c>
    </row>
    <row r="230" spans="1:22" s="36" customFormat="1" ht="12" customHeight="1" x14ac:dyDescent="0.15">
      <c r="B230" s="101"/>
      <c r="C230" s="149" t="s">
        <v>57</v>
      </c>
      <c r="D230" s="150"/>
      <c r="E230" s="150"/>
      <c r="F230" s="150"/>
      <c r="G230" s="155">
        <f t="shared" si="44"/>
        <v>528</v>
      </c>
      <c r="H230" s="156">
        <f t="shared" ref="H230:T230" si="66">H199/$G230*100</f>
        <v>70.454545454545453</v>
      </c>
      <c r="I230" s="156">
        <f t="shared" si="66"/>
        <v>2.6515151515151514</v>
      </c>
      <c r="J230" s="156">
        <f t="shared" si="66"/>
        <v>7.5757575757575761</v>
      </c>
      <c r="K230" s="156">
        <f t="shared" si="66"/>
        <v>6.6287878787878789</v>
      </c>
      <c r="L230" s="156">
        <f t="shared" si="66"/>
        <v>1.7045454545454544</v>
      </c>
      <c r="M230" s="156">
        <f t="shared" si="66"/>
        <v>2.8409090909090908</v>
      </c>
      <c r="N230" s="156">
        <f t="shared" si="66"/>
        <v>0.37878787878787878</v>
      </c>
      <c r="O230" s="156">
        <f t="shared" si="66"/>
        <v>1.893939393939394</v>
      </c>
      <c r="P230" s="156">
        <f t="shared" si="66"/>
        <v>0.37878787878787878</v>
      </c>
      <c r="Q230" s="156">
        <f t="shared" si="66"/>
        <v>1.5151515151515151</v>
      </c>
      <c r="R230" s="156">
        <f t="shared" si="66"/>
        <v>0</v>
      </c>
      <c r="S230" s="156">
        <f t="shared" si="66"/>
        <v>0.94696969696969702</v>
      </c>
      <c r="T230" s="157">
        <f t="shared" si="66"/>
        <v>3.0303030303030303</v>
      </c>
      <c r="U230" s="156">
        <f t="shared" si="42"/>
        <v>100</v>
      </c>
    </row>
    <row r="231" spans="1:22" s="36" customFormat="1" ht="12" customHeight="1" x14ac:dyDescent="0.15">
      <c r="B231" s="101"/>
      <c r="C231" s="124" t="s">
        <v>210</v>
      </c>
      <c r="D231" s="37"/>
      <c r="E231" s="37"/>
      <c r="F231" s="37"/>
      <c r="G231" s="64">
        <f t="shared" si="44"/>
        <v>528</v>
      </c>
      <c r="H231" s="57">
        <f t="shared" ref="H231:T231" si="67">H200/$G231*100</f>
        <v>74.621212121212125</v>
      </c>
      <c r="I231" s="57">
        <f t="shared" si="67"/>
        <v>4.1666666666666661</v>
      </c>
      <c r="J231" s="57">
        <f t="shared" si="67"/>
        <v>8.1439393939393945</v>
      </c>
      <c r="K231" s="57">
        <f t="shared" si="67"/>
        <v>7.1969696969696972</v>
      </c>
      <c r="L231" s="57">
        <f t="shared" si="67"/>
        <v>0.94696969696969702</v>
      </c>
      <c r="M231" s="57">
        <f t="shared" si="67"/>
        <v>1.5151515151515151</v>
      </c>
      <c r="N231" s="57">
        <f t="shared" si="67"/>
        <v>0.18939393939393939</v>
      </c>
      <c r="O231" s="57">
        <f t="shared" si="67"/>
        <v>0.18939393939393939</v>
      </c>
      <c r="P231" s="57">
        <f t="shared" si="67"/>
        <v>0</v>
      </c>
      <c r="Q231" s="57">
        <f t="shared" si="67"/>
        <v>0</v>
      </c>
      <c r="R231" s="57">
        <f t="shared" si="67"/>
        <v>0</v>
      </c>
      <c r="S231" s="57">
        <f t="shared" si="67"/>
        <v>0</v>
      </c>
      <c r="T231" s="61">
        <f t="shared" si="67"/>
        <v>3.0303030303030303</v>
      </c>
      <c r="U231" s="57">
        <f t="shared" si="42"/>
        <v>100.00000000000001</v>
      </c>
    </row>
    <row r="232" spans="1:22" s="36" customFormat="1" ht="12" customHeight="1" x14ac:dyDescent="0.15">
      <c r="B232" s="101"/>
      <c r="C232" s="124" t="s">
        <v>211</v>
      </c>
      <c r="D232" s="37"/>
      <c r="E232" s="37"/>
      <c r="F232" s="37"/>
      <c r="G232" s="64">
        <f t="shared" si="44"/>
        <v>528</v>
      </c>
      <c r="H232" s="57">
        <f t="shared" ref="H232:T232" si="68">H201/$G232*100</f>
        <v>82.954545454545453</v>
      </c>
      <c r="I232" s="57">
        <f t="shared" si="68"/>
        <v>1.5151515151515151</v>
      </c>
      <c r="J232" s="57">
        <f t="shared" si="68"/>
        <v>3.5984848484848486</v>
      </c>
      <c r="K232" s="57">
        <f t="shared" si="68"/>
        <v>5.3030303030303028</v>
      </c>
      <c r="L232" s="57">
        <f t="shared" si="68"/>
        <v>0.37878787878787878</v>
      </c>
      <c r="M232" s="57">
        <f t="shared" si="68"/>
        <v>2.083333333333333</v>
      </c>
      <c r="N232" s="57">
        <f t="shared" si="68"/>
        <v>0</v>
      </c>
      <c r="O232" s="57">
        <f t="shared" si="68"/>
        <v>0.37878787878787878</v>
      </c>
      <c r="P232" s="57">
        <f t="shared" si="68"/>
        <v>0</v>
      </c>
      <c r="Q232" s="57">
        <f t="shared" si="68"/>
        <v>0.75757575757575757</v>
      </c>
      <c r="R232" s="57">
        <f t="shared" si="68"/>
        <v>0</v>
      </c>
      <c r="S232" s="57">
        <f t="shared" si="68"/>
        <v>0</v>
      </c>
      <c r="T232" s="61">
        <f t="shared" si="68"/>
        <v>3.0303030303030303</v>
      </c>
      <c r="U232" s="57">
        <f t="shared" si="42"/>
        <v>99.999999999999972</v>
      </c>
    </row>
    <row r="233" spans="1:22" s="36" customFormat="1" ht="12" customHeight="1" x14ac:dyDescent="0.15">
      <c r="B233" s="101"/>
      <c r="C233" s="124" t="s">
        <v>212</v>
      </c>
      <c r="D233" s="37"/>
      <c r="E233" s="37"/>
      <c r="F233" s="37"/>
      <c r="G233" s="64">
        <f t="shared" si="44"/>
        <v>528</v>
      </c>
      <c r="H233" s="57">
        <f t="shared" ref="H233:T233" si="69">H202/$G233*100</f>
        <v>80.681818181818173</v>
      </c>
      <c r="I233" s="57">
        <f t="shared" si="69"/>
        <v>4.9242424242424239</v>
      </c>
      <c r="J233" s="57">
        <f t="shared" si="69"/>
        <v>7.1969696969696972</v>
      </c>
      <c r="K233" s="57">
        <f t="shared" si="69"/>
        <v>2.4621212121212119</v>
      </c>
      <c r="L233" s="57">
        <f t="shared" si="69"/>
        <v>1.3257575757575757</v>
      </c>
      <c r="M233" s="57">
        <f t="shared" si="69"/>
        <v>0.37878787878787878</v>
      </c>
      <c r="N233" s="57">
        <f t="shared" si="69"/>
        <v>0</v>
      </c>
      <c r="O233" s="57">
        <f t="shared" si="69"/>
        <v>0</v>
      </c>
      <c r="P233" s="57">
        <f t="shared" si="69"/>
        <v>0</v>
      </c>
      <c r="Q233" s="57">
        <f t="shared" si="69"/>
        <v>0</v>
      </c>
      <c r="R233" s="57">
        <f t="shared" si="69"/>
        <v>0</v>
      </c>
      <c r="S233" s="57">
        <f t="shared" si="69"/>
        <v>0</v>
      </c>
      <c r="T233" s="61">
        <f t="shared" si="69"/>
        <v>3.0303030303030303</v>
      </c>
      <c r="U233" s="57">
        <f t="shared" si="42"/>
        <v>100</v>
      </c>
    </row>
    <row r="234" spans="1:22" s="36" customFormat="1" ht="12" customHeight="1" x14ac:dyDescent="0.15">
      <c r="B234" s="101"/>
      <c r="C234" s="124" t="s">
        <v>213</v>
      </c>
      <c r="D234" s="37"/>
      <c r="E234" s="37"/>
      <c r="F234" s="37"/>
      <c r="G234" s="64">
        <f t="shared" si="44"/>
        <v>528</v>
      </c>
      <c r="H234" s="57">
        <f t="shared" ref="H234:T234" si="70">H203/$G234*100</f>
        <v>61.742424242424242</v>
      </c>
      <c r="I234" s="57">
        <f t="shared" si="70"/>
        <v>4.5454545454545459</v>
      </c>
      <c r="J234" s="57">
        <f t="shared" si="70"/>
        <v>9.6590909090909083</v>
      </c>
      <c r="K234" s="57">
        <f t="shared" si="70"/>
        <v>14.393939393939394</v>
      </c>
      <c r="L234" s="57">
        <f t="shared" si="70"/>
        <v>1.3257575757575757</v>
      </c>
      <c r="M234" s="57">
        <f t="shared" si="70"/>
        <v>2.8409090909090908</v>
      </c>
      <c r="N234" s="57">
        <f t="shared" si="70"/>
        <v>0.56818181818181823</v>
      </c>
      <c r="O234" s="57">
        <f t="shared" si="70"/>
        <v>0.56818181818181823</v>
      </c>
      <c r="P234" s="57">
        <f t="shared" si="70"/>
        <v>0.18939393939393939</v>
      </c>
      <c r="Q234" s="57">
        <f t="shared" si="70"/>
        <v>0.56818181818181823</v>
      </c>
      <c r="R234" s="57">
        <f t="shared" si="70"/>
        <v>0.18939393939393939</v>
      </c>
      <c r="S234" s="57">
        <f t="shared" si="70"/>
        <v>0.37878787878787878</v>
      </c>
      <c r="T234" s="61">
        <f t="shared" si="70"/>
        <v>3.0303030303030303</v>
      </c>
      <c r="U234" s="57">
        <f t="shared" si="42"/>
        <v>99.999999999999972</v>
      </c>
    </row>
    <row r="235" spans="1:22" s="36" customFormat="1" ht="12" customHeight="1" x14ac:dyDescent="0.15">
      <c r="B235" s="101"/>
      <c r="C235" s="124" t="s">
        <v>214</v>
      </c>
      <c r="D235" s="37"/>
      <c r="E235" s="37"/>
      <c r="F235" s="37"/>
      <c r="G235" s="64">
        <f t="shared" si="44"/>
        <v>528</v>
      </c>
      <c r="H235" s="57">
        <f t="shared" ref="H235:T235" si="71">H204/$G235*100</f>
        <v>75.946969696969703</v>
      </c>
      <c r="I235" s="57">
        <f t="shared" si="71"/>
        <v>0.94696969696969702</v>
      </c>
      <c r="J235" s="57">
        <f t="shared" si="71"/>
        <v>5.6818181818181817</v>
      </c>
      <c r="K235" s="57">
        <f t="shared" si="71"/>
        <v>8.3333333333333321</v>
      </c>
      <c r="L235" s="57">
        <f t="shared" si="71"/>
        <v>2.2727272727272729</v>
      </c>
      <c r="M235" s="57">
        <f t="shared" si="71"/>
        <v>1.893939393939394</v>
      </c>
      <c r="N235" s="57">
        <f t="shared" si="71"/>
        <v>0</v>
      </c>
      <c r="O235" s="57">
        <f t="shared" si="71"/>
        <v>1.1363636363636365</v>
      </c>
      <c r="P235" s="57">
        <f t="shared" si="71"/>
        <v>0</v>
      </c>
      <c r="Q235" s="57">
        <f t="shared" si="71"/>
        <v>0.75757575757575757</v>
      </c>
      <c r="R235" s="57">
        <f t="shared" si="71"/>
        <v>0</v>
      </c>
      <c r="S235" s="57">
        <f t="shared" si="71"/>
        <v>0</v>
      </c>
      <c r="T235" s="61">
        <f t="shared" si="71"/>
        <v>3.0303030303030303</v>
      </c>
      <c r="U235" s="57">
        <f>SUM(H235:T235)</f>
        <v>100</v>
      </c>
    </row>
    <row r="236" spans="1:22" s="36" customFormat="1" ht="12" customHeight="1" x14ac:dyDescent="0.15">
      <c r="B236" s="101"/>
      <c r="C236" s="149" t="s">
        <v>215</v>
      </c>
      <c r="D236" s="150"/>
      <c r="E236" s="150"/>
      <c r="F236" s="150"/>
      <c r="G236" s="155">
        <f t="shared" si="44"/>
        <v>528</v>
      </c>
      <c r="H236" s="156">
        <f t="shared" ref="H236:T236" si="72">H205/$G236*100</f>
        <v>90.909090909090907</v>
      </c>
      <c r="I236" s="156">
        <f t="shared" si="72"/>
        <v>0.94696969696969702</v>
      </c>
      <c r="J236" s="156">
        <f t="shared" si="72"/>
        <v>0.56818181818181823</v>
      </c>
      <c r="K236" s="156">
        <f t="shared" si="72"/>
        <v>2.2727272727272729</v>
      </c>
      <c r="L236" s="156">
        <f t="shared" si="72"/>
        <v>0.37878787878787878</v>
      </c>
      <c r="M236" s="156">
        <f t="shared" si="72"/>
        <v>0.75757575757575757</v>
      </c>
      <c r="N236" s="156">
        <f t="shared" si="72"/>
        <v>0</v>
      </c>
      <c r="O236" s="156">
        <f t="shared" si="72"/>
        <v>0.18939393939393939</v>
      </c>
      <c r="P236" s="156">
        <f t="shared" si="72"/>
        <v>0</v>
      </c>
      <c r="Q236" s="156">
        <f t="shared" si="72"/>
        <v>0.56818181818181823</v>
      </c>
      <c r="R236" s="156">
        <f t="shared" si="72"/>
        <v>0</v>
      </c>
      <c r="S236" s="156">
        <f t="shared" si="72"/>
        <v>0.37878787878787878</v>
      </c>
      <c r="T236" s="157">
        <f t="shared" si="72"/>
        <v>3.0303030303030303</v>
      </c>
      <c r="U236" s="156">
        <f>SUM(H236:T236)</f>
        <v>99.999999999999972</v>
      </c>
    </row>
    <row r="237" spans="1:22" s="36" customFormat="1" ht="12" customHeight="1" x14ac:dyDescent="0.15">
      <c r="B237" s="101"/>
      <c r="C237" s="124" t="s">
        <v>216</v>
      </c>
      <c r="D237" s="37"/>
      <c r="E237" s="37"/>
      <c r="F237" s="37"/>
      <c r="G237" s="64">
        <f t="shared" si="44"/>
        <v>528</v>
      </c>
      <c r="H237" s="57">
        <f t="shared" ref="H237:T237" si="73">H206/$G237*100</f>
        <v>91.477272727272734</v>
      </c>
      <c r="I237" s="57">
        <f t="shared" si="73"/>
        <v>0.18939393939393939</v>
      </c>
      <c r="J237" s="57">
        <f t="shared" si="73"/>
        <v>0.37878787878787878</v>
      </c>
      <c r="K237" s="57">
        <f t="shared" si="73"/>
        <v>0.75757575757575757</v>
      </c>
      <c r="L237" s="57">
        <f t="shared" si="73"/>
        <v>0.56818181818181823</v>
      </c>
      <c r="M237" s="57">
        <f t="shared" si="73"/>
        <v>1.3257575757575757</v>
      </c>
      <c r="N237" s="57">
        <f t="shared" si="73"/>
        <v>0</v>
      </c>
      <c r="O237" s="57">
        <f t="shared" si="73"/>
        <v>0.56818181818181823</v>
      </c>
      <c r="P237" s="57">
        <f t="shared" si="73"/>
        <v>0.18939393939393939</v>
      </c>
      <c r="Q237" s="57">
        <f t="shared" si="73"/>
        <v>0.75757575757575757</v>
      </c>
      <c r="R237" s="57">
        <f t="shared" si="73"/>
        <v>0.18939393939393939</v>
      </c>
      <c r="S237" s="57">
        <f t="shared" si="73"/>
        <v>0.56818181818181823</v>
      </c>
      <c r="T237" s="61">
        <f t="shared" si="73"/>
        <v>3.0303030303030303</v>
      </c>
      <c r="U237" s="57">
        <f>SUM(H237:T237)</f>
        <v>99.999999999999972</v>
      </c>
    </row>
    <row r="238" spans="1:22" ht="12" customHeight="1" x14ac:dyDescent="0.15">
      <c r="B238" s="103"/>
      <c r="C238" s="125" t="s">
        <v>217</v>
      </c>
      <c r="D238" s="71"/>
      <c r="E238" s="71"/>
      <c r="F238" s="71"/>
      <c r="G238" s="65">
        <f t="shared" si="44"/>
        <v>528</v>
      </c>
      <c r="H238" s="58">
        <f t="shared" ref="H238:T238" si="74">H207/$G238*100</f>
        <v>23.295454545454543</v>
      </c>
      <c r="I238" s="58">
        <f t="shared" si="74"/>
        <v>2.6515151515151514</v>
      </c>
      <c r="J238" s="58">
        <f t="shared" si="74"/>
        <v>6.0606060606060606</v>
      </c>
      <c r="K238" s="58">
        <f t="shared" si="74"/>
        <v>9.4696969696969688</v>
      </c>
      <c r="L238" s="58">
        <f t="shared" si="74"/>
        <v>5.8712121212121211</v>
      </c>
      <c r="M238" s="58">
        <f t="shared" si="74"/>
        <v>4.5454545454545459</v>
      </c>
      <c r="N238" s="58">
        <f t="shared" si="74"/>
        <v>5.1136363636363642</v>
      </c>
      <c r="O238" s="58">
        <f t="shared" si="74"/>
        <v>5.6818181818181817</v>
      </c>
      <c r="P238" s="58">
        <f t="shared" si="74"/>
        <v>3.0303030303030303</v>
      </c>
      <c r="Q238" s="58">
        <f t="shared" si="74"/>
        <v>4.3560606060606064</v>
      </c>
      <c r="R238" s="58">
        <f t="shared" si="74"/>
        <v>2.8409090909090908</v>
      </c>
      <c r="S238" s="58">
        <f t="shared" si="74"/>
        <v>24.053030303030305</v>
      </c>
      <c r="T238" s="62">
        <f t="shared" si="74"/>
        <v>3.0303030303030303</v>
      </c>
      <c r="U238" s="58">
        <f>SUM(H238:T238)</f>
        <v>100</v>
      </c>
      <c r="V238" s="36"/>
    </row>
    <row r="239" spans="1:22" ht="15" customHeight="1" x14ac:dyDescent="0.15">
      <c r="B239" s="98"/>
      <c r="C239" s="90"/>
      <c r="D239" s="88"/>
      <c r="E239" s="88"/>
      <c r="F239" s="37"/>
      <c r="G239" s="38"/>
      <c r="H239" s="59"/>
      <c r="I239" s="59"/>
      <c r="J239" s="59"/>
      <c r="K239" s="66"/>
      <c r="L239" s="59"/>
      <c r="M239" s="36"/>
    </row>
    <row r="240" spans="1:22" ht="15" customHeight="1" x14ac:dyDescent="0.15">
      <c r="A240" s="17" t="s">
        <v>653</v>
      </c>
      <c r="B240" s="98"/>
      <c r="C240" s="32"/>
      <c r="D240" s="32"/>
      <c r="E240" s="32"/>
      <c r="F240" s="32"/>
      <c r="G240" s="32"/>
      <c r="H240" s="32"/>
      <c r="I240" s="32"/>
      <c r="J240" s="32"/>
      <c r="K240" s="32"/>
      <c r="L240" s="33"/>
      <c r="M240" s="127"/>
    </row>
    <row r="241" spans="1:26" ht="15" customHeight="1" x14ac:dyDescent="0.15">
      <c r="A241" s="1" t="s">
        <v>637</v>
      </c>
      <c r="B241" s="96"/>
      <c r="F241" s="1"/>
    </row>
    <row r="242" spans="1:26" s="36" customFormat="1" ht="33.75" x14ac:dyDescent="0.15">
      <c r="B242" s="95" t="s">
        <v>188</v>
      </c>
      <c r="C242" s="30"/>
      <c r="D242" s="30"/>
      <c r="E242" s="30"/>
      <c r="F242" s="30"/>
      <c r="G242" s="31"/>
      <c r="H242" s="128" t="s">
        <v>589</v>
      </c>
      <c r="I242" s="128" t="s">
        <v>607</v>
      </c>
      <c r="J242" s="135" t="s">
        <v>608</v>
      </c>
      <c r="K242" s="135" t="s">
        <v>609</v>
      </c>
      <c r="L242" s="72" t="s">
        <v>610</v>
      </c>
      <c r="M242" s="72" t="s">
        <v>611</v>
      </c>
      <c r="N242" s="72" t="s">
        <v>612</v>
      </c>
      <c r="O242" s="130" t="s">
        <v>613</v>
      </c>
      <c r="P242" s="130" t="s">
        <v>595</v>
      </c>
      <c r="Q242" s="130" t="s">
        <v>614</v>
      </c>
      <c r="R242" s="89" t="s">
        <v>190</v>
      </c>
      <c r="S242" s="40" t="s">
        <v>4</v>
      </c>
      <c r="T242" s="41" t="s">
        <v>191</v>
      </c>
      <c r="U242" s="41" t="s">
        <v>606</v>
      </c>
      <c r="V242" s="41" t="s">
        <v>591</v>
      </c>
      <c r="W242" s="41" t="s">
        <v>192</v>
      </c>
      <c r="X242" s="41" t="s">
        <v>592</v>
      </c>
      <c r="Z242" s="1"/>
    </row>
    <row r="243" spans="1:26" s="36" customFormat="1" ht="14.25" customHeight="1" x14ac:dyDescent="0.15">
      <c r="B243" s="100" t="s">
        <v>2</v>
      </c>
      <c r="C243" s="124" t="s">
        <v>615</v>
      </c>
      <c r="D243" s="47"/>
      <c r="E243" s="47"/>
      <c r="F243" s="47"/>
      <c r="G243" s="42"/>
      <c r="H243" s="50">
        <v>1528</v>
      </c>
      <c r="I243" s="50">
        <v>50</v>
      </c>
      <c r="J243" s="50">
        <v>56</v>
      </c>
      <c r="K243" s="50">
        <v>41</v>
      </c>
      <c r="L243" s="50">
        <v>11</v>
      </c>
      <c r="M243" s="50">
        <v>8</v>
      </c>
      <c r="N243" s="50">
        <v>1</v>
      </c>
      <c r="O243" s="50">
        <v>3</v>
      </c>
      <c r="P243" s="50">
        <v>0</v>
      </c>
      <c r="Q243" s="50">
        <v>0</v>
      </c>
      <c r="R243" s="51">
        <v>36</v>
      </c>
      <c r="S243" s="50">
        <f t="shared" ref="S243:S254" si="75">SUM(H243:R243)</f>
        <v>1734</v>
      </c>
      <c r="T243" s="67">
        <v>9.2020023557126027</v>
      </c>
      <c r="U243" s="67">
        <v>91.911764705882348</v>
      </c>
      <c r="V243" s="67">
        <v>60</v>
      </c>
      <c r="W243" s="67">
        <v>360</v>
      </c>
      <c r="X243" s="67">
        <v>5</v>
      </c>
      <c r="Z243" s="1"/>
    </row>
    <row r="244" spans="1:26" s="36" customFormat="1" ht="14.25" customHeight="1" x14ac:dyDescent="0.15">
      <c r="B244" s="101"/>
      <c r="C244" s="124" t="s">
        <v>616</v>
      </c>
      <c r="D244" s="37"/>
      <c r="E244" s="37"/>
      <c r="F244" s="37"/>
      <c r="G244" s="143"/>
      <c r="H244" s="52">
        <v>1215</v>
      </c>
      <c r="I244" s="52">
        <v>142</v>
      </c>
      <c r="J244" s="52">
        <v>168</v>
      </c>
      <c r="K244" s="52">
        <v>65</v>
      </c>
      <c r="L244" s="52">
        <v>32</v>
      </c>
      <c r="M244" s="52">
        <v>31</v>
      </c>
      <c r="N244" s="52">
        <v>19</v>
      </c>
      <c r="O244" s="52">
        <v>18</v>
      </c>
      <c r="P244" s="52">
        <v>8</v>
      </c>
      <c r="Q244" s="52">
        <v>0</v>
      </c>
      <c r="R244" s="53">
        <v>36</v>
      </c>
      <c r="S244" s="52">
        <f t="shared" si="75"/>
        <v>1734</v>
      </c>
      <c r="T244" s="68">
        <v>32.28798586572438</v>
      </c>
      <c r="U244" s="68">
        <v>113.50931677018633</v>
      </c>
      <c r="V244" s="68">
        <v>60</v>
      </c>
      <c r="W244" s="68">
        <v>460</v>
      </c>
      <c r="X244" s="68">
        <v>5</v>
      </c>
    </row>
    <row r="245" spans="1:26" s="36" customFormat="1" ht="14.25" customHeight="1" x14ac:dyDescent="0.15">
      <c r="B245" s="101"/>
      <c r="C245" s="124" t="s">
        <v>617</v>
      </c>
      <c r="D245" s="37"/>
      <c r="E245" s="37"/>
      <c r="F245" s="37"/>
      <c r="G245" s="43"/>
      <c r="H245" s="52">
        <v>665</v>
      </c>
      <c r="I245" s="52">
        <v>872</v>
      </c>
      <c r="J245" s="52">
        <v>143</v>
      </c>
      <c r="K245" s="52">
        <v>14</v>
      </c>
      <c r="L245" s="52">
        <v>2</v>
      </c>
      <c r="M245" s="52">
        <v>1</v>
      </c>
      <c r="N245" s="52">
        <v>1</v>
      </c>
      <c r="O245" s="52">
        <v>0</v>
      </c>
      <c r="P245" s="52">
        <v>0</v>
      </c>
      <c r="Q245" s="52">
        <v>0</v>
      </c>
      <c r="R245" s="53">
        <v>36</v>
      </c>
      <c r="S245" s="52">
        <f t="shared" si="75"/>
        <v>1734</v>
      </c>
      <c r="T245" s="68">
        <v>18.445818610129564</v>
      </c>
      <c r="U245" s="68">
        <v>30.320425943852857</v>
      </c>
      <c r="V245" s="68">
        <v>20</v>
      </c>
      <c r="W245" s="68">
        <v>300</v>
      </c>
      <c r="X245" s="68">
        <v>5</v>
      </c>
    </row>
    <row r="246" spans="1:26" s="36" customFormat="1" ht="14.25" customHeight="1" x14ac:dyDescent="0.15">
      <c r="B246" s="101"/>
      <c r="C246" s="124" t="s">
        <v>618</v>
      </c>
      <c r="D246" s="37"/>
      <c r="E246" s="37"/>
      <c r="F246" s="37"/>
      <c r="G246" s="43"/>
      <c r="H246" s="52">
        <v>543</v>
      </c>
      <c r="I246" s="52">
        <v>153</v>
      </c>
      <c r="J246" s="52">
        <v>310</v>
      </c>
      <c r="K246" s="52">
        <v>274</v>
      </c>
      <c r="L246" s="52">
        <v>171</v>
      </c>
      <c r="M246" s="52">
        <v>122</v>
      </c>
      <c r="N246" s="52">
        <v>69</v>
      </c>
      <c r="O246" s="52">
        <v>31</v>
      </c>
      <c r="P246" s="52">
        <v>14</v>
      </c>
      <c r="Q246" s="52">
        <v>11</v>
      </c>
      <c r="R246" s="53">
        <v>36</v>
      </c>
      <c r="S246" s="52">
        <f t="shared" si="75"/>
        <v>1734</v>
      </c>
      <c r="T246" s="68">
        <v>101.33333333333333</v>
      </c>
      <c r="U246" s="68">
        <v>148.97316017316018</v>
      </c>
      <c r="V246" s="68">
        <v>120</v>
      </c>
      <c r="W246" s="68">
        <v>540</v>
      </c>
      <c r="X246" s="68">
        <v>5</v>
      </c>
    </row>
    <row r="247" spans="1:26" s="36" customFormat="1" ht="14.25" customHeight="1" x14ac:dyDescent="0.15">
      <c r="B247" s="101"/>
      <c r="C247" s="124" t="s">
        <v>619</v>
      </c>
      <c r="D247" s="37"/>
      <c r="E247" s="37"/>
      <c r="F247" s="37"/>
      <c r="G247" s="43"/>
      <c r="H247" s="52">
        <v>264</v>
      </c>
      <c r="I247" s="52">
        <v>158</v>
      </c>
      <c r="J247" s="52">
        <v>415</v>
      </c>
      <c r="K247" s="52">
        <v>352</v>
      </c>
      <c r="L247" s="52">
        <v>250</v>
      </c>
      <c r="M247" s="52">
        <v>149</v>
      </c>
      <c r="N247" s="52">
        <v>60</v>
      </c>
      <c r="O247" s="52">
        <v>34</v>
      </c>
      <c r="P247" s="52">
        <v>10</v>
      </c>
      <c r="Q247" s="52">
        <v>6</v>
      </c>
      <c r="R247" s="53">
        <v>36</v>
      </c>
      <c r="S247" s="52">
        <f t="shared" si="75"/>
        <v>1734</v>
      </c>
      <c r="T247" s="68">
        <v>121.30918727915194</v>
      </c>
      <c r="U247" s="68">
        <v>143.64225941422595</v>
      </c>
      <c r="V247" s="68">
        <v>120</v>
      </c>
      <c r="W247" s="68">
        <v>570</v>
      </c>
      <c r="X247" s="68">
        <v>10</v>
      </c>
    </row>
    <row r="248" spans="1:26" ht="14.25" customHeight="1" x14ac:dyDescent="0.15">
      <c r="B248" s="103"/>
      <c r="C248" s="125" t="s">
        <v>20</v>
      </c>
      <c r="D248" s="71"/>
      <c r="E248" s="71"/>
      <c r="F248" s="71"/>
      <c r="G248" s="48"/>
      <c r="H248" s="54">
        <v>395</v>
      </c>
      <c r="I248" s="54">
        <v>201</v>
      </c>
      <c r="J248" s="54">
        <v>265</v>
      </c>
      <c r="K248" s="54">
        <v>225</v>
      </c>
      <c r="L248" s="54">
        <v>153</v>
      </c>
      <c r="M248" s="54">
        <v>148</v>
      </c>
      <c r="N248" s="54">
        <v>108</v>
      </c>
      <c r="O248" s="54">
        <v>87</v>
      </c>
      <c r="P248" s="54">
        <v>68</v>
      </c>
      <c r="Q248" s="54">
        <v>48</v>
      </c>
      <c r="R248" s="55">
        <v>36</v>
      </c>
      <c r="S248" s="54">
        <f t="shared" si="75"/>
        <v>1734</v>
      </c>
      <c r="T248" s="69">
        <v>145.80859835100117</v>
      </c>
      <c r="U248" s="69">
        <v>190.00997697620875</v>
      </c>
      <c r="V248" s="69">
        <v>160</v>
      </c>
      <c r="W248" s="69">
        <v>690</v>
      </c>
      <c r="X248" s="69">
        <v>5</v>
      </c>
    </row>
    <row r="249" spans="1:26" s="36" customFormat="1" ht="14.25" customHeight="1" x14ac:dyDescent="0.15">
      <c r="B249" s="100" t="s">
        <v>3</v>
      </c>
      <c r="C249" s="124" t="s">
        <v>615</v>
      </c>
      <c r="D249" s="47"/>
      <c r="E249" s="47"/>
      <c r="F249" s="47"/>
      <c r="G249" s="63">
        <f t="shared" ref="G249:G254" si="76">S243</f>
        <v>1734</v>
      </c>
      <c r="H249" s="56">
        <f t="shared" ref="H249:R249" si="77">H243/$G249*100</f>
        <v>88.119953863898502</v>
      </c>
      <c r="I249" s="56">
        <f t="shared" si="77"/>
        <v>2.8835063437139561</v>
      </c>
      <c r="J249" s="56">
        <f t="shared" si="77"/>
        <v>3.2295271049596308</v>
      </c>
      <c r="K249" s="56">
        <f t="shared" si="77"/>
        <v>2.364475201845444</v>
      </c>
      <c r="L249" s="56">
        <f t="shared" si="77"/>
        <v>0.63437139561707034</v>
      </c>
      <c r="M249" s="56">
        <f t="shared" si="77"/>
        <v>0.46136101499423299</v>
      </c>
      <c r="N249" s="56">
        <f t="shared" si="77"/>
        <v>5.7670126874279123E-2</v>
      </c>
      <c r="O249" s="56">
        <f t="shared" si="77"/>
        <v>0.17301038062283738</v>
      </c>
      <c r="P249" s="56">
        <f t="shared" si="77"/>
        <v>0</v>
      </c>
      <c r="Q249" s="56">
        <f t="shared" si="77"/>
        <v>0</v>
      </c>
      <c r="R249" s="60">
        <f t="shared" si="77"/>
        <v>2.0761245674740483</v>
      </c>
      <c r="S249" s="56">
        <f t="shared" si="75"/>
        <v>100.00000000000003</v>
      </c>
    </row>
    <row r="250" spans="1:26" s="36" customFormat="1" ht="14.25" customHeight="1" x14ac:dyDescent="0.15">
      <c r="B250" s="101"/>
      <c r="C250" s="124" t="s">
        <v>616</v>
      </c>
      <c r="D250" s="37"/>
      <c r="E250" s="37"/>
      <c r="F250" s="37"/>
      <c r="G250" s="64">
        <f t="shared" si="76"/>
        <v>1734</v>
      </c>
      <c r="H250" s="57">
        <f t="shared" ref="H250:R250" si="78">H244/$G250*100</f>
        <v>70.069204152249128</v>
      </c>
      <c r="I250" s="57">
        <f t="shared" si="78"/>
        <v>8.1891580161476352</v>
      </c>
      <c r="J250" s="57">
        <f t="shared" si="78"/>
        <v>9.688581314878892</v>
      </c>
      <c r="K250" s="57">
        <f t="shared" si="78"/>
        <v>3.7485582468281429</v>
      </c>
      <c r="L250" s="57">
        <f t="shared" si="78"/>
        <v>1.8454440599769319</v>
      </c>
      <c r="M250" s="57">
        <f t="shared" si="78"/>
        <v>1.787773933102653</v>
      </c>
      <c r="N250" s="57">
        <f t="shared" si="78"/>
        <v>1.0957324106113033</v>
      </c>
      <c r="O250" s="57">
        <f t="shared" si="78"/>
        <v>1.0380622837370241</v>
      </c>
      <c r="P250" s="57">
        <f t="shared" si="78"/>
        <v>0.46136101499423299</v>
      </c>
      <c r="Q250" s="57">
        <f t="shared" si="78"/>
        <v>0</v>
      </c>
      <c r="R250" s="61">
        <f t="shared" si="78"/>
        <v>2.0761245674740483</v>
      </c>
      <c r="S250" s="57">
        <f t="shared" si="75"/>
        <v>99.999999999999986</v>
      </c>
    </row>
    <row r="251" spans="1:26" s="36" customFormat="1" ht="14.25" customHeight="1" x14ac:dyDescent="0.15">
      <c r="B251" s="101"/>
      <c r="C251" s="124" t="s">
        <v>617</v>
      </c>
      <c r="D251" s="37"/>
      <c r="E251" s="37"/>
      <c r="F251" s="37"/>
      <c r="G251" s="64">
        <f t="shared" si="76"/>
        <v>1734</v>
      </c>
      <c r="H251" s="57">
        <f t="shared" ref="H251:R251" si="79">H245/$G251*100</f>
        <v>38.350634371395614</v>
      </c>
      <c r="I251" s="57">
        <f t="shared" si="79"/>
        <v>50.28835063437139</v>
      </c>
      <c r="J251" s="57">
        <f t="shared" si="79"/>
        <v>8.246828143021915</v>
      </c>
      <c r="K251" s="57">
        <f t="shared" si="79"/>
        <v>0.8073817762399077</v>
      </c>
      <c r="L251" s="57">
        <f t="shared" si="79"/>
        <v>0.11534025374855825</v>
      </c>
      <c r="M251" s="57">
        <f t="shared" si="79"/>
        <v>5.7670126874279123E-2</v>
      </c>
      <c r="N251" s="57">
        <f t="shared" si="79"/>
        <v>5.7670126874279123E-2</v>
      </c>
      <c r="O251" s="57">
        <f t="shared" si="79"/>
        <v>0</v>
      </c>
      <c r="P251" s="57">
        <f t="shared" si="79"/>
        <v>0</v>
      </c>
      <c r="Q251" s="57">
        <f t="shared" si="79"/>
        <v>0</v>
      </c>
      <c r="R251" s="61">
        <f t="shared" si="79"/>
        <v>2.0761245674740483</v>
      </c>
      <c r="S251" s="57">
        <f t="shared" si="75"/>
        <v>100.00000000000001</v>
      </c>
    </row>
    <row r="252" spans="1:26" s="36" customFormat="1" ht="14.25" customHeight="1" x14ac:dyDescent="0.15">
      <c r="B252" s="101"/>
      <c r="C252" s="124" t="s">
        <v>618</v>
      </c>
      <c r="D252" s="37"/>
      <c r="E252" s="37"/>
      <c r="F252" s="37"/>
      <c r="G252" s="64">
        <f t="shared" si="76"/>
        <v>1734</v>
      </c>
      <c r="H252" s="57">
        <f t="shared" ref="H252:R252" si="80">H246/$G252*100</f>
        <v>31.314878892733567</v>
      </c>
      <c r="I252" s="57">
        <f t="shared" si="80"/>
        <v>8.8235294117647065</v>
      </c>
      <c r="J252" s="57">
        <f t="shared" si="80"/>
        <v>17.877739331026529</v>
      </c>
      <c r="K252" s="57">
        <f t="shared" si="80"/>
        <v>15.801614763552479</v>
      </c>
      <c r="L252" s="57">
        <f t="shared" si="80"/>
        <v>9.8615916955017298</v>
      </c>
      <c r="M252" s="57">
        <f t="shared" si="80"/>
        <v>7.035755478662054</v>
      </c>
      <c r="N252" s="57">
        <f t="shared" si="80"/>
        <v>3.9792387543252596</v>
      </c>
      <c r="O252" s="57">
        <f t="shared" si="80"/>
        <v>1.787773933102653</v>
      </c>
      <c r="P252" s="57">
        <f t="shared" si="80"/>
        <v>0.8073817762399077</v>
      </c>
      <c r="Q252" s="57">
        <f t="shared" si="80"/>
        <v>0.63437139561707034</v>
      </c>
      <c r="R252" s="61">
        <f t="shared" si="80"/>
        <v>2.0761245674740483</v>
      </c>
      <c r="S252" s="57">
        <f t="shared" si="75"/>
        <v>100.00000000000001</v>
      </c>
    </row>
    <row r="253" spans="1:26" s="36" customFormat="1" ht="14.25" customHeight="1" x14ac:dyDescent="0.15">
      <c r="B253" s="101"/>
      <c r="C253" s="124" t="s">
        <v>619</v>
      </c>
      <c r="D253" s="37"/>
      <c r="E253" s="37"/>
      <c r="F253" s="37"/>
      <c r="G253" s="64">
        <f t="shared" si="76"/>
        <v>1734</v>
      </c>
      <c r="H253" s="57">
        <f t="shared" ref="H253:R253" si="81">H247/$G253*100</f>
        <v>15.224913494809689</v>
      </c>
      <c r="I253" s="57">
        <f t="shared" si="81"/>
        <v>9.1118800461361023</v>
      </c>
      <c r="J253" s="57">
        <f t="shared" si="81"/>
        <v>23.933102652825834</v>
      </c>
      <c r="K253" s="57">
        <f t="shared" si="81"/>
        <v>20.299884659746251</v>
      </c>
      <c r="L253" s="57">
        <f t="shared" si="81"/>
        <v>14.417531718569782</v>
      </c>
      <c r="M253" s="57">
        <f t="shared" si="81"/>
        <v>8.5928489042675888</v>
      </c>
      <c r="N253" s="57">
        <f t="shared" si="81"/>
        <v>3.4602076124567476</v>
      </c>
      <c r="O253" s="57">
        <f t="shared" si="81"/>
        <v>1.9607843137254901</v>
      </c>
      <c r="P253" s="57">
        <f t="shared" si="81"/>
        <v>0.57670126874279126</v>
      </c>
      <c r="Q253" s="57">
        <f t="shared" si="81"/>
        <v>0.34602076124567477</v>
      </c>
      <c r="R253" s="61">
        <f t="shared" si="81"/>
        <v>2.0761245674740483</v>
      </c>
      <c r="S253" s="57">
        <f t="shared" si="75"/>
        <v>99.999999999999986</v>
      </c>
    </row>
    <row r="254" spans="1:26" ht="14.25" customHeight="1" x14ac:dyDescent="0.15">
      <c r="B254" s="103"/>
      <c r="C254" s="125" t="s">
        <v>20</v>
      </c>
      <c r="D254" s="71"/>
      <c r="E254" s="71"/>
      <c r="F254" s="71"/>
      <c r="G254" s="65">
        <f t="shared" si="76"/>
        <v>1734</v>
      </c>
      <c r="H254" s="58">
        <f t="shared" ref="H254:R254" si="82">H248/$G254*100</f>
        <v>22.779700115340255</v>
      </c>
      <c r="I254" s="58">
        <f t="shared" si="82"/>
        <v>11.591695501730104</v>
      </c>
      <c r="J254" s="58">
        <f t="shared" si="82"/>
        <v>15.282583621683967</v>
      </c>
      <c r="K254" s="58">
        <f t="shared" si="82"/>
        <v>12.975778546712801</v>
      </c>
      <c r="L254" s="58">
        <f t="shared" si="82"/>
        <v>8.8235294117647065</v>
      </c>
      <c r="M254" s="58">
        <f t="shared" si="82"/>
        <v>8.535178777393309</v>
      </c>
      <c r="N254" s="58">
        <f t="shared" si="82"/>
        <v>6.2283737024221448</v>
      </c>
      <c r="O254" s="58">
        <f t="shared" si="82"/>
        <v>5.0173010380622838</v>
      </c>
      <c r="P254" s="58">
        <f t="shared" si="82"/>
        <v>3.9215686274509802</v>
      </c>
      <c r="Q254" s="58">
        <f t="shared" si="82"/>
        <v>2.7681660899653981</v>
      </c>
      <c r="R254" s="62">
        <f t="shared" si="82"/>
        <v>2.0761245674740483</v>
      </c>
      <c r="S254" s="58">
        <f t="shared" si="75"/>
        <v>100.00000000000003</v>
      </c>
      <c r="T254" s="36"/>
    </row>
    <row r="255" spans="1:26" ht="15" customHeight="1" x14ac:dyDescent="0.15">
      <c r="B255" s="98"/>
      <c r="C255" s="90"/>
      <c r="D255" s="88"/>
      <c r="E255" s="88"/>
      <c r="F255" s="37"/>
      <c r="G255" s="38"/>
      <c r="H255" s="59"/>
      <c r="I255" s="59"/>
      <c r="J255" s="59"/>
      <c r="K255" s="66"/>
      <c r="L255" s="59"/>
      <c r="M255" s="36"/>
    </row>
    <row r="256" spans="1:26" s="36" customFormat="1" ht="33.75" x14ac:dyDescent="0.15">
      <c r="B256" s="95" t="s">
        <v>189</v>
      </c>
      <c r="C256" s="30"/>
      <c r="D256" s="30"/>
      <c r="E256" s="30"/>
      <c r="F256" s="30"/>
      <c r="G256" s="31"/>
      <c r="H256" s="128" t="s">
        <v>589</v>
      </c>
      <c r="I256" s="128" t="s">
        <v>607</v>
      </c>
      <c r="J256" s="135" t="s">
        <v>608</v>
      </c>
      <c r="K256" s="135" t="s">
        <v>609</v>
      </c>
      <c r="L256" s="72" t="s">
        <v>610</v>
      </c>
      <c r="M256" s="72" t="s">
        <v>611</v>
      </c>
      <c r="N256" s="72" t="s">
        <v>612</v>
      </c>
      <c r="O256" s="130" t="s">
        <v>613</v>
      </c>
      <c r="P256" s="130" t="s">
        <v>595</v>
      </c>
      <c r="Q256" s="130" t="s">
        <v>614</v>
      </c>
      <c r="R256" s="89" t="s">
        <v>190</v>
      </c>
      <c r="S256" s="40" t="s">
        <v>4</v>
      </c>
      <c r="T256" s="41" t="s">
        <v>191</v>
      </c>
      <c r="U256" s="41" t="s">
        <v>606</v>
      </c>
      <c r="V256" s="41" t="s">
        <v>591</v>
      </c>
      <c r="W256" s="41" t="s">
        <v>192</v>
      </c>
      <c r="X256" s="41" t="s">
        <v>592</v>
      </c>
    </row>
    <row r="257" spans="1:24" s="36" customFormat="1" ht="14.25" customHeight="1" x14ac:dyDescent="0.15">
      <c r="B257" s="100" t="s">
        <v>2</v>
      </c>
      <c r="C257" s="124" t="s">
        <v>615</v>
      </c>
      <c r="D257" s="47"/>
      <c r="E257" s="47"/>
      <c r="F257" s="47"/>
      <c r="G257" s="42"/>
      <c r="H257" s="50">
        <v>458</v>
      </c>
      <c r="I257" s="50">
        <v>11</v>
      </c>
      <c r="J257" s="50">
        <v>20</v>
      </c>
      <c r="K257" s="50">
        <v>14</v>
      </c>
      <c r="L257" s="50">
        <v>5</v>
      </c>
      <c r="M257" s="50">
        <v>2</v>
      </c>
      <c r="N257" s="50">
        <v>0</v>
      </c>
      <c r="O257" s="50">
        <v>1</v>
      </c>
      <c r="P257" s="50">
        <v>1</v>
      </c>
      <c r="Q257" s="50">
        <v>0</v>
      </c>
      <c r="R257" s="51">
        <v>16</v>
      </c>
      <c r="S257" s="50">
        <f t="shared" ref="S257:S268" si="83">SUM(H257:R257)</f>
        <v>528</v>
      </c>
      <c r="T257" s="67">
        <v>10.927734375</v>
      </c>
      <c r="U257" s="67">
        <v>103.61111111111111</v>
      </c>
      <c r="V257" s="67">
        <v>90</v>
      </c>
      <c r="W257" s="67">
        <v>420</v>
      </c>
      <c r="X257" s="67">
        <v>5</v>
      </c>
    </row>
    <row r="258" spans="1:24" s="36" customFormat="1" ht="14.25" customHeight="1" x14ac:dyDescent="0.15">
      <c r="B258" s="101"/>
      <c r="C258" s="124" t="s">
        <v>616</v>
      </c>
      <c r="D258" s="37"/>
      <c r="E258" s="37"/>
      <c r="F258" s="37"/>
      <c r="G258" s="143"/>
      <c r="H258" s="52">
        <v>339</v>
      </c>
      <c r="I258" s="52">
        <v>42</v>
      </c>
      <c r="J258" s="52">
        <v>55</v>
      </c>
      <c r="K258" s="52">
        <v>30</v>
      </c>
      <c r="L258" s="52">
        <v>10</v>
      </c>
      <c r="M258" s="52">
        <v>16</v>
      </c>
      <c r="N258" s="52">
        <v>6</v>
      </c>
      <c r="O258" s="52">
        <v>9</v>
      </c>
      <c r="P258" s="52">
        <v>4</v>
      </c>
      <c r="Q258" s="52">
        <v>1</v>
      </c>
      <c r="R258" s="53">
        <v>16</v>
      </c>
      <c r="S258" s="52">
        <f t="shared" si="83"/>
        <v>528</v>
      </c>
      <c r="T258" s="68">
        <v>44.5703125</v>
      </c>
      <c r="U258" s="68">
        <v>131.90751445086704</v>
      </c>
      <c r="V258" s="68">
        <v>90</v>
      </c>
      <c r="W258" s="68">
        <v>635</v>
      </c>
      <c r="X258" s="68">
        <v>5</v>
      </c>
    </row>
    <row r="259" spans="1:24" s="36" customFormat="1" ht="14.25" customHeight="1" x14ac:dyDescent="0.15">
      <c r="B259" s="101"/>
      <c r="C259" s="124" t="s">
        <v>617</v>
      </c>
      <c r="D259" s="37"/>
      <c r="E259" s="37"/>
      <c r="F259" s="37"/>
      <c r="G259" s="43"/>
      <c r="H259" s="52">
        <v>220</v>
      </c>
      <c r="I259" s="52">
        <v>234</v>
      </c>
      <c r="J259" s="52">
        <v>50</v>
      </c>
      <c r="K259" s="52">
        <v>6</v>
      </c>
      <c r="L259" s="52">
        <v>1</v>
      </c>
      <c r="M259" s="52">
        <v>0</v>
      </c>
      <c r="N259" s="52">
        <v>0</v>
      </c>
      <c r="O259" s="52">
        <v>1</v>
      </c>
      <c r="P259" s="52">
        <v>0</v>
      </c>
      <c r="Q259" s="52">
        <v>0</v>
      </c>
      <c r="R259" s="53">
        <v>16</v>
      </c>
      <c r="S259" s="52">
        <f t="shared" si="83"/>
        <v>528</v>
      </c>
      <c r="T259" s="68">
        <v>19.2578125</v>
      </c>
      <c r="U259" s="68">
        <v>33.767123287671232</v>
      </c>
      <c r="V259" s="68">
        <v>27.5</v>
      </c>
      <c r="W259" s="68">
        <v>390</v>
      </c>
      <c r="X259" s="68">
        <v>5</v>
      </c>
    </row>
    <row r="260" spans="1:24" s="36" customFormat="1" ht="14.25" customHeight="1" x14ac:dyDescent="0.15">
      <c r="B260" s="101"/>
      <c r="C260" s="124" t="s">
        <v>618</v>
      </c>
      <c r="D260" s="37"/>
      <c r="E260" s="37"/>
      <c r="F260" s="37"/>
      <c r="G260" s="43"/>
      <c r="H260" s="52">
        <v>229</v>
      </c>
      <c r="I260" s="52">
        <v>43</v>
      </c>
      <c r="J260" s="52">
        <v>75</v>
      </c>
      <c r="K260" s="52">
        <v>51</v>
      </c>
      <c r="L260" s="52">
        <v>42</v>
      </c>
      <c r="M260" s="52">
        <v>23</v>
      </c>
      <c r="N260" s="52">
        <v>26</v>
      </c>
      <c r="O260" s="52">
        <v>9</v>
      </c>
      <c r="P260" s="52">
        <v>6</v>
      </c>
      <c r="Q260" s="52">
        <v>8</v>
      </c>
      <c r="R260" s="53">
        <v>16</v>
      </c>
      <c r="S260" s="52">
        <f t="shared" si="83"/>
        <v>528</v>
      </c>
      <c r="T260" s="68">
        <v>88.396484375</v>
      </c>
      <c r="U260" s="68">
        <v>159.92579505300353</v>
      </c>
      <c r="V260" s="68">
        <v>120</v>
      </c>
      <c r="W260" s="68">
        <v>540</v>
      </c>
      <c r="X260" s="68">
        <v>10</v>
      </c>
    </row>
    <row r="261" spans="1:24" s="36" customFormat="1" ht="14.25" customHeight="1" x14ac:dyDescent="0.15">
      <c r="B261" s="101"/>
      <c r="C261" s="124" t="s">
        <v>619</v>
      </c>
      <c r="D261" s="37"/>
      <c r="E261" s="37"/>
      <c r="F261" s="37"/>
      <c r="G261" s="43"/>
      <c r="H261" s="52">
        <v>185</v>
      </c>
      <c r="I261" s="52">
        <v>83</v>
      </c>
      <c r="J261" s="52">
        <v>98</v>
      </c>
      <c r="K261" s="52">
        <v>71</v>
      </c>
      <c r="L261" s="52">
        <v>33</v>
      </c>
      <c r="M261" s="52">
        <v>25</v>
      </c>
      <c r="N261" s="52">
        <v>7</v>
      </c>
      <c r="O261" s="52">
        <v>4</v>
      </c>
      <c r="P261" s="52">
        <v>5</v>
      </c>
      <c r="Q261" s="52">
        <v>1</v>
      </c>
      <c r="R261" s="53">
        <v>16</v>
      </c>
      <c r="S261" s="52">
        <f t="shared" si="83"/>
        <v>528</v>
      </c>
      <c r="T261" s="68">
        <v>73.798828125</v>
      </c>
      <c r="U261" s="68">
        <v>115.55045871559633</v>
      </c>
      <c r="V261" s="68">
        <v>90</v>
      </c>
      <c r="W261" s="68">
        <v>540</v>
      </c>
      <c r="X261" s="68">
        <v>10</v>
      </c>
    </row>
    <row r="262" spans="1:24" ht="14.25" customHeight="1" x14ac:dyDescent="0.15">
      <c r="B262" s="103"/>
      <c r="C262" s="125" t="s">
        <v>20</v>
      </c>
      <c r="D262" s="71"/>
      <c r="E262" s="71"/>
      <c r="F262" s="71"/>
      <c r="G262" s="48"/>
      <c r="H262" s="54">
        <v>110</v>
      </c>
      <c r="I262" s="54">
        <v>45</v>
      </c>
      <c r="J262" s="54">
        <v>79</v>
      </c>
      <c r="K262" s="54">
        <v>57</v>
      </c>
      <c r="L262" s="54">
        <v>47</v>
      </c>
      <c r="M262" s="54">
        <v>38</v>
      </c>
      <c r="N262" s="54">
        <v>34</v>
      </c>
      <c r="O262" s="54">
        <v>36</v>
      </c>
      <c r="P262" s="54">
        <v>31</v>
      </c>
      <c r="Q262" s="54">
        <v>35</v>
      </c>
      <c r="R262" s="55">
        <v>16</v>
      </c>
      <c r="S262" s="54">
        <f t="shared" si="83"/>
        <v>528</v>
      </c>
      <c r="T262" s="69">
        <v>175.982421875</v>
      </c>
      <c r="U262" s="69">
        <v>224.13681592039802</v>
      </c>
      <c r="V262" s="69">
        <v>190</v>
      </c>
      <c r="W262" s="69">
        <v>570</v>
      </c>
      <c r="X262" s="69">
        <v>5</v>
      </c>
    </row>
    <row r="263" spans="1:24" s="36" customFormat="1" ht="14.25" customHeight="1" x14ac:dyDescent="0.15">
      <c r="B263" s="100" t="s">
        <v>3</v>
      </c>
      <c r="C263" s="124" t="s">
        <v>615</v>
      </c>
      <c r="D263" s="47"/>
      <c r="E263" s="47"/>
      <c r="F263" s="47"/>
      <c r="G263" s="63">
        <f t="shared" ref="G263:G268" si="84">S257</f>
        <v>528</v>
      </c>
      <c r="H263" s="56">
        <f t="shared" ref="H263:R268" si="85">H257/$G263*100</f>
        <v>86.742424242424249</v>
      </c>
      <c r="I263" s="56">
        <f t="shared" si="85"/>
        <v>2.083333333333333</v>
      </c>
      <c r="J263" s="56">
        <f t="shared" si="85"/>
        <v>3.7878787878787881</v>
      </c>
      <c r="K263" s="56">
        <f t="shared" si="85"/>
        <v>2.6515151515151514</v>
      </c>
      <c r="L263" s="56">
        <f t="shared" si="85"/>
        <v>0.94696969696969702</v>
      </c>
      <c r="M263" s="56">
        <f t="shared" si="85"/>
        <v>0.37878787878787878</v>
      </c>
      <c r="N263" s="56">
        <f t="shared" si="85"/>
        <v>0</v>
      </c>
      <c r="O263" s="56">
        <f t="shared" si="85"/>
        <v>0.18939393939393939</v>
      </c>
      <c r="P263" s="56">
        <f t="shared" si="85"/>
        <v>0.18939393939393939</v>
      </c>
      <c r="Q263" s="56">
        <f t="shared" si="85"/>
        <v>0</v>
      </c>
      <c r="R263" s="60">
        <f t="shared" si="85"/>
        <v>3.0303030303030303</v>
      </c>
      <c r="S263" s="56">
        <f t="shared" si="83"/>
        <v>100</v>
      </c>
    </row>
    <row r="264" spans="1:24" s="36" customFormat="1" ht="14.25" customHeight="1" x14ac:dyDescent="0.15">
      <c r="B264" s="101"/>
      <c r="C264" s="124" t="s">
        <v>616</v>
      </c>
      <c r="D264" s="37"/>
      <c r="E264" s="37"/>
      <c r="F264" s="37"/>
      <c r="G264" s="64">
        <f t="shared" si="84"/>
        <v>528</v>
      </c>
      <c r="H264" s="57">
        <f t="shared" si="85"/>
        <v>64.204545454545453</v>
      </c>
      <c r="I264" s="57">
        <f t="shared" si="85"/>
        <v>7.9545454545454541</v>
      </c>
      <c r="J264" s="57">
        <f t="shared" si="85"/>
        <v>10.416666666666668</v>
      </c>
      <c r="K264" s="57">
        <f t="shared" si="85"/>
        <v>5.6818181818181817</v>
      </c>
      <c r="L264" s="57">
        <f t="shared" si="85"/>
        <v>1.893939393939394</v>
      </c>
      <c r="M264" s="57">
        <f t="shared" si="85"/>
        <v>3.0303030303030303</v>
      </c>
      <c r="N264" s="57">
        <f t="shared" si="85"/>
        <v>1.1363636363636365</v>
      </c>
      <c r="O264" s="57">
        <f t="shared" si="85"/>
        <v>1.7045454545454544</v>
      </c>
      <c r="P264" s="57">
        <f t="shared" si="85"/>
        <v>0.75757575757575757</v>
      </c>
      <c r="Q264" s="57">
        <f t="shared" si="85"/>
        <v>0.18939393939393939</v>
      </c>
      <c r="R264" s="61">
        <f t="shared" si="85"/>
        <v>3.0303030303030303</v>
      </c>
      <c r="S264" s="57">
        <f t="shared" si="83"/>
        <v>100</v>
      </c>
    </row>
    <row r="265" spans="1:24" s="36" customFormat="1" ht="14.25" customHeight="1" x14ac:dyDescent="0.15">
      <c r="B265" s="101"/>
      <c r="C265" s="124" t="s">
        <v>617</v>
      </c>
      <c r="D265" s="37"/>
      <c r="E265" s="37"/>
      <c r="F265" s="37"/>
      <c r="G265" s="64">
        <f t="shared" si="84"/>
        <v>528</v>
      </c>
      <c r="H265" s="57">
        <f t="shared" si="85"/>
        <v>41.666666666666671</v>
      </c>
      <c r="I265" s="57">
        <f t="shared" si="85"/>
        <v>44.31818181818182</v>
      </c>
      <c r="J265" s="57">
        <f t="shared" si="85"/>
        <v>9.4696969696969688</v>
      </c>
      <c r="K265" s="57">
        <f t="shared" si="85"/>
        <v>1.1363636363636365</v>
      </c>
      <c r="L265" s="57">
        <f t="shared" si="85"/>
        <v>0.18939393939393939</v>
      </c>
      <c r="M265" s="57">
        <f t="shared" si="85"/>
        <v>0</v>
      </c>
      <c r="N265" s="57">
        <f t="shared" si="85"/>
        <v>0</v>
      </c>
      <c r="O265" s="57">
        <f t="shared" si="85"/>
        <v>0.18939393939393939</v>
      </c>
      <c r="P265" s="57">
        <f t="shared" si="85"/>
        <v>0</v>
      </c>
      <c r="Q265" s="57">
        <f t="shared" si="85"/>
        <v>0</v>
      </c>
      <c r="R265" s="61">
        <f t="shared" si="85"/>
        <v>3.0303030303030303</v>
      </c>
      <c r="S265" s="57">
        <f t="shared" si="83"/>
        <v>100.00000000000001</v>
      </c>
    </row>
    <row r="266" spans="1:24" s="36" customFormat="1" ht="14.25" customHeight="1" x14ac:dyDescent="0.15">
      <c r="B266" s="101"/>
      <c r="C266" s="124" t="s">
        <v>618</v>
      </c>
      <c r="D266" s="37"/>
      <c r="E266" s="37"/>
      <c r="F266" s="37"/>
      <c r="G266" s="64">
        <f t="shared" si="84"/>
        <v>528</v>
      </c>
      <c r="H266" s="57">
        <f t="shared" si="85"/>
        <v>43.371212121212125</v>
      </c>
      <c r="I266" s="57">
        <f t="shared" si="85"/>
        <v>8.1439393939393945</v>
      </c>
      <c r="J266" s="57">
        <f t="shared" si="85"/>
        <v>14.204545454545455</v>
      </c>
      <c r="K266" s="57">
        <f t="shared" si="85"/>
        <v>9.6590909090909083</v>
      </c>
      <c r="L266" s="57">
        <f t="shared" si="85"/>
        <v>7.9545454545454541</v>
      </c>
      <c r="M266" s="57">
        <f t="shared" si="85"/>
        <v>4.3560606060606064</v>
      </c>
      <c r="N266" s="57">
        <f t="shared" si="85"/>
        <v>4.9242424242424239</v>
      </c>
      <c r="O266" s="57">
        <f t="shared" si="85"/>
        <v>1.7045454545454544</v>
      </c>
      <c r="P266" s="57">
        <f t="shared" si="85"/>
        <v>1.1363636363636365</v>
      </c>
      <c r="Q266" s="57">
        <f t="shared" si="85"/>
        <v>1.5151515151515151</v>
      </c>
      <c r="R266" s="61">
        <f t="shared" si="85"/>
        <v>3.0303030303030303</v>
      </c>
      <c r="S266" s="57">
        <f t="shared" si="83"/>
        <v>100</v>
      </c>
    </row>
    <row r="267" spans="1:24" s="36" customFormat="1" ht="14.25" customHeight="1" x14ac:dyDescent="0.15">
      <c r="B267" s="101"/>
      <c r="C267" s="124" t="s">
        <v>619</v>
      </c>
      <c r="D267" s="37"/>
      <c r="E267" s="37"/>
      <c r="F267" s="37"/>
      <c r="G267" s="64">
        <f t="shared" si="84"/>
        <v>528</v>
      </c>
      <c r="H267" s="57">
        <f t="shared" si="85"/>
        <v>35.037878787878789</v>
      </c>
      <c r="I267" s="57">
        <f t="shared" si="85"/>
        <v>15.719696969696969</v>
      </c>
      <c r="J267" s="57">
        <f t="shared" si="85"/>
        <v>18.560606060606062</v>
      </c>
      <c r="K267" s="57">
        <f t="shared" si="85"/>
        <v>13.446969696969695</v>
      </c>
      <c r="L267" s="57">
        <f t="shared" si="85"/>
        <v>6.25</v>
      </c>
      <c r="M267" s="57">
        <f t="shared" si="85"/>
        <v>4.7348484848484844</v>
      </c>
      <c r="N267" s="57">
        <f t="shared" si="85"/>
        <v>1.3257575757575757</v>
      </c>
      <c r="O267" s="57">
        <f t="shared" si="85"/>
        <v>0.75757575757575757</v>
      </c>
      <c r="P267" s="57">
        <f t="shared" si="85"/>
        <v>0.94696969696969702</v>
      </c>
      <c r="Q267" s="57">
        <f t="shared" si="85"/>
        <v>0.18939393939393939</v>
      </c>
      <c r="R267" s="61">
        <f t="shared" si="85"/>
        <v>3.0303030303030303</v>
      </c>
      <c r="S267" s="57">
        <f t="shared" si="83"/>
        <v>99.999999999999986</v>
      </c>
    </row>
    <row r="268" spans="1:24" ht="14.25" customHeight="1" x14ac:dyDescent="0.15">
      <c r="B268" s="103"/>
      <c r="C268" s="125" t="s">
        <v>20</v>
      </c>
      <c r="D268" s="71"/>
      <c r="E268" s="71"/>
      <c r="F268" s="71"/>
      <c r="G268" s="65">
        <f t="shared" si="84"/>
        <v>528</v>
      </c>
      <c r="H268" s="58">
        <f t="shared" si="85"/>
        <v>20.833333333333336</v>
      </c>
      <c r="I268" s="58">
        <f t="shared" si="85"/>
        <v>8.5227272727272716</v>
      </c>
      <c r="J268" s="58">
        <f t="shared" si="85"/>
        <v>14.962121212121213</v>
      </c>
      <c r="K268" s="58">
        <f t="shared" si="85"/>
        <v>10.795454545454545</v>
      </c>
      <c r="L268" s="58">
        <f t="shared" si="85"/>
        <v>8.9015151515151523</v>
      </c>
      <c r="M268" s="58">
        <f t="shared" si="85"/>
        <v>7.1969696969696972</v>
      </c>
      <c r="N268" s="58">
        <f t="shared" si="85"/>
        <v>6.4393939393939394</v>
      </c>
      <c r="O268" s="58">
        <f t="shared" si="85"/>
        <v>6.8181818181818175</v>
      </c>
      <c r="P268" s="58">
        <f t="shared" si="85"/>
        <v>5.8712121212121211</v>
      </c>
      <c r="Q268" s="58">
        <f t="shared" si="85"/>
        <v>6.6287878787878789</v>
      </c>
      <c r="R268" s="62">
        <f t="shared" si="85"/>
        <v>3.0303030303030303</v>
      </c>
      <c r="S268" s="58">
        <f t="shared" si="83"/>
        <v>100</v>
      </c>
      <c r="T268" s="36"/>
    </row>
    <row r="269" spans="1:24" ht="15" customHeight="1" x14ac:dyDescent="0.15">
      <c r="B269" s="98"/>
      <c r="C269" s="90"/>
      <c r="D269" s="88"/>
      <c r="E269" s="88"/>
      <c r="F269" s="37"/>
      <c r="G269" s="38"/>
      <c r="H269" s="59"/>
      <c r="I269" s="59"/>
      <c r="J269" s="59"/>
      <c r="K269" s="59"/>
      <c r="L269" s="66"/>
      <c r="M269" s="59"/>
      <c r="N269" s="36"/>
    </row>
    <row r="270" spans="1:24" ht="15" customHeight="1" x14ac:dyDescent="0.15">
      <c r="A270" s="1" t="s">
        <v>819</v>
      </c>
      <c r="B270" s="96"/>
    </row>
    <row r="271" spans="1:24" ht="12" customHeight="1" x14ac:dyDescent="0.15">
      <c r="B271" s="199"/>
      <c r="C271" s="200"/>
      <c r="D271" s="200"/>
      <c r="E271" s="200"/>
      <c r="F271" s="200"/>
      <c r="G271" s="200"/>
      <c r="H271" s="200"/>
      <c r="I271" s="200"/>
      <c r="J271" s="200"/>
      <c r="K271" s="201"/>
      <c r="L271" s="205" t="s">
        <v>806</v>
      </c>
      <c r="M271" s="206"/>
      <c r="N271" s="205" t="s">
        <v>807</v>
      </c>
      <c r="O271" s="206"/>
    </row>
    <row r="272" spans="1:24" ht="12" customHeight="1" x14ac:dyDescent="0.15">
      <c r="B272" s="207"/>
      <c r="C272" s="208"/>
      <c r="D272" s="208"/>
      <c r="E272" s="208"/>
      <c r="F272" s="208"/>
      <c r="G272" s="208"/>
      <c r="H272" s="208"/>
      <c r="I272" s="208"/>
      <c r="J272" s="208"/>
      <c r="K272" s="209"/>
      <c r="L272" s="7" t="s">
        <v>820</v>
      </c>
      <c r="M272" s="7" t="s">
        <v>821</v>
      </c>
      <c r="N272" s="7" t="s">
        <v>820</v>
      </c>
      <c r="O272" s="7" t="s">
        <v>821</v>
      </c>
    </row>
    <row r="273" spans="2:15" ht="12" customHeight="1" x14ac:dyDescent="0.15">
      <c r="B273" s="202"/>
      <c r="C273" s="203"/>
      <c r="D273" s="203"/>
      <c r="E273" s="203"/>
      <c r="F273" s="203"/>
      <c r="G273" s="203"/>
      <c r="H273" s="203"/>
      <c r="I273" s="203"/>
      <c r="J273" s="203"/>
      <c r="K273" s="204"/>
      <c r="L273" s="9"/>
      <c r="M273" s="9"/>
      <c r="N273" s="21">
        <f>L286</f>
        <v>1734</v>
      </c>
      <c r="O273" s="21">
        <f>M286</f>
        <v>528</v>
      </c>
    </row>
    <row r="274" spans="2:15" ht="15" customHeight="1" x14ac:dyDescent="0.15">
      <c r="B274" s="73" t="s">
        <v>822</v>
      </c>
      <c r="C274" s="26"/>
      <c r="D274" s="26"/>
      <c r="E274" s="26"/>
      <c r="L274" s="10">
        <v>1215</v>
      </c>
      <c r="M274" s="10">
        <v>339</v>
      </c>
      <c r="N274" s="22">
        <f t="shared" ref="N274:N285" si="86">$L274/N$273*100</f>
        <v>70.069204152249128</v>
      </c>
      <c r="O274" s="22">
        <f t="shared" ref="O274:O285" si="87">$M274/O$273*100</f>
        <v>64.204545454545453</v>
      </c>
    </row>
    <row r="275" spans="2:15" ht="15" customHeight="1" x14ac:dyDescent="0.15">
      <c r="B275" s="73" t="s">
        <v>823</v>
      </c>
      <c r="C275" s="26"/>
      <c r="D275" s="26"/>
      <c r="E275" s="26"/>
      <c r="L275" s="11">
        <v>123</v>
      </c>
      <c r="M275" s="11">
        <v>37</v>
      </c>
      <c r="N275" s="23">
        <f t="shared" si="86"/>
        <v>7.0934256055363329</v>
      </c>
      <c r="O275" s="23">
        <f t="shared" si="87"/>
        <v>7.0075757575757569</v>
      </c>
    </row>
    <row r="276" spans="2:15" ht="15" customHeight="1" x14ac:dyDescent="0.15">
      <c r="B276" s="73" t="s">
        <v>824</v>
      </c>
      <c r="C276" s="26"/>
      <c r="D276" s="26"/>
      <c r="E276" s="26"/>
      <c r="L276" s="11">
        <v>156</v>
      </c>
      <c r="M276" s="11">
        <v>49</v>
      </c>
      <c r="N276" s="23">
        <f t="shared" si="86"/>
        <v>8.9965397923875443</v>
      </c>
      <c r="O276" s="23">
        <f t="shared" si="87"/>
        <v>9.2803030303030312</v>
      </c>
    </row>
    <row r="277" spans="2:15" ht="15" customHeight="1" x14ac:dyDescent="0.15">
      <c r="B277" s="73" t="s">
        <v>825</v>
      </c>
      <c r="C277" s="26"/>
      <c r="D277" s="26"/>
      <c r="E277" s="26"/>
      <c r="L277" s="11">
        <v>68</v>
      </c>
      <c r="M277" s="11">
        <v>24</v>
      </c>
      <c r="N277" s="23">
        <f t="shared" si="86"/>
        <v>3.9215686274509802</v>
      </c>
      <c r="O277" s="23">
        <f t="shared" si="87"/>
        <v>4.5454545454545459</v>
      </c>
    </row>
    <row r="278" spans="2:15" ht="15" customHeight="1" x14ac:dyDescent="0.15">
      <c r="B278" s="4" t="s">
        <v>826</v>
      </c>
      <c r="C278" s="26"/>
      <c r="D278" s="26"/>
      <c r="E278" s="26"/>
      <c r="L278" s="11">
        <v>38</v>
      </c>
      <c r="M278" s="11">
        <v>14</v>
      </c>
      <c r="N278" s="23">
        <f t="shared" si="86"/>
        <v>2.1914648212226067</v>
      </c>
      <c r="O278" s="23">
        <f t="shared" si="87"/>
        <v>2.6515151515151514</v>
      </c>
    </row>
    <row r="279" spans="2:15" ht="15" customHeight="1" x14ac:dyDescent="0.15">
      <c r="B279" s="4" t="s">
        <v>827</v>
      </c>
      <c r="C279" s="26"/>
      <c r="D279" s="26"/>
      <c r="E279" s="26"/>
      <c r="L279" s="11">
        <v>22</v>
      </c>
      <c r="M279" s="11">
        <v>13</v>
      </c>
      <c r="N279" s="23">
        <f t="shared" si="86"/>
        <v>1.2687427912341407</v>
      </c>
      <c r="O279" s="23">
        <f t="shared" si="87"/>
        <v>2.4621212121212119</v>
      </c>
    </row>
    <row r="280" spans="2:15" ht="15" customHeight="1" x14ac:dyDescent="0.15">
      <c r="B280" s="4" t="s">
        <v>828</v>
      </c>
      <c r="C280" s="26"/>
      <c r="D280" s="26"/>
      <c r="E280" s="26"/>
      <c r="L280" s="11">
        <v>29</v>
      </c>
      <c r="M280" s="11">
        <v>12</v>
      </c>
      <c r="N280" s="23">
        <f t="shared" si="86"/>
        <v>1.6724336793540944</v>
      </c>
      <c r="O280" s="23">
        <f t="shared" si="87"/>
        <v>2.2727272727272729</v>
      </c>
    </row>
    <row r="281" spans="2:15" ht="15" customHeight="1" x14ac:dyDescent="0.15">
      <c r="B281" s="4" t="s">
        <v>829</v>
      </c>
      <c r="C281" s="26"/>
      <c r="D281" s="26"/>
      <c r="E281" s="26"/>
      <c r="L281" s="11">
        <v>14</v>
      </c>
      <c r="M281" s="11">
        <v>6</v>
      </c>
      <c r="N281" s="23">
        <f t="shared" si="86"/>
        <v>0.8073817762399077</v>
      </c>
      <c r="O281" s="23">
        <f t="shared" si="87"/>
        <v>1.1363636363636365</v>
      </c>
    </row>
    <row r="282" spans="2:15" ht="15" customHeight="1" x14ac:dyDescent="0.15">
      <c r="B282" s="4" t="s">
        <v>830</v>
      </c>
      <c r="C282" s="26"/>
      <c r="D282" s="26"/>
      <c r="E282" s="26"/>
      <c r="L282" s="11">
        <v>12</v>
      </c>
      <c r="M282" s="11">
        <v>8</v>
      </c>
      <c r="N282" s="23">
        <f t="shared" si="86"/>
        <v>0.69204152249134954</v>
      </c>
      <c r="O282" s="23">
        <f t="shared" si="87"/>
        <v>1.5151515151515151</v>
      </c>
    </row>
    <row r="283" spans="2:15" ht="15" customHeight="1" x14ac:dyDescent="0.15">
      <c r="B283" s="73" t="s">
        <v>831</v>
      </c>
      <c r="C283" s="26"/>
      <c r="D283" s="26"/>
      <c r="E283" s="26"/>
      <c r="L283" s="11">
        <v>11</v>
      </c>
      <c r="M283" s="11">
        <v>7</v>
      </c>
      <c r="N283" s="23">
        <f t="shared" si="86"/>
        <v>0.63437139561707034</v>
      </c>
      <c r="O283" s="23">
        <f t="shared" si="87"/>
        <v>1.3257575757575757</v>
      </c>
    </row>
    <row r="284" spans="2:15" ht="15" customHeight="1" x14ac:dyDescent="0.15">
      <c r="B284" s="73" t="s">
        <v>832</v>
      </c>
      <c r="C284" s="26"/>
      <c r="D284" s="26"/>
      <c r="E284" s="26"/>
      <c r="L284" s="11">
        <v>10</v>
      </c>
      <c r="M284" s="11">
        <v>3</v>
      </c>
      <c r="N284" s="23">
        <f t="shared" si="86"/>
        <v>0.57670126874279126</v>
      </c>
      <c r="O284" s="23">
        <f t="shared" si="87"/>
        <v>0.56818181818181823</v>
      </c>
    </row>
    <row r="285" spans="2:15" ht="15" customHeight="1" x14ac:dyDescent="0.15">
      <c r="B285" s="94" t="s">
        <v>833</v>
      </c>
      <c r="C285" s="28"/>
      <c r="D285" s="28"/>
      <c r="E285" s="28"/>
      <c r="F285" s="28"/>
      <c r="G285" s="28"/>
      <c r="H285" s="28"/>
      <c r="I285" s="28"/>
      <c r="J285" s="28"/>
      <c r="K285" s="28"/>
      <c r="L285" s="12">
        <v>36</v>
      </c>
      <c r="M285" s="12">
        <v>16</v>
      </c>
      <c r="N285" s="24">
        <f t="shared" si="86"/>
        <v>2.0761245674740483</v>
      </c>
      <c r="O285" s="24">
        <f t="shared" si="87"/>
        <v>3.0303030303030303</v>
      </c>
    </row>
    <row r="286" spans="2:15" ht="15" customHeight="1" x14ac:dyDescent="0.15">
      <c r="B286" s="95" t="s">
        <v>814</v>
      </c>
      <c r="C286" s="30"/>
      <c r="D286" s="30"/>
      <c r="E286" s="30"/>
      <c r="F286" s="30"/>
      <c r="G286" s="30"/>
      <c r="H286" s="30"/>
      <c r="I286" s="30"/>
      <c r="J286" s="30"/>
      <c r="K286" s="31"/>
      <c r="L286" s="13">
        <f>SUM(L274:L285)</f>
        <v>1734</v>
      </c>
      <c r="M286" s="13">
        <f>SUM(M274:M285)</f>
        <v>528</v>
      </c>
      <c r="N286" s="25">
        <f>IF(SUM(N274:N285)&gt;100,"－",SUM(N274:N285))</f>
        <v>100.00000000000001</v>
      </c>
      <c r="O286" s="25">
        <f>IF(SUM(O274:O285)&gt;100,"－",SUM(O274:O285))</f>
        <v>100</v>
      </c>
    </row>
    <row r="287" spans="2:15" ht="15" customHeight="1" x14ac:dyDescent="0.15">
      <c r="B287" s="95" t="s">
        <v>834</v>
      </c>
      <c r="C287" s="30"/>
      <c r="D287" s="30"/>
      <c r="E287" s="30"/>
      <c r="F287" s="30"/>
      <c r="G287" s="30"/>
      <c r="H287" s="30"/>
      <c r="I287" s="30"/>
      <c r="J287" s="30"/>
      <c r="K287" s="31"/>
      <c r="L287" s="138">
        <v>7.1115808705937322</v>
      </c>
      <c r="M287" s="138">
        <v>9.8764081498140524</v>
      </c>
    </row>
    <row r="288" spans="2:15" ht="15" customHeight="1" x14ac:dyDescent="0.15">
      <c r="B288" s="95" t="s">
        <v>835</v>
      </c>
      <c r="C288" s="30"/>
      <c r="D288" s="30"/>
      <c r="E288" s="30"/>
      <c r="F288" s="30"/>
      <c r="G288" s="30"/>
      <c r="H288" s="30"/>
      <c r="I288" s="30"/>
      <c r="J288" s="30"/>
      <c r="K288" s="31"/>
      <c r="L288" s="138">
        <v>25.000961321466164</v>
      </c>
      <c r="M288" s="138">
        <v>29.229600998293613</v>
      </c>
    </row>
    <row r="289" spans="1:13" ht="15" customHeight="1" x14ac:dyDescent="0.15">
      <c r="B289" s="95" t="s">
        <v>836</v>
      </c>
      <c r="C289" s="30"/>
      <c r="D289" s="30"/>
      <c r="E289" s="30"/>
      <c r="F289" s="30"/>
      <c r="G289" s="30"/>
      <c r="H289" s="30"/>
      <c r="I289" s="30"/>
      <c r="J289" s="30"/>
      <c r="K289" s="31"/>
      <c r="L289" s="138">
        <v>0</v>
      </c>
      <c r="M289" s="138">
        <v>0</v>
      </c>
    </row>
    <row r="290" spans="1:13" ht="15" customHeight="1" x14ac:dyDescent="0.15">
      <c r="B290" s="95" t="s">
        <v>837</v>
      </c>
      <c r="C290" s="30"/>
      <c r="D290" s="30"/>
      <c r="E290" s="30"/>
      <c r="F290" s="30"/>
      <c r="G290" s="30"/>
      <c r="H290" s="30"/>
      <c r="I290" s="30"/>
      <c r="J290" s="30"/>
      <c r="K290" s="31"/>
      <c r="L290" s="138">
        <v>16.666666666666664</v>
      </c>
      <c r="M290" s="138">
        <v>22.222222222222221</v>
      </c>
    </row>
    <row r="291" spans="1:13" ht="15" customHeight="1" x14ac:dyDescent="0.15">
      <c r="B291" s="95" t="s">
        <v>838</v>
      </c>
      <c r="C291" s="30"/>
      <c r="D291" s="30"/>
      <c r="E291" s="30"/>
      <c r="F291" s="30"/>
      <c r="G291" s="30"/>
      <c r="H291" s="30"/>
      <c r="I291" s="30"/>
      <c r="J291" s="30"/>
      <c r="K291" s="31"/>
      <c r="L291" s="138">
        <v>100</v>
      </c>
      <c r="M291" s="138">
        <v>97.916666666666657</v>
      </c>
    </row>
    <row r="292" spans="1:13" ht="15" customHeight="1" x14ac:dyDescent="0.15">
      <c r="B292" s="95" t="s">
        <v>839</v>
      </c>
      <c r="C292" s="30"/>
      <c r="D292" s="30"/>
      <c r="E292" s="30"/>
      <c r="F292" s="30"/>
      <c r="G292" s="30"/>
      <c r="H292" s="30"/>
      <c r="I292" s="30"/>
      <c r="J292" s="30"/>
      <c r="K292" s="31"/>
      <c r="L292" s="138">
        <v>0.79365079365079361</v>
      </c>
      <c r="M292" s="138">
        <v>1.0416666666666665</v>
      </c>
    </row>
    <row r="293" spans="1:13" ht="15" customHeight="1" x14ac:dyDescent="0.15">
      <c r="A293" s="1" t="s">
        <v>769</v>
      </c>
      <c r="B293" s="98"/>
      <c r="C293" s="90"/>
      <c r="D293" s="88"/>
      <c r="E293" s="88"/>
      <c r="F293" s="37"/>
      <c r="G293" s="38"/>
      <c r="H293" s="59"/>
      <c r="I293" s="59"/>
      <c r="J293" s="59"/>
      <c r="K293" s="66"/>
      <c r="L293" s="59"/>
      <c r="M293" s="36"/>
    </row>
    <row r="294" spans="1:13" ht="15" customHeight="1" x14ac:dyDescent="0.15">
      <c r="B294" s="180"/>
      <c r="C294" s="172"/>
      <c r="D294" s="173"/>
      <c r="E294" s="173"/>
      <c r="F294" s="42"/>
      <c r="G294" s="178" t="s">
        <v>764</v>
      </c>
      <c r="H294" s="179"/>
      <c r="I294" s="178" t="s">
        <v>767</v>
      </c>
      <c r="J294" s="179"/>
      <c r="K294" s="178" t="s">
        <v>802</v>
      </c>
      <c r="L294" s="179"/>
      <c r="M294" s="36"/>
    </row>
    <row r="295" spans="1:13" ht="33.75" x14ac:dyDescent="0.15">
      <c r="B295" s="181"/>
      <c r="C295" s="174"/>
      <c r="D295" s="71"/>
      <c r="E295" s="71"/>
      <c r="F295" s="175"/>
      <c r="G295" s="182" t="s">
        <v>765</v>
      </c>
      <c r="H295" s="183" t="s">
        <v>766</v>
      </c>
      <c r="I295" s="182" t="s">
        <v>768</v>
      </c>
      <c r="J295" s="183" t="s">
        <v>766</v>
      </c>
      <c r="K295" s="182" t="s">
        <v>803</v>
      </c>
      <c r="L295" s="183" t="s">
        <v>766</v>
      </c>
      <c r="M295" s="36"/>
    </row>
    <row r="296" spans="1:13" ht="15" customHeight="1" x14ac:dyDescent="0.15">
      <c r="B296" s="144" t="s">
        <v>193</v>
      </c>
      <c r="C296" s="47"/>
      <c r="D296" s="47"/>
      <c r="E296" s="47"/>
      <c r="F296" s="42"/>
      <c r="G296" s="184">
        <v>1.9812524538672949</v>
      </c>
      <c r="H296" s="185">
        <v>11.986521673972501</v>
      </c>
      <c r="I296" s="184">
        <v>0.8935546875</v>
      </c>
      <c r="J296" s="185">
        <v>5.7052517702596388</v>
      </c>
      <c r="K296" s="184">
        <f>SUM(I296,G296)</f>
        <v>2.8748071413672949</v>
      </c>
      <c r="L296" s="185">
        <f>SUM(J296,H296)</f>
        <v>17.69177344423214</v>
      </c>
      <c r="M296" s="36"/>
    </row>
    <row r="297" spans="1:13" ht="15" customHeight="1" x14ac:dyDescent="0.15">
      <c r="B297" s="149" t="s">
        <v>194</v>
      </c>
      <c r="C297" s="150"/>
      <c r="D297" s="150"/>
      <c r="E297" s="150"/>
      <c r="F297" s="151"/>
      <c r="G297" s="186">
        <v>1.3928150765606595</v>
      </c>
      <c r="H297" s="187">
        <v>4.3339662335600311</v>
      </c>
      <c r="I297" s="186">
        <v>0.74560546875</v>
      </c>
      <c r="J297" s="187">
        <v>2.1187086756161091</v>
      </c>
      <c r="K297" s="186">
        <f t="shared" ref="K297:K326" si="88">SUM(I297,G297)</f>
        <v>2.1384205453106597</v>
      </c>
      <c r="L297" s="187">
        <f t="shared" ref="L297:L326" si="89">SUM(J297,H297)</f>
        <v>6.4526749091761406</v>
      </c>
      <c r="M297" s="36"/>
    </row>
    <row r="298" spans="1:13" ht="15" customHeight="1" x14ac:dyDescent="0.15">
      <c r="B298" s="124" t="s">
        <v>195</v>
      </c>
      <c r="C298" s="37"/>
      <c r="D298" s="37"/>
      <c r="E298" s="37"/>
      <c r="F298" s="43"/>
      <c r="G298" s="188">
        <v>3.2002355712603063</v>
      </c>
      <c r="H298" s="189">
        <v>10.605734767025091</v>
      </c>
      <c r="I298" s="188">
        <v>1.7431640625</v>
      </c>
      <c r="J298" s="189">
        <v>4.9454640959090348</v>
      </c>
      <c r="K298" s="188">
        <f t="shared" si="88"/>
        <v>4.9433996337603059</v>
      </c>
      <c r="L298" s="189">
        <f t="shared" si="89"/>
        <v>15.551198862934125</v>
      </c>
      <c r="M298" s="36"/>
    </row>
    <row r="299" spans="1:13" ht="15" customHeight="1" x14ac:dyDescent="0.15">
      <c r="B299" s="124" t="s">
        <v>196</v>
      </c>
      <c r="C299" s="37"/>
      <c r="D299" s="37"/>
      <c r="E299" s="37"/>
      <c r="F299" s="43"/>
      <c r="G299" s="188">
        <v>1.4759521005104044</v>
      </c>
      <c r="H299" s="189">
        <v>12.38326079535757</v>
      </c>
      <c r="I299" s="188">
        <v>0.76611328125</v>
      </c>
      <c r="J299" s="189">
        <v>5.5375795479482122</v>
      </c>
      <c r="K299" s="188">
        <f t="shared" si="88"/>
        <v>2.2420653817604044</v>
      </c>
      <c r="L299" s="189">
        <f t="shared" si="89"/>
        <v>17.920840343305784</v>
      </c>
      <c r="M299" s="36"/>
    </row>
    <row r="300" spans="1:13" ht="15" customHeight="1" x14ac:dyDescent="0.15">
      <c r="B300" s="124" t="s">
        <v>197</v>
      </c>
      <c r="C300" s="37"/>
      <c r="D300" s="37"/>
      <c r="E300" s="37"/>
      <c r="F300" s="43"/>
      <c r="G300" s="188">
        <v>1.2125049077345897</v>
      </c>
      <c r="H300" s="189">
        <v>8.799387066654619</v>
      </c>
      <c r="I300" s="188">
        <v>0.72216796875</v>
      </c>
      <c r="J300" s="189">
        <v>3.8378703094140882</v>
      </c>
      <c r="K300" s="188">
        <f t="shared" si="88"/>
        <v>1.9346728764845897</v>
      </c>
      <c r="L300" s="189">
        <f t="shared" si="89"/>
        <v>12.637257376068707</v>
      </c>
      <c r="M300" s="36"/>
    </row>
    <row r="301" spans="1:13" ht="15" customHeight="1" x14ac:dyDescent="0.15">
      <c r="B301" s="124" t="s">
        <v>198</v>
      </c>
      <c r="C301" s="37"/>
      <c r="D301" s="37"/>
      <c r="E301" s="37"/>
      <c r="F301" s="43"/>
      <c r="G301" s="188">
        <v>0.21270121711817824</v>
      </c>
      <c r="H301" s="189">
        <v>4.2240372901107053</v>
      </c>
      <c r="I301" s="188">
        <v>9.9609375E-2</v>
      </c>
      <c r="J301" s="189">
        <v>1.6058868828612989</v>
      </c>
      <c r="K301" s="188">
        <f t="shared" si="88"/>
        <v>0.31231059211817824</v>
      </c>
      <c r="L301" s="189">
        <f t="shared" si="89"/>
        <v>5.8299241729720039</v>
      </c>
      <c r="M301" s="36"/>
    </row>
    <row r="302" spans="1:13" ht="15" customHeight="1" x14ac:dyDescent="0.15">
      <c r="B302" s="124" t="s">
        <v>199</v>
      </c>
      <c r="C302" s="37"/>
      <c r="D302" s="37"/>
      <c r="E302" s="37"/>
      <c r="F302" s="43"/>
      <c r="G302" s="188">
        <v>0.53985080486847281</v>
      </c>
      <c r="H302" s="189">
        <v>4.6278296798588165</v>
      </c>
      <c r="I302" s="188">
        <v>0.322265625</v>
      </c>
      <c r="J302" s="189">
        <v>1.8950962539021854</v>
      </c>
      <c r="K302" s="188">
        <f t="shared" si="88"/>
        <v>0.86211642986847281</v>
      </c>
      <c r="L302" s="189">
        <f t="shared" si="89"/>
        <v>6.5229259337610017</v>
      </c>
      <c r="M302" s="36"/>
    </row>
    <row r="303" spans="1:13" ht="15" customHeight="1" x14ac:dyDescent="0.15">
      <c r="B303" s="124" t="s">
        <v>200</v>
      </c>
      <c r="C303" s="37"/>
      <c r="D303" s="37"/>
      <c r="E303" s="37"/>
      <c r="F303" s="43"/>
      <c r="G303" s="188">
        <v>1.5310168826069888</v>
      </c>
      <c r="H303" s="189">
        <v>5.6537817843079221</v>
      </c>
      <c r="I303" s="188">
        <v>1.107421875</v>
      </c>
      <c r="J303" s="189">
        <v>2.6067165867142958</v>
      </c>
      <c r="K303" s="188">
        <f t="shared" si="88"/>
        <v>2.6384387576069885</v>
      </c>
      <c r="L303" s="189">
        <f t="shared" si="89"/>
        <v>8.2604983710222175</v>
      </c>
      <c r="M303" s="36"/>
    </row>
    <row r="304" spans="1:13" ht="15" customHeight="1" x14ac:dyDescent="0.15">
      <c r="B304" s="124" t="s">
        <v>201</v>
      </c>
      <c r="C304" s="37"/>
      <c r="D304" s="37"/>
      <c r="E304" s="37"/>
      <c r="F304" s="43"/>
      <c r="G304" s="188">
        <v>2.806144483706321</v>
      </c>
      <c r="H304" s="189">
        <v>9.6921255190168782</v>
      </c>
      <c r="I304" s="188">
        <v>1.30224609375</v>
      </c>
      <c r="J304" s="189">
        <v>4.1765814830330958</v>
      </c>
      <c r="K304" s="188">
        <f t="shared" si="88"/>
        <v>4.108390577456321</v>
      </c>
      <c r="L304" s="189">
        <f t="shared" si="89"/>
        <v>13.868707002049973</v>
      </c>
      <c r="M304" s="36"/>
    </row>
    <row r="305" spans="2:14" ht="15" customHeight="1" x14ac:dyDescent="0.15">
      <c r="B305" s="124" t="s">
        <v>202</v>
      </c>
      <c r="C305" s="37"/>
      <c r="D305" s="37"/>
      <c r="E305" s="37"/>
      <c r="F305" s="43"/>
      <c r="G305" s="188">
        <v>0.64134275618374559</v>
      </c>
      <c r="H305" s="189">
        <v>6.7484719864176572</v>
      </c>
      <c r="I305" s="188">
        <v>0.43359375</v>
      </c>
      <c r="J305" s="189">
        <v>3.0571590265987552</v>
      </c>
      <c r="K305" s="188">
        <f t="shared" si="88"/>
        <v>1.0749365061837457</v>
      </c>
      <c r="L305" s="189">
        <f t="shared" si="89"/>
        <v>9.8056310130164128</v>
      </c>
      <c r="M305" s="36"/>
    </row>
    <row r="306" spans="2:14" ht="15" customHeight="1" x14ac:dyDescent="0.15">
      <c r="B306" s="149" t="s">
        <v>203</v>
      </c>
      <c r="C306" s="150"/>
      <c r="D306" s="150"/>
      <c r="E306" s="150"/>
      <c r="F306" s="151"/>
      <c r="G306" s="186">
        <v>0.21917942677659993</v>
      </c>
      <c r="H306" s="187">
        <v>5.3170664460987043</v>
      </c>
      <c r="I306" s="186">
        <v>0.18896484375</v>
      </c>
      <c r="J306" s="187">
        <v>3.2581531371853951</v>
      </c>
      <c r="K306" s="186">
        <f t="shared" si="88"/>
        <v>0.40814427052659996</v>
      </c>
      <c r="L306" s="187">
        <f t="shared" si="89"/>
        <v>8.5752195832840989</v>
      </c>
      <c r="M306" s="36"/>
    </row>
    <row r="307" spans="2:14" ht="15" customHeight="1" x14ac:dyDescent="0.15">
      <c r="B307" s="124" t="s">
        <v>204</v>
      </c>
      <c r="C307" s="37"/>
      <c r="D307" s="37"/>
      <c r="E307" s="37"/>
      <c r="F307" s="43"/>
      <c r="G307" s="188">
        <v>4.5932665881429129</v>
      </c>
      <c r="H307" s="189">
        <v>5.1295925312022366</v>
      </c>
      <c r="I307" s="188">
        <v>1.56884765625</v>
      </c>
      <c r="J307" s="189">
        <v>1.9696331051617906</v>
      </c>
      <c r="K307" s="188">
        <f t="shared" si="88"/>
        <v>6.1621142443929129</v>
      </c>
      <c r="L307" s="189">
        <f t="shared" si="89"/>
        <v>7.0992256363640269</v>
      </c>
      <c r="M307" s="36"/>
    </row>
    <row r="308" spans="2:14" ht="15" customHeight="1" x14ac:dyDescent="0.15">
      <c r="B308" s="124" t="s">
        <v>205</v>
      </c>
      <c r="C308" s="37"/>
      <c r="D308" s="37"/>
      <c r="E308" s="37"/>
      <c r="F308" s="43"/>
      <c r="G308" s="188">
        <v>0.69424813506085592</v>
      </c>
      <c r="H308" s="189">
        <v>4.0898331695981982</v>
      </c>
      <c r="I308" s="188">
        <v>0.375</v>
      </c>
      <c r="J308" s="189">
        <v>1.5919210111600679</v>
      </c>
      <c r="K308" s="188">
        <f t="shared" si="88"/>
        <v>1.0692481350608558</v>
      </c>
      <c r="L308" s="189">
        <f t="shared" si="89"/>
        <v>5.6817541807582659</v>
      </c>
      <c r="M308" s="36"/>
    </row>
    <row r="309" spans="2:14" ht="15" customHeight="1" x14ac:dyDescent="0.15">
      <c r="B309" s="124" t="s">
        <v>62</v>
      </c>
      <c r="C309" s="37"/>
      <c r="D309" s="37"/>
      <c r="E309" s="37"/>
      <c r="F309" s="43"/>
      <c r="G309" s="188">
        <v>1.1261287789556342</v>
      </c>
      <c r="H309" s="189">
        <v>4.5731675299862218</v>
      </c>
      <c r="I309" s="188">
        <v>0.7705078125</v>
      </c>
      <c r="J309" s="189">
        <v>2.4396016054704921</v>
      </c>
      <c r="K309" s="188">
        <f t="shared" si="88"/>
        <v>1.8966365914556342</v>
      </c>
      <c r="L309" s="189">
        <f t="shared" si="89"/>
        <v>7.0127691354567139</v>
      </c>
      <c r="M309" s="36"/>
    </row>
    <row r="310" spans="2:14" ht="15" customHeight="1" x14ac:dyDescent="0.15">
      <c r="B310" s="149" t="s">
        <v>206</v>
      </c>
      <c r="C310" s="150"/>
      <c r="D310" s="150"/>
      <c r="E310" s="150"/>
      <c r="F310" s="151"/>
      <c r="G310" s="186">
        <v>0.34982332155477031</v>
      </c>
      <c r="H310" s="187">
        <v>3.6805078929306796</v>
      </c>
      <c r="I310" s="186">
        <v>0.17431640625</v>
      </c>
      <c r="J310" s="187">
        <v>1.4439590800477902</v>
      </c>
      <c r="K310" s="186">
        <f t="shared" si="88"/>
        <v>0.52413972780477036</v>
      </c>
      <c r="L310" s="187">
        <f t="shared" si="89"/>
        <v>5.1244669729784693</v>
      </c>
      <c r="M310" s="36"/>
    </row>
    <row r="311" spans="2:14" ht="15" customHeight="1" x14ac:dyDescent="0.15">
      <c r="B311" s="124" t="s">
        <v>46</v>
      </c>
      <c r="C311" s="37"/>
      <c r="D311" s="37"/>
      <c r="E311" s="37"/>
      <c r="F311" s="43"/>
      <c r="G311" s="188">
        <v>2.6539065567334119</v>
      </c>
      <c r="H311" s="189">
        <v>5.1204710785700813</v>
      </c>
      <c r="I311" s="188">
        <v>0.93603515625</v>
      </c>
      <c r="J311" s="189">
        <v>1.8394153225806453</v>
      </c>
      <c r="K311" s="188">
        <f t="shared" si="88"/>
        <v>3.5899417129834119</v>
      </c>
      <c r="L311" s="189">
        <f t="shared" si="89"/>
        <v>6.9598864011507269</v>
      </c>
      <c r="M311" s="36"/>
    </row>
    <row r="312" spans="2:14" ht="15" customHeight="1" x14ac:dyDescent="0.15">
      <c r="B312" s="124" t="s">
        <v>207</v>
      </c>
      <c r="C312" s="37"/>
      <c r="D312" s="37"/>
      <c r="E312" s="37"/>
      <c r="F312" s="43"/>
      <c r="G312" s="188">
        <v>2.2425402434236354</v>
      </c>
      <c r="H312" s="189">
        <v>3.7106677771047853</v>
      </c>
      <c r="I312" s="188">
        <v>0.8349609375</v>
      </c>
      <c r="J312" s="189">
        <v>1.8895393920595536</v>
      </c>
      <c r="K312" s="188">
        <f t="shared" si="88"/>
        <v>3.0775011809236354</v>
      </c>
      <c r="L312" s="189">
        <f t="shared" si="89"/>
        <v>5.6002071691643387</v>
      </c>
      <c r="M312" s="36"/>
    </row>
    <row r="313" spans="2:14" ht="15" customHeight="1" x14ac:dyDescent="0.15">
      <c r="B313" s="124" t="s">
        <v>208</v>
      </c>
      <c r="C313" s="37"/>
      <c r="D313" s="37"/>
      <c r="E313" s="37"/>
      <c r="F313" s="43"/>
      <c r="G313" s="188">
        <v>3.3362779740871615</v>
      </c>
      <c r="H313" s="189">
        <v>5.0982613579789877</v>
      </c>
      <c r="I313" s="188">
        <v>1.341796875</v>
      </c>
      <c r="J313" s="189">
        <v>2.3494300266796029</v>
      </c>
      <c r="K313" s="188">
        <f t="shared" si="88"/>
        <v>4.678074849087162</v>
      </c>
      <c r="L313" s="189">
        <f t="shared" si="89"/>
        <v>7.4476913846585902</v>
      </c>
      <c r="M313" s="36"/>
    </row>
    <row r="314" spans="2:14" ht="15" customHeight="1" x14ac:dyDescent="0.15">
      <c r="B314" s="124" t="s">
        <v>51</v>
      </c>
      <c r="C314" s="37"/>
      <c r="D314" s="37"/>
      <c r="E314" s="37"/>
      <c r="F314" s="43"/>
      <c r="G314" s="188">
        <v>6.2514723203769149</v>
      </c>
      <c r="H314" s="189">
        <v>3.7330584640583311</v>
      </c>
      <c r="I314" s="188">
        <v>1.5732421875</v>
      </c>
      <c r="J314" s="189">
        <v>1.6587404808761872</v>
      </c>
      <c r="K314" s="188">
        <f t="shared" si="88"/>
        <v>7.8247145078769149</v>
      </c>
      <c r="L314" s="189">
        <f t="shared" si="89"/>
        <v>5.3917989449345178</v>
      </c>
      <c r="M314" s="36"/>
    </row>
    <row r="315" spans="2:14" ht="15" customHeight="1" x14ac:dyDescent="0.15">
      <c r="B315" s="124" t="s">
        <v>209</v>
      </c>
      <c r="C315" s="37"/>
      <c r="D315" s="37"/>
      <c r="E315" s="37"/>
      <c r="F315" s="43"/>
      <c r="G315" s="188">
        <v>2.2047506870828424</v>
      </c>
      <c r="H315" s="189">
        <v>4.0704733766388914</v>
      </c>
      <c r="I315" s="188">
        <v>0.609375</v>
      </c>
      <c r="J315" s="189">
        <v>1.8274988710659101</v>
      </c>
      <c r="K315" s="188">
        <f t="shared" si="88"/>
        <v>2.8141256870828424</v>
      </c>
      <c r="L315" s="189">
        <f t="shared" si="89"/>
        <v>5.8979722477048018</v>
      </c>
      <c r="M315" s="36"/>
    </row>
    <row r="316" spans="2:14" ht="15" customHeight="1" x14ac:dyDescent="0.15">
      <c r="B316" s="124" t="s">
        <v>54</v>
      </c>
      <c r="C316" s="37"/>
      <c r="D316" s="37"/>
      <c r="E316" s="37"/>
      <c r="F316" s="43"/>
      <c r="G316" s="188">
        <v>2.2554966627404789</v>
      </c>
      <c r="H316" s="189">
        <v>6.7580737856878024</v>
      </c>
      <c r="I316" s="188">
        <v>1.1103515625</v>
      </c>
      <c r="J316" s="189">
        <v>3.4483888348164631</v>
      </c>
      <c r="K316" s="188">
        <f t="shared" si="88"/>
        <v>3.3658482252404789</v>
      </c>
      <c r="L316" s="189">
        <f t="shared" si="89"/>
        <v>10.206462620504265</v>
      </c>
      <c r="M316" s="36"/>
    </row>
    <row r="317" spans="2:14" ht="15" customHeight="1" x14ac:dyDescent="0.15">
      <c r="B317" s="124" t="s">
        <v>597</v>
      </c>
      <c r="C317" s="37"/>
      <c r="D317" s="37"/>
      <c r="E317" s="37"/>
      <c r="F317" s="43"/>
      <c r="G317" s="188">
        <v>8.7753828032979975</v>
      </c>
      <c r="H317" s="189">
        <v>9.0789802131336419</v>
      </c>
      <c r="I317" s="188">
        <v>3.18017578125</v>
      </c>
      <c r="J317" s="189">
        <v>4.1772530620907107</v>
      </c>
      <c r="K317" s="188">
        <f t="shared" si="88"/>
        <v>11.955558584547997</v>
      </c>
      <c r="L317" s="189">
        <f t="shared" si="89"/>
        <v>13.256233275224353</v>
      </c>
      <c r="M317" s="36"/>
    </row>
    <row r="318" spans="2:14" ht="15" customHeight="1" x14ac:dyDescent="0.15">
      <c r="B318" s="149" t="s">
        <v>57</v>
      </c>
      <c r="C318" s="150"/>
      <c r="D318" s="150"/>
      <c r="E318" s="150"/>
      <c r="F318" s="151"/>
      <c r="G318" s="186">
        <v>9.4357283078131147</v>
      </c>
      <c r="H318" s="187">
        <v>11.287903859377614</v>
      </c>
      <c r="I318" s="186">
        <v>3.6735351562499998</v>
      </c>
      <c r="J318" s="187">
        <v>5.7737257254751855</v>
      </c>
      <c r="K318" s="186">
        <f t="shared" si="88"/>
        <v>13.109263464063115</v>
      </c>
      <c r="L318" s="187">
        <f t="shared" si="89"/>
        <v>17.061629584852799</v>
      </c>
      <c r="M318" s="36"/>
    </row>
    <row r="319" spans="2:14" ht="15" customHeight="1" x14ac:dyDescent="0.15">
      <c r="B319" s="124" t="s">
        <v>210</v>
      </c>
      <c r="C319" s="37"/>
      <c r="D319" s="37"/>
      <c r="E319" s="37"/>
      <c r="F319" s="43"/>
      <c r="G319" s="188">
        <v>5.2318021201413423</v>
      </c>
      <c r="H319" s="189">
        <v>5.2914482173174884</v>
      </c>
      <c r="I319" s="188">
        <v>1.693359375</v>
      </c>
      <c r="J319" s="189">
        <v>1.969405556674628</v>
      </c>
      <c r="K319" s="188">
        <f t="shared" si="88"/>
        <v>6.9251614951413423</v>
      </c>
      <c r="L319" s="189">
        <f t="shared" si="89"/>
        <v>7.2608537739921166</v>
      </c>
      <c r="M319" s="36"/>
      <c r="N319" s="196"/>
    </row>
    <row r="320" spans="2:14" ht="15" customHeight="1" x14ac:dyDescent="0.15">
      <c r="B320" s="124" t="s">
        <v>211</v>
      </c>
      <c r="C320" s="37"/>
      <c r="D320" s="37"/>
      <c r="E320" s="37"/>
      <c r="F320" s="43"/>
      <c r="G320" s="188">
        <v>2.8320573223400078</v>
      </c>
      <c r="H320" s="189">
        <v>4.9173432694872421</v>
      </c>
      <c r="I320" s="188">
        <v>1.54248046875</v>
      </c>
      <c r="J320" s="189">
        <v>2.2590147233133826</v>
      </c>
      <c r="K320" s="188">
        <f t="shared" si="88"/>
        <v>4.3745377910900078</v>
      </c>
      <c r="L320" s="189">
        <f t="shared" si="89"/>
        <v>7.1763579928006251</v>
      </c>
      <c r="M320" s="36"/>
    </row>
    <row r="321" spans="2:17" ht="15" customHeight="1" x14ac:dyDescent="0.15">
      <c r="B321" s="124" t="s">
        <v>212</v>
      </c>
      <c r="C321" s="37"/>
      <c r="D321" s="37"/>
      <c r="E321" s="37"/>
      <c r="F321" s="43"/>
      <c r="G321" s="188">
        <v>2.0788574793875148</v>
      </c>
      <c r="H321" s="189">
        <v>6.1607996318303027</v>
      </c>
      <c r="I321" s="188">
        <v>0.9609375</v>
      </c>
      <c r="J321" s="189">
        <v>2.7058930337679965</v>
      </c>
      <c r="K321" s="188">
        <f t="shared" si="88"/>
        <v>3.0397949793875148</v>
      </c>
      <c r="L321" s="189">
        <f t="shared" si="89"/>
        <v>8.8666926655982987</v>
      </c>
      <c r="M321" s="36"/>
    </row>
    <row r="322" spans="2:17" ht="15" customHeight="1" x14ac:dyDescent="0.15">
      <c r="B322" s="124" t="s">
        <v>213</v>
      </c>
      <c r="C322" s="37"/>
      <c r="D322" s="37"/>
      <c r="E322" s="37"/>
      <c r="F322" s="43"/>
      <c r="G322" s="188">
        <v>10.168413820180605</v>
      </c>
      <c r="H322" s="189">
        <v>9.9702956828322424</v>
      </c>
      <c r="I322" s="188">
        <v>3.58154296875</v>
      </c>
      <c r="J322" s="189">
        <v>4.1502269949475936</v>
      </c>
      <c r="K322" s="188">
        <f t="shared" si="88"/>
        <v>13.749956788930605</v>
      </c>
      <c r="L322" s="189">
        <f t="shared" si="89"/>
        <v>14.120522677779835</v>
      </c>
      <c r="M322" s="36"/>
    </row>
    <row r="323" spans="2:17" ht="15" customHeight="1" x14ac:dyDescent="0.15">
      <c r="B323" s="124" t="s">
        <v>214</v>
      </c>
      <c r="C323" s="37"/>
      <c r="D323" s="37"/>
      <c r="E323" s="37"/>
      <c r="F323" s="43"/>
      <c r="G323" s="188">
        <v>16.21452689438555</v>
      </c>
      <c r="H323" s="189">
        <v>6.7938195200019296</v>
      </c>
      <c r="I323" s="188">
        <v>2.35107421875</v>
      </c>
      <c r="J323" s="189">
        <v>2.6037435062361753</v>
      </c>
      <c r="K323" s="188">
        <f t="shared" si="88"/>
        <v>18.56560111313555</v>
      </c>
      <c r="L323" s="189">
        <f t="shared" si="89"/>
        <v>9.3975630262381049</v>
      </c>
      <c r="M323" s="36"/>
    </row>
    <row r="324" spans="2:17" ht="15" customHeight="1" x14ac:dyDescent="0.15">
      <c r="B324" s="149" t="s">
        <v>215</v>
      </c>
      <c r="C324" s="150"/>
      <c r="D324" s="150"/>
      <c r="E324" s="150"/>
      <c r="F324" s="151"/>
      <c r="G324" s="186">
        <v>7.9543776992540245</v>
      </c>
      <c r="H324" s="187">
        <v>4.5855725792365831</v>
      </c>
      <c r="I324" s="186">
        <v>0.9404296875</v>
      </c>
      <c r="J324" s="187">
        <v>1.8646136303543102</v>
      </c>
      <c r="K324" s="186">
        <f t="shared" si="88"/>
        <v>8.8948073867540245</v>
      </c>
      <c r="L324" s="187">
        <f t="shared" si="89"/>
        <v>6.4501862095908935</v>
      </c>
      <c r="M324" s="36"/>
    </row>
    <row r="325" spans="2:17" ht="15" customHeight="1" x14ac:dyDescent="0.15">
      <c r="B325" s="124" t="s">
        <v>216</v>
      </c>
      <c r="C325" s="37"/>
      <c r="D325" s="37"/>
      <c r="E325" s="37"/>
      <c r="F325" s="43"/>
      <c r="G325" s="188">
        <v>3.9398311739301142</v>
      </c>
      <c r="H325" s="189">
        <v>3.7598226555812118</v>
      </c>
      <c r="I325" s="188">
        <v>1.40185546875</v>
      </c>
      <c r="J325" s="189">
        <v>1.8917605907500976</v>
      </c>
      <c r="K325" s="188">
        <f t="shared" si="88"/>
        <v>5.3416866426801146</v>
      </c>
      <c r="L325" s="189">
        <f t="shared" si="89"/>
        <v>5.6515832463313096</v>
      </c>
      <c r="M325" s="36"/>
    </row>
    <row r="326" spans="2:17" ht="15" customHeight="1" x14ac:dyDescent="0.15">
      <c r="B326" s="125" t="s">
        <v>217</v>
      </c>
      <c r="C326" s="71"/>
      <c r="D326" s="71"/>
      <c r="E326" s="71"/>
      <c r="F326" s="177"/>
      <c r="G326" s="190">
        <v>49.523321554770313</v>
      </c>
      <c r="H326" s="191">
        <v>38.725246319186887</v>
      </c>
      <c r="I326" s="190">
        <v>24.995507812500001</v>
      </c>
      <c r="J326" s="191">
        <v>19.044270405739333</v>
      </c>
      <c r="K326" s="190">
        <f t="shared" si="88"/>
        <v>74.518829367270314</v>
      </c>
      <c r="L326" s="191">
        <f t="shared" si="89"/>
        <v>57.76951672492622</v>
      </c>
      <c r="M326" s="36"/>
    </row>
    <row r="327" spans="2:17" ht="15" customHeight="1" x14ac:dyDescent="0.15">
      <c r="B327" s="193" t="s">
        <v>804</v>
      </c>
      <c r="C327" s="194"/>
      <c r="D327" s="194"/>
      <c r="E327" s="194"/>
      <c r="F327" s="195"/>
      <c r="G327" s="190">
        <f>SUM(G296:G326)</f>
        <v>157.07520612485277</v>
      </c>
      <c r="H327" s="191">
        <f t="shared" ref="H327:L327" si="90">SUM(H296:H326)</f>
        <v>230.90752215412186</v>
      </c>
      <c r="I327" s="190">
        <f t="shared" si="90"/>
        <v>61.940039062499999</v>
      </c>
      <c r="J327" s="191">
        <f t="shared" si="90"/>
        <v>105.64250272871001</v>
      </c>
      <c r="K327" s="190">
        <f t="shared" si="90"/>
        <v>219.01524518735275</v>
      </c>
      <c r="L327" s="191">
        <f t="shared" si="90"/>
        <v>336.55002488283191</v>
      </c>
      <c r="M327" s="36"/>
      <c r="N327" s="196"/>
      <c r="O327" s="196"/>
    </row>
    <row r="328" spans="2:17" ht="15" customHeight="1" x14ac:dyDescent="0.15">
      <c r="B328" s="176"/>
      <c r="C328" s="88"/>
      <c r="D328" s="88"/>
      <c r="E328" s="88"/>
      <c r="F328" s="88"/>
      <c r="G328" s="188"/>
      <c r="H328" s="188"/>
      <c r="I328" s="188"/>
      <c r="J328" s="188"/>
      <c r="K328" s="188"/>
      <c r="L328" s="188"/>
      <c r="M328" s="36"/>
    </row>
    <row r="329" spans="2:17" ht="15" customHeight="1" x14ac:dyDescent="0.15">
      <c r="B329" s="180"/>
      <c r="C329" s="172"/>
      <c r="D329" s="173"/>
      <c r="E329" s="173"/>
      <c r="F329" s="42"/>
      <c r="G329" s="178" t="s">
        <v>764</v>
      </c>
      <c r="H329" s="179"/>
      <c r="I329" s="178" t="s">
        <v>767</v>
      </c>
      <c r="J329" s="179"/>
      <c r="K329" s="178" t="s">
        <v>802</v>
      </c>
      <c r="L329" s="179"/>
      <c r="M329" s="36"/>
    </row>
    <row r="330" spans="2:17" ht="33.75" x14ac:dyDescent="0.15">
      <c r="B330" s="181"/>
      <c r="C330" s="174"/>
      <c r="D330" s="71"/>
      <c r="E330" s="71"/>
      <c r="F330" s="175"/>
      <c r="G330" s="182" t="s">
        <v>765</v>
      </c>
      <c r="H330" s="183" t="s">
        <v>766</v>
      </c>
      <c r="I330" s="182" t="s">
        <v>768</v>
      </c>
      <c r="J330" s="183" t="s">
        <v>766</v>
      </c>
      <c r="K330" s="182" t="s">
        <v>803</v>
      </c>
      <c r="L330" s="183" t="s">
        <v>766</v>
      </c>
      <c r="M330" s="36"/>
    </row>
    <row r="331" spans="2:17" ht="15" customHeight="1" x14ac:dyDescent="0.15">
      <c r="B331" s="124" t="s">
        <v>615</v>
      </c>
      <c r="C331" s="47"/>
      <c r="D331" s="47"/>
      <c r="E331" s="47"/>
      <c r="F331" s="42"/>
      <c r="G331" s="184">
        <f>SUM(G296:G297)</f>
        <v>3.3740675304279542</v>
      </c>
      <c r="H331" s="185">
        <f t="shared" ref="H331:J331" si="91">SUM(H296:H297)</f>
        <v>16.320487907532531</v>
      </c>
      <c r="I331" s="184">
        <f t="shared" si="91"/>
        <v>1.63916015625</v>
      </c>
      <c r="J331" s="185">
        <f t="shared" si="91"/>
        <v>7.8239604458757483</v>
      </c>
      <c r="K331" s="184">
        <f t="shared" ref="K331:K336" si="92">SUM(I331,G331)</f>
        <v>5.0132276866779542</v>
      </c>
      <c r="L331" s="185">
        <f t="shared" ref="L331:L336" si="93">SUM(J331,H331)</f>
        <v>24.144448353408279</v>
      </c>
      <c r="M331" s="197"/>
      <c r="N331" s="197"/>
      <c r="O331" s="197"/>
      <c r="P331" s="197"/>
      <c r="Q331" s="197"/>
    </row>
    <row r="332" spans="2:17" ht="15" customHeight="1" x14ac:dyDescent="0.15">
      <c r="B332" s="124" t="s">
        <v>616</v>
      </c>
      <c r="C332" s="37"/>
      <c r="D332" s="37"/>
      <c r="E332" s="37"/>
      <c r="F332" s="43"/>
      <c r="G332" s="188">
        <f>SUM(G298:G306)</f>
        <v>11.838928150765607</v>
      </c>
      <c r="H332" s="189">
        <f t="shared" ref="H332:J332" si="94">SUM(H298:H306)</f>
        <v>68.051695334847963</v>
      </c>
      <c r="I332" s="188">
        <f t="shared" si="94"/>
        <v>6.685546875</v>
      </c>
      <c r="J332" s="189">
        <f t="shared" si="94"/>
        <v>30.920507323566362</v>
      </c>
      <c r="K332" s="188">
        <f t="shared" si="92"/>
        <v>18.524475025765607</v>
      </c>
      <c r="L332" s="189">
        <f t="shared" si="93"/>
        <v>98.972202658414318</v>
      </c>
      <c r="M332" s="197"/>
      <c r="N332" s="197"/>
      <c r="O332" s="197"/>
      <c r="P332" s="197"/>
      <c r="Q332" s="197"/>
    </row>
    <row r="333" spans="2:17" ht="15" customHeight="1" x14ac:dyDescent="0.15">
      <c r="B333" s="124" t="s">
        <v>617</v>
      </c>
      <c r="C333" s="37"/>
      <c r="D333" s="37"/>
      <c r="E333" s="37"/>
      <c r="F333" s="43"/>
      <c r="G333" s="188">
        <f>SUM(G307:G310)</f>
        <v>6.7634668237141726</v>
      </c>
      <c r="H333" s="189">
        <f t="shared" ref="H333:J333" si="95">SUM(H307:H310)</f>
        <v>17.473101123717338</v>
      </c>
      <c r="I333" s="188">
        <f t="shared" si="95"/>
        <v>2.888671875</v>
      </c>
      <c r="J333" s="189">
        <f t="shared" si="95"/>
        <v>7.4451148018401412</v>
      </c>
      <c r="K333" s="188">
        <f t="shared" si="92"/>
        <v>9.6521386987141717</v>
      </c>
      <c r="L333" s="189">
        <f t="shared" si="93"/>
        <v>24.91821592555748</v>
      </c>
      <c r="M333" s="197"/>
      <c r="N333" s="197"/>
      <c r="O333" s="197"/>
      <c r="P333" s="197"/>
      <c r="Q333" s="197"/>
    </row>
    <row r="334" spans="2:17" ht="15" customHeight="1" x14ac:dyDescent="0.15">
      <c r="B334" s="124" t="s">
        <v>618</v>
      </c>
      <c r="C334" s="37"/>
      <c r="D334" s="37"/>
      <c r="E334" s="37"/>
      <c r="F334" s="43"/>
      <c r="G334" s="188">
        <f>SUM(G311:G318)</f>
        <v>37.155555555555559</v>
      </c>
      <c r="H334" s="189">
        <f t="shared" ref="H334:J334" si="96">SUM(H311:H318)</f>
        <v>48.857889912550135</v>
      </c>
      <c r="I334" s="188">
        <f t="shared" si="96"/>
        <v>13.259472656250001</v>
      </c>
      <c r="J334" s="189">
        <f t="shared" si="96"/>
        <v>22.963991715644255</v>
      </c>
      <c r="K334" s="188">
        <f t="shared" si="92"/>
        <v>50.415028211805563</v>
      </c>
      <c r="L334" s="189">
        <f t="shared" si="93"/>
        <v>71.82188162819439</v>
      </c>
      <c r="M334" s="197"/>
      <c r="N334" s="197"/>
      <c r="O334" s="197"/>
      <c r="P334" s="197"/>
      <c r="Q334" s="197"/>
    </row>
    <row r="335" spans="2:17" ht="15" customHeight="1" x14ac:dyDescent="0.15">
      <c r="B335" s="124" t="s">
        <v>619</v>
      </c>
      <c r="C335" s="37"/>
      <c r="D335" s="37"/>
      <c r="E335" s="37"/>
      <c r="F335" s="43"/>
      <c r="G335" s="188">
        <f>SUM(G319:G324)</f>
        <v>44.480035335689045</v>
      </c>
      <c r="H335" s="189">
        <f t="shared" ref="H335:J335" si="97">SUM(H319:H324)</f>
        <v>37.719278900705795</v>
      </c>
      <c r="I335" s="188">
        <f t="shared" si="97"/>
        <v>11.06982421875</v>
      </c>
      <c r="J335" s="189">
        <f t="shared" si="97"/>
        <v>15.552897445294086</v>
      </c>
      <c r="K335" s="188">
        <f t="shared" si="92"/>
        <v>55.549859554439045</v>
      </c>
      <c r="L335" s="189">
        <f t="shared" si="93"/>
        <v>53.272176345999881</v>
      </c>
      <c r="M335" s="197"/>
      <c r="N335" s="197"/>
      <c r="O335" s="197"/>
      <c r="P335" s="197"/>
      <c r="Q335" s="197"/>
    </row>
    <row r="336" spans="2:17" ht="15" customHeight="1" x14ac:dyDescent="0.15">
      <c r="B336" s="125" t="s">
        <v>20</v>
      </c>
      <c r="C336" s="46"/>
      <c r="D336" s="46"/>
      <c r="E336" s="46"/>
      <c r="F336" s="175"/>
      <c r="G336" s="190">
        <f>SUM(G325:G326)</f>
        <v>53.463152728700429</v>
      </c>
      <c r="H336" s="191">
        <f t="shared" ref="H336:J336" si="98">SUM(H325:H326)</f>
        <v>42.485068974768097</v>
      </c>
      <c r="I336" s="190">
        <f t="shared" si="98"/>
        <v>26.397363281250001</v>
      </c>
      <c r="J336" s="191">
        <f t="shared" si="98"/>
        <v>20.936030996489432</v>
      </c>
      <c r="K336" s="190">
        <f t="shared" si="92"/>
        <v>79.86051600995043</v>
      </c>
      <c r="L336" s="191">
        <f t="shared" si="93"/>
        <v>63.421099971257533</v>
      </c>
      <c r="M336" s="197"/>
      <c r="N336" s="197"/>
      <c r="O336" s="197"/>
      <c r="P336" s="197"/>
      <c r="Q336" s="197"/>
    </row>
    <row r="337" spans="1:14" ht="15" customHeight="1" x14ac:dyDescent="0.15">
      <c r="B337" s="193" t="s">
        <v>804</v>
      </c>
      <c r="C337" s="194"/>
      <c r="D337" s="194"/>
      <c r="E337" s="194"/>
      <c r="F337" s="195"/>
      <c r="G337" s="190">
        <f>SUM(G331:G336)</f>
        <v>157.07520612485277</v>
      </c>
      <c r="H337" s="191">
        <f t="shared" ref="H337:L337" si="99">SUM(H331:H336)</f>
        <v>230.90752215412186</v>
      </c>
      <c r="I337" s="190">
        <f t="shared" si="99"/>
        <v>61.940039062499999</v>
      </c>
      <c r="J337" s="191">
        <f t="shared" si="99"/>
        <v>105.64250272871003</v>
      </c>
      <c r="K337" s="190">
        <f t="shared" si="99"/>
        <v>219.01524518735278</v>
      </c>
      <c r="L337" s="191">
        <f t="shared" si="99"/>
        <v>336.55002488283191</v>
      </c>
      <c r="M337" s="36"/>
      <c r="N337" s="196"/>
    </row>
    <row r="338" spans="1:14" ht="15" customHeight="1" x14ac:dyDescent="0.15">
      <c r="B338" s="176"/>
      <c r="C338" s="88"/>
      <c r="D338" s="88"/>
      <c r="E338" s="88"/>
      <c r="F338" s="88"/>
      <c r="G338" s="88"/>
      <c r="H338" s="88"/>
      <c r="I338" s="88"/>
      <c r="J338" s="88"/>
      <c r="K338" s="88"/>
      <c r="L338" s="88"/>
      <c r="M338" s="88"/>
      <c r="N338" s="88"/>
    </row>
    <row r="339" spans="1:14" ht="15" customHeight="1" x14ac:dyDescent="0.15">
      <c r="A339" s="17" t="s">
        <v>654</v>
      </c>
      <c r="B339" s="98"/>
      <c r="C339" s="32"/>
      <c r="D339" s="32"/>
      <c r="E339" s="32"/>
      <c r="F339" s="32"/>
      <c r="G339" s="32"/>
      <c r="H339" s="32"/>
      <c r="I339" s="32"/>
      <c r="J339" s="32"/>
      <c r="K339" s="32"/>
      <c r="L339" s="33"/>
      <c r="M339" s="127"/>
    </row>
    <row r="340" spans="1:14" ht="15" customHeight="1" x14ac:dyDescent="0.15">
      <c r="A340" s="1" t="s">
        <v>639</v>
      </c>
      <c r="B340" s="96"/>
      <c r="M340" s="1"/>
    </row>
    <row r="341" spans="1:14" ht="12" customHeight="1" x14ac:dyDescent="0.15">
      <c r="B341" s="97"/>
      <c r="C341" s="27"/>
      <c r="D341" s="27"/>
      <c r="E341" s="27"/>
      <c r="F341" s="27"/>
      <c r="G341" s="27"/>
      <c r="H341" s="27"/>
      <c r="I341" s="27"/>
      <c r="J341" s="27"/>
      <c r="K341" s="3"/>
      <c r="L341" s="7" t="s">
        <v>2</v>
      </c>
      <c r="M341" s="19" t="s">
        <v>3</v>
      </c>
    </row>
    <row r="342" spans="1:14" ht="12" customHeight="1" x14ac:dyDescent="0.15">
      <c r="B342" s="94"/>
      <c r="C342" s="28"/>
      <c r="D342" s="28"/>
      <c r="E342" s="28"/>
      <c r="F342" s="28"/>
      <c r="G342" s="28"/>
      <c r="H342" s="28"/>
      <c r="I342" s="28"/>
      <c r="J342" s="28"/>
      <c r="K342" s="6"/>
      <c r="L342" s="9"/>
      <c r="M342" s="21">
        <v>722</v>
      </c>
    </row>
    <row r="343" spans="1:14" ht="15" customHeight="1" x14ac:dyDescent="0.15">
      <c r="B343" s="73" t="s">
        <v>193</v>
      </c>
      <c r="C343" s="26"/>
      <c r="D343" s="26"/>
      <c r="E343" s="26"/>
      <c r="L343" s="10">
        <v>82</v>
      </c>
      <c r="M343" s="22">
        <f t="shared" ref="M343:M373" si="100">$L343/M$342*100</f>
        <v>11.357340720221606</v>
      </c>
    </row>
    <row r="344" spans="1:14" ht="15" customHeight="1" x14ac:dyDescent="0.15">
      <c r="B344" s="145" t="s">
        <v>194</v>
      </c>
      <c r="C344" s="146"/>
      <c r="D344" s="146"/>
      <c r="E344" s="146"/>
      <c r="F344" s="146"/>
      <c r="G344" s="146"/>
      <c r="H344" s="146"/>
      <c r="I344" s="146"/>
      <c r="J344" s="146"/>
      <c r="K344" s="146"/>
      <c r="L344" s="147">
        <v>92</v>
      </c>
      <c r="M344" s="148">
        <f t="shared" si="100"/>
        <v>12.742382271468145</v>
      </c>
    </row>
    <row r="345" spans="1:14" ht="15" customHeight="1" x14ac:dyDescent="0.15">
      <c r="B345" s="73" t="s">
        <v>195</v>
      </c>
      <c r="C345" s="26"/>
      <c r="D345" s="26"/>
      <c r="E345" s="26"/>
      <c r="L345" s="11">
        <v>144</v>
      </c>
      <c r="M345" s="23">
        <f t="shared" si="100"/>
        <v>19.94459833795014</v>
      </c>
    </row>
    <row r="346" spans="1:14" ht="15" customHeight="1" x14ac:dyDescent="0.15">
      <c r="B346" s="73" t="s">
        <v>196</v>
      </c>
      <c r="C346" s="26"/>
      <c r="D346" s="26"/>
      <c r="E346" s="26"/>
      <c r="L346" s="11">
        <v>63</v>
      </c>
      <c r="M346" s="23">
        <f t="shared" si="100"/>
        <v>8.7257617728531862</v>
      </c>
    </row>
    <row r="347" spans="1:14" ht="15" customHeight="1" x14ac:dyDescent="0.15">
      <c r="B347" s="73" t="s">
        <v>197</v>
      </c>
      <c r="C347" s="26"/>
      <c r="D347" s="26"/>
      <c r="E347" s="26"/>
      <c r="L347" s="11">
        <v>70</v>
      </c>
      <c r="M347" s="23">
        <f t="shared" si="100"/>
        <v>9.6952908587257625</v>
      </c>
    </row>
    <row r="348" spans="1:14" ht="15" customHeight="1" x14ac:dyDescent="0.15">
      <c r="B348" s="73" t="s">
        <v>198</v>
      </c>
      <c r="C348" s="26"/>
      <c r="D348" s="26"/>
      <c r="E348" s="26"/>
      <c r="L348" s="11">
        <v>29</v>
      </c>
      <c r="M348" s="23">
        <f t="shared" si="100"/>
        <v>4.0166204986149578</v>
      </c>
    </row>
    <row r="349" spans="1:14" ht="15" customHeight="1" x14ac:dyDescent="0.15">
      <c r="B349" s="73" t="s">
        <v>199</v>
      </c>
      <c r="C349" s="26"/>
      <c r="D349" s="26"/>
      <c r="E349" s="26"/>
      <c r="L349" s="11">
        <v>62</v>
      </c>
      <c r="M349" s="23">
        <f t="shared" si="100"/>
        <v>8.5872576177285325</v>
      </c>
    </row>
    <row r="350" spans="1:14" ht="15" customHeight="1" x14ac:dyDescent="0.15">
      <c r="B350" s="73" t="s">
        <v>200</v>
      </c>
      <c r="C350" s="26"/>
      <c r="D350" s="26"/>
      <c r="E350" s="26"/>
      <c r="L350" s="11">
        <v>139</v>
      </c>
      <c r="M350" s="23">
        <f t="shared" si="100"/>
        <v>19.252077562326868</v>
      </c>
    </row>
    <row r="351" spans="1:14" ht="15" customHeight="1" x14ac:dyDescent="0.15">
      <c r="B351" s="73" t="s">
        <v>201</v>
      </c>
      <c r="C351" s="26"/>
      <c r="D351" s="26"/>
      <c r="E351" s="26"/>
      <c r="L351" s="11">
        <v>147</v>
      </c>
      <c r="M351" s="23">
        <f t="shared" si="100"/>
        <v>20.360110803324101</v>
      </c>
    </row>
    <row r="352" spans="1:14" ht="15" customHeight="1" x14ac:dyDescent="0.15">
      <c r="B352" s="73" t="s">
        <v>202</v>
      </c>
      <c r="C352" s="26"/>
      <c r="D352" s="26"/>
      <c r="E352" s="26"/>
      <c r="L352" s="11">
        <v>57</v>
      </c>
      <c r="M352" s="23">
        <f t="shared" si="100"/>
        <v>7.8947368421052628</v>
      </c>
    </row>
    <row r="353" spans="2:13" ht="15" customHeight="1" x14ac:dyDescent="0.15">
      <c r="B353" s="145" t="s">
        <v>203</v>
      </c>
      <c r="C353" s="146"/>
      <c r="D353" s="146"/>
      <c r="E353" s="146"/>
      <c r="F353" s="146"/>
      <c r="G353" s="146"/>
      <c r="H353" s="146"/>
      <c r="I353" s="146"/>
      <c r="J353" s="146"/>
      <c r="K353" s="146"/>
      <c r="L353" s="147">
        <v>26</v>
      </c>
      <c r="M353" s="148">
        <f t="shared" si="100"/>
        <v>3.6011080332409975</v>
      </c>
    </row>
    <row r="354" spans="2:13" ht="15" customHeight="1" x14ac:dyDescent="0.15">
      <c r="B354" s="73" t="s">
        <v>204</v>
      </c>
      <c r="C354" s="26"/>
      <c r="D354" s="26"/>
      <c r="E354" s="26"/>
      <c r="L354" s="11">
        <v>438</v>
      </c>
      <c r="M354" s="23">
        <f t="shared" si="100"/>
        <v>60.664819944598335</v>
      </c>
    </row>
    <row r="355" spans="2:13" ht="15" customHeight="1" x14ac:dyDescent="0.15">
      <c r="B355" s="73" t="s">
        <v>205</v>
      </c>
      <c r="C355" s="26"/>
      <c r="D355" s="26"/>
      <c r="E355" s="26"/>
      <c r="L355" s="11">
        <v>85</v>
      </c>
      <c r="M355" s="23">
        <f t="shared" si="100"/>
        <v>11.772853185595569</v>
      </c>
    </row>
    <row r="356" spans="2:13" ht="15" customHeight="1" x14ac:dyDescent="0.15">
      <c r="B356" s="73" t="s">
        <v>62</v>
      </c>
      <c r="C356" s="26"/>
      <c r="D356" s="26"/>
      <c r="E356" s="26"/>
      <c r="L356" s="11">
        <v>124</v>
      </c>
      <c r="M356" s="23">
        <f t="shared" si="100"/>
        <v>17.174515235457065</v>
      </c>
    </row>
    <row r="357" spans="2:13" ht="15" customHeight="1" x14ac:dyDescent="0.15">
      <c r="B357" s="145" t="s">
        <v>206</v>
      </c>
      <c r="C357" s="146"/>
      <c r="D357" s="146"/>
      <c r="E357" s="146"/>
      <c r="F357" s="146"/>
      <c r="G357" s="146"/>
      <c r="H357" s="146"/>
      <c r="I357" s="146"/>
      <c r="J357" s="146"/>
      <c r="K357" s="146"/>
      <c r="L357" s="147">
        <v>36</v>
      </c>
      <c r="M357" s="148">
        <f t="shared" si="100"/>
        <v>4.986149584487535</v>
      </c>
    </row>
    <row r="358" spans="2:13" ht="15" customHeight="1" x14ac:dyDescent="0.15">
      <c r="B358" s="73" t="s">
        <v>46</v>
      </c>
      <c r="C358" s="26"/>
      <c r="D358" s="26"/>
      <c r="E358" s="26"/>
      <c r="L358" s="11">
        <v>144</v>
      </c>
      <c r="M358" s="23">
        <f t="shared" si="100"/>
        <v>19.94459833795014</v>
      </c>
    </row>
    <row r="359" spans="2:13" ht="15" customHeight="1" x14ac:dyDescent="0.15">
      <c r="B359" s="73" t="s">
        <v>207</v>
      </c>
      <c r="C359" s="26"/>
      <c r="D359" s="26"/>
      <c r="E359" s="26"/>
      <c r="L359" s="11">
        <v>208</v>
      </c>
      <c r="M359" s="23">
        <f t="shared" si="100"/>
        <v>28.80886426592798</v>
      </c>
    </row>
    <row r="360" spans="2:13" ht="15" customHeight="1" x14ac:dyDescent="0.15">
      <c r="B360" s="73" t="s">
        <v>208</v>
      </c>
      <c r="C360" s="26"/>
      <c r="D360" s="26"/>
      <c r="E360" s="26"/>
      <c r="L360" s="11">
        <v>209</v>
      </c>
      <c r="M360" s="23">
        <f t="shared" si="100"/>
        <v>28.947368421052634</v>
      </c>
    </row>
    <row r="361" spans="2:13" ht="15" customHeight="1" x14ac:dyDescent="0.15">
      <c r="B361" s="73" t="s">
        <v>51</v>
      </c>
      <c r="C361" s="26"/>
      <c r="D361" s="26"/>
      <c r="E361" s="26"/>
      <c r="L361" s="11">
        <v>377</v>
      </c>
      <c r="M361" s="23">
        <f t="shared" si="100"/>
        <v>52.21606648199446</v>
      </c>
    </row>
    <row r="362" spans="2:13" ht="15" customHeight="1" x14ac:dyDescent="0.15">
      <c r="B362" s="73" t="s">
        <v>649</v>
      </c>
      <c r="C362" s="26"/>
      <c r="D362" s="26"/>
      <c r="E362" s="26"/>
      <c r="L362" s="11">
        <v>159</v>
      </c>
      <c r="M362" s="23">
        <f t="shared" si="100"/>
        <v>22.022160664819946</v>
      </c>
    </row>
    <row r="363" spans="2:13" ht="15" customHeight="1" x14ac:dyDescent="0.15">
      <c r="B363" s="73" t="s">
        <v>647</v>
      </c>
      <c r="C363" s="26"/>
      <c r="D363" s="26"/>
      <c r="E363" s="26"/>
      <c r="L363" s="11">
        <v>145</v>
      </c>
      <c r="M363" s="23">
        <f t="shared" si="100"/>
        <v>20.083102493074794</v>
      </c>
    </row>
    <row r="364" spans="2:13" ht="15" customHeight="1" x14ac:dyDescent="0.15">
      <c r="B364" s="73" t="s">
        <v>597</v>
      </c>
      <c r="C364" s="26"/>
      <c r="D364" s="26"/>
      <c r="E364" s="26"/>
      <c r="L364" s="11">
        <v>350</v>
      </c>
      <c r="M364" s="23">
        <f t="shared" si="100"/>
        <v>48.476454293628805</v>
      </c>
    </row>
    <row r="365" spans="2:13" ht="15" customHeight="1" x14ac:dyDescent="0.15">
      <c r="B365" s="145" t="s">
        <v>57</v>
      </c>
      <c r="C365" s="146"/>
      <c r="D365" s="146"/>
      <c r="E365" s="146"/>
      <c r="F365" s="146"/>
      <c r="G365" s="146"/>
      <c r="H365" s="146"/>
      <c r="I365" s="146"/>
      <c r="J365" s="146"/>
      <c r="K365" s="146"/>
      <c r="L365" s="147">
        <v>313</v>
      </c>
      <c r="M365" s="148">
        <f t="shared" si="100"/>
        <v>43.35180055401662</v>
      </c>
    </row>
    <row r="366" spans="2:13" ht="15" customHeight="1" x14ac:dyDescent="0.15">
      <c r="B366" s="73" t="s">
        <v>210</v>
      </c>
      <c r="C366" s="26"/>
      <c r="D366" s="26"/>
      <c r="E366" s="26"/>
      <c r="L366" s="11">
        <v>304</v>
      </c>
      <c r="M366" s="23">
        <f t="shared" si="100"/>
        <v>42.105263157894733</v>
      </c>
    </row>
    <row r="367" spans="2:13" ht="15" customHeight="1" x14ac:dyDescent="0.15">
      <c r="B367" s="73" t="s">
        <v>211</v>
      </c>
      <c r="C367" s="26"/>
      <c r="D367" s="26"/>
      <c r="E367" s="26"/>
      <c r="L367" s="11">
        <v>178</v>
      </c>
      <c r="M367" s="23">
        <f t="shared" si="100"/>
        <v>24.653739612188367</v>
      </c>
    </row>
    <row r="368" spans="2:13" ht="15" customHeight="1" x14ac:dyDescent="0.15">
      <c r="B368" s="73" t="s">
        <v>212</v>
      </c>
      <c r="C368" s="26"/>
      <c r="D368" s="26"/>
      <c r="E368" s="26"/>
      <c r="L368" s="11">
        <v>157</v>
      </c>
      <c r="M368" s="23">
        <f t="shared" si="100"/>
        <v>21.745152354570639</v>
      </c>
    </row>
    <row r="369" spans="1:26" ht="15" customHeight="1" x14ac:dyDescent="0.15">
      <c r="B369" s="73" t="s">
        <v>213</v>
      </c>
      <c r="C369" s="26"/>
      <c r="D369" s="26"/>
      <c r="E369" s="26"/>
      <c r="L369" s="11">
        <v>401</v>
      </c>
      <c r="M369" s="23">
        <f t="shared" si="100"/>
        <v>55.54016620498615</v>
      </c>
    </row>
    <row r="370" spans="1:26" ht="15" customHeight="1" x14ac:dyDescent="0.15">
      <c r="B370" s="73" t="s">
        <v>214</v>
      </c>
      <c r="C370" s="26"/>
      <c r="D370" s="26"/>
      <c r="E370" s="26"/>
      <c r="L370" s="11">
        <v>605</v>
      </c>
      <c r="M370" s="23">
        <f t="shared" si="100"/>
        <v>83.795013850415515</v>
      </c>
    </row>
    <row r="371" spans="1:26" ht="15" customHeight="1" x14ac:dyDescent="0.15">
      <c r="B371" s="145" t="s">
        <v>215</v>
      </c>
      <c r="C371" s="146"/>
      <c r="D371" s="146"/>
      <c r="E371" s="146"/>
      <c r="F371" s="146"/>
      <c r="G371" s="146"/>
      <c r="H371" s="146"/>
      <c r="I371" s="146"/>
      <c r="J371" s="146"/>
      <c r="K371" s="146"/>
      <c r="L371" s="147">
        <v>366</v>
      </c>
      <c r="M371" s="148">
        <f t="shared" si="100"/>
        <v>50.692520775623272</v>
      </c>
    </row>
    <row r="372" spans="1:26" ht="15" customHeight="1" x14ac:dyDescent="0.15">
      <c r="B372" s="73" t="s">
        <v>650</v>
      </c>
      <c r="C372" s="26"/>
      <c r="D372" s="26"/>
      <c r="E372" s="26"/>
      <c r="L372" s="11">
        <v>249</v>
      </c>
      <c r="M372" s="23">
        <f t="shared" si="100"/>
        <v>34.48753462603878</v>
      </c>
    </row>
    <row r="373" spans="1:26" ht="15" customHeight="1" x14ac:dyDescent="0.15">
      <c r="B373" s="145" t="s">
        <v>648</v>
      </c>
      <c r="C373" s="146"/>
      <c r="D373" s="146"/>
      <c r="E373" s="146"/>
      <c r="F373" s="146"/>
      <c r="G373" s="146"/>
      <c r="H373" s="146"/>
      <c r="I373" s="146"/>
      <c r="J373" s="146"/>
      <c r="K373" s="146"/>
      <c r="L373" s="147">
        <v>493</v>
      </c>
      <c r="M373" s="148">
        <f t="shared" si="100"/>
        <v>68.282548476454295</v>
      </c>
    </row>
    <row r="374" spans="1:26" ht="15" customHeight="1" x14ac:dyDescent="0.15">
      <c r="B374" s="95" t="s">
        <v>1</v>
      </c>
      <c r="C374" s="30"/>
      <c r="D374" s="30"/>
      <c r="E374" s="30"/>
      <c r="F374" s="30"/>
      <c r="G374" s="30"/>
      <c r="H374" s="30"/>
      <c r="I374" s="30"/>
      <c r="J374" s="30"/>
      <c r="K374" s="31"/>
      <c r="L374" s="13">
        <f>SUM(L343:L373)</f>
        <v>6252</v>
      </c>
      <c r="M374" s="25" t="str">
        <f>IF(SUM(M343:M373)&gt;100,"－",SUM(M343:M373))</f>
        <v>－</v>
      </c>
    </row>
    <row r="375" spans="1:26" ht="15" customHeight="1" x14ac:dyDescent="0.15">
      <c r="B375" s="98"/>
      <c r="C375" s="32"/>
      <c r="D375" s="32"/>
      <c r="E375" s="32"/>
      <c r="F375" s="32"/>
      <c r="G375" s="32"/>
      <c r="H375" s="32"/>
      <c r="I375" s="32"/>
      <c r="J375" s="32"/>
      <c r="K375" s="32"/>
      <c r="L375" s="33"/>
      <c r="M375" s="127"/>
    </row>
    <row r="376" spans="1:26" ht="15" customHeight="1" x14ac:dyDescent="0.15">
      <c r="A376" s="1" t="s">
        <v>640</v>
      </c>
      <c r="B376" s="96"/>
      <c r="F376" s="1"/>
    </row>
    <row r="377" spans="1:26" s="36" customFormat="1" ht="33.75" x14ac:dyDescent="0.15">
      <c r="B377" s="95"/>
      <c r="C377" s="30"/>
      <c r="D377" s="30"/>
      <c r="E377" s="30"/>
      <c r="F377" s="30"/>
      <c r="G377" s="31"/>
      <c r="H377" s="123" t="s">
        <v>620</v>
      </c>
      <c r="I377" s="123" t="s">
        <v>621</v>
      </c>
      <c r="J377" s="123" t="s">
        <v>622</v>
      </c>
      <c r="K377" s="123" t="s">
        <v>623</v>
      </c>
      <c r="L377" s="49" t="s">
        <v>624</v>
      </c>
      <c r="M377" s="49" t="s">
        <v>625</v>
      </c>
      <c r="N377" s="49" t="s">
        <v>626</v>
      </c>
      <c r="O377" s="89" t="s">
        <v>190</v>
      </c>
      <c r="P377" s="40" t="s">
        <v>4</v>
      </c>
      <c r="Q377" s="41" t="s">
        <v>627</v>
      </c>
      <c r="R377" s="41" t="s">
        <v>628</v>
      </c>
      <c r="S377" s="41" t="s">
        <v>629</v>
      </c>
      <c r="T377" s="41" t="s">
        <v>218</v>
      </c>
      <c r="U377" s="41" t="s">
        <v>630</v>
      </c>
      <c r="V377" s="1"/>
      <c r="Y377" s="1"/>
      <c r="Z377" s="1"/>
    </row>
    <row r="378" spans="1:26" s="36" customFormat="1" ht="12" customHeight="1" x14ac:dyDescent="0.15">
      <c r="B378" s="100" t="s">
        <v>2</v>
      </c>
      <c r="C378" s="124" t="s">
        <v>193</v>
      </c>
      <c r="D378" s="47"/>
      <c r="E378" s="47"/>
      <c r="F378" s="47"/>
      <c r="G378" s="42"/>
      <c r="H378" s="50">
        <v>640</v>
      </c>
      <c r="I378" s="50">
        <v>32</v>
      </c>
      <c r="J378" s="50">
        <v>13</v>
      </c>
      <c r="K378" s="50">
        <v>9</v>
      </c>
      <c r="L378" s="50">
        <v>10</v>
      </c>
      <c r="M378" s="50">
        <v>16</v>
      </c>
      <c r="N378" s="50">
        <v>2</v>
      </c>
      <c r="O378" s="50">
        <v>0</v>
      </c>
      <c r="P378" s="50">
        <f t="shared" ref="P378:P406" si="101">SUM(H378:O378)</f>
        <v>722</v>
      </c>
      <c r="Q378" s="56">
        <v>1.317174515235457</v>
      </c>
      <c r="R378" s="56">
        <v>11.597560975609756</v>
      </c>
      <c r="S378" s="160">
        <v>10</v>
      </c>
      <c r="T378" s="161">
        <v>31</v>
      </c>
      <c r="U378" s="160">
        <v>1</v>
      </c>
      <c r="V378" s="1"/>
      <c r="W378" s="1"/>
      <c r="X378" s="1"/>
      <c r="Y378" s="1"/>
      <c r="Z378" s="1"/>
    </row>
    <row r="379" spans="1:26" s="36" customFormat="1" ht="12" customHeight="1" x14ac:dyDescent="0.15">
      <c r="B379" s="101"/>
      <c r="C379" s="149" t="s">
        <v>194</v>
      </c>
      <c r="D379" s="150"/>
      <c r="E379" s="150"/>
      <c r="F379" s="150"/>
      <c r="G379" s="151"/>
      <c r="H379" s="152">
        <v>630</v>
      </c>
      <c r="I379" s="152">
        <v>68</v>
      </c>
      <c r="J379" s="152">
        <v>8</v>
      </c>
      <c r="K379" s="152">
        <v>6</v>
      </c>
      <c r="L379" s="152">
        <v>2</v>
      </c>
      <c r="M379" s="152">
        <v>7</v>
      </c>
      <c r="N379" s="152">
        <v>1</v>
      </c>
      <c r="O379" s="152">
        <v>0</v>
      </c>
      <c r="P379" s="152">
        <f t="shared" si="101"/>
        <v>722</v>
      </c>
      <c r="Q379" s="156">
        <v>0.76731301939058172</v>
      </c>
      <c r="R379" s="156">
        <v>6.0217391304347823</v>
      </c>
      <c r="S379" s="162">
        <v>3</v>
      </c>
      <c r="T379" s="163">
        <v>31</v>
      </c>
      <c r="U379" s="162">
        <v>1</v>
      </c>
      <c r="V379" s="1"/>
      <c r="W379" s="1"/>
      <c r="X379" s="1"/>
      <c r="Y379" s="1"/>
      <c r="Z379" s="1"/>
    </row>
    <row r="380" spans="1:26" s="36" customFormat="1" ht="12" customHeight="1" x14ac:dyDescent="0.15">
      <c r="B380" s="101"/>
      <c r="C380" s="124" t="s">
        <v>195</v>
      </c>
      <c r="D380" s="37"/>
      <c r="E380" s="37"/>
      <c r="F380" s="37"/>
      <c r="G380" s="43"/>
      <c r="H380" s="52">
        <v>578</v>
      </c>
      <c r="I380" s="52">
        <v>24</v>
      </c>
      <c r="J380" s="52">
        <v>32</v>
      </c>
      <c r="K380" s="52">
        <v>12</v>
      </c>
      <c r="L380" s="52">
        <v>24</v>
      </c>
      <c r="M380" s="52">
        <v>47</v>
      </c>
      <c r="N380" s="52">
        <v>5</v>
      </c>
      <c r="O380" s="52">
        <v>0</v>
      </c>
      <c r="P380" s="52">
        <f t="shared" si="101"/>
        <v>722</v>
      </c>
      <c r="Q380" s="57">
        <v>2.9806094182825484</v>
      </c>
      <c r="R380" s="57">
        <v>14.944444444444445</v>
      </c>
      <c r="S380" s="164">
        <v>18</v>
      </c>
      <c r="T380" s="165">
        <v>31</v>
      </c>
      <c r="U380" s="164">
        <v>1</v>
      </c>
      <c r="V380" s="1"/>
      <c r="W380" s="1"/>
      <c r="X380" s="1"/>
      <c r="Y380" s="1"/>
      <c r="Z380" s="1"/>
    </row>
    <row r="381" spans="1:26" s="36" customFormat="1" ht="12" customHeight="1" x14ac:dyDescent="0.15">
      <c r="B381" s="101"/>
      <c r="C381" s="124" t="s">
        <v>196</v>
      </c>
      <c r="D381" s="37"/>
      <c r="E381" s="37"/>
      <c r="F381" s="37"/>
      <c r="G381" s="43"/>
      <c r="H381" s="52">
        <v>659</v>
      </c>
      <c r="I381" s="52">
        <v>19</v>
      </c>
      <c r="J381" s="52">
        <v>16</v>
      </c>
      <c r="K381" s="52">
        <v>7</v>
      </c>
      <c r="L381" s="52">
        <v>7</v>
      </c>
      <c r="M381" s="52">
        <v>10</v>
      </c>
      <c r="N381" s="52">
        <v>4</v>
      </c>
      <c r="O381" s="52">
        <v>0</v>
      </c>
      <c r="P381" s="52">
        <f t="shared" si="101"/>
        <v>722</v>
      </c>
      <c r="Q381" s="57">
        <v>1.0692520775623269</v>
      </c>
      <c r="R381" s="57">
        <v>12.253968253968255</v>
      </c>
      <c r="S381" s="164">
        <v>10</v>
      </c>
      <c r="T381" s="165">
        <v>31</v>
      </c>
      <c r="U381" s="164">
        <v>1</v>
      </c>
      <c r="V381" s="1"/>
      <c r="W381" s="1"/>
      <c r="X381" s="1"/>
      <c r="Y381" s="1"/>
      <c r="Z381" s="1"/>
    </row>
    <row r="382" spans="1:26" s="36" customFormat="1" ht="12" customHeight="1" x14ac:dyDescent="0.15">
      <c r="B382" s="101"/>
      <c r="C382" s="124" t="s">
        <v>197</v>
      </c>
      <c r="D382" s="37"/>
      <c r="E382" s="37"/>
      <c r="F382" s="37"/>
      <c r="G382" s="43"/>
      <c r="H382" s="52">
        <v>652</v>
      </c>
      <c r="I382" s="52">
        <v>17</v>
      </c>
      <c r="J382" s="52">
        <v>16</v>
      </c>
      <c r="K382" s="52">
        <v>10</v>
      </c>
      <c r="L382" s="52">
        <v>7</v>
      </c>
      <c r="M382" s="52">
        <v>14</v>
      </c>
      <c r="N382" s="52">
        <v>6</v>
      </c>
      <c r="O382" s="52">
        <v>0</v>
      </c>
      <c r="P382" s="52">
        <f t="shared" si="101"/>
        <v>722</v>
      </c>
      <c r="Q382" s="57">
        <v>1.3102493074792243</v>
      </c>
      <c r="R382" s="57">
        <v>13.514285714285714</v>
      </c>
      <c r="S382" s="164">
        <v>13</v>
      </c>
      <c r="T382" s="165">
        <v>31</v>
      </c>
      <c r="U382" s="164">
        <v>1</v>
      </c>
      <c r="V382" s="1"/>
      <c r="W382" s="1"/>
      <c r="X382" s="1"/>
      <c r="Y382" s="1"/>
      <c r="Z382" s="1"/>
    </row>
    <row r="383" spans="1:26" s="36" customFormat="1" ht="12" customHeight="1" x14ac:dyDescent="0.15">
      <c r="B383" s="101"/>
      <c r="C383" s="124" t="s">
        <v>198</v>
      </c>
      <c r="D383" s="37"/>
      <c r="E383" s="37"/>
      <c r="F383" s="37"/>
      <c r="G383" s="43"/>
      <c r="H383" s="52">
        <v>693</v>
      </c>
      <c r="I383" s="52">
        <v>9</v>
      </c>
      <c r="J383" s="52">
        <v>8</v>
      </c>
      <c r="K383" s="52">
        <v>1</v>
      </c>
      <c r="L383" s="52">
        <v>4</v>
      </c>
      <c r="M383" s="52">
        <v>4</v>
      </c>
      <c r="N383" s="52">
        <v>3</v>
      </c>
      <c r="O383" s="52">
        <v>0</v>
      </c>
      <c r="P383" s="52">
        <f t="shared" si="101"/>
        <v>722</v>
      </c>
      <c r="Q383" s="57">
        <v>0.50969529085872578</v>
      </c>
      <c r="R383" s="57">
        <v>12.689655172413794</v>
      </c>
      <c r="S383" s="164">
        <v>10</v>
      </c>
      <c r="T383" s="165">
        <v>31</v>
      </c>
      <c r="U383" s="164">
        <v>1</v>
      </c>
      <c r="V383" s="1"/>
      <c r="W383" s="1"/>
      <c r="X383" s="1"/>
      <c r="Y383" s="1"/>
      <c r="Z383" s="1"/>
    </row>
    <row r="384" spans="1:26" s="36" customFormat="1" ht="12" customHeight="1" x14ac:dyDescent="0.15">
      <c r="B384" s="101"/>
      <c r="C384" s="124" t="s">
        <v>199</v>
      </c>
      <c r="D384" s="37"/>
      <c r="E384" s="37"/>
      <c r="F384" s="37"/>
      <c r="G384" s="43"/>
      <c r="H384" s="52">
        <v>660</v>
      </c>
      <c r="I384" s="52">
        <v>16</v>
      </c>
      <c r="J384" s="52">
        <v>11</v>
      </c>
      <c r="K384" s="52">
        <v>7</v>
      </c>
      <c r="L384" s="52">
        <v>6</v>
      </c>
      <c r="M384" s="52">
        <v>16</v>
      </c>
      <c r="N384" s="52">
        <v>6</v>
      </c>
      <c r="O384" s="52">
        <v>0</v>
      </c>
      <c r="P384" s="52">
        <f t="shared" si="101"/>
        <v>722</v>
      </c>
      <c r="Q384" s="57">
        <v>1.2229916897506925</v>
      </c>
      <c r="R384" s="57">
        <v>14.241935483870968</v>
      </c>
      <c r="S384" s="164">
        <v>15</v>
      </c>
      <c r="T384" s="165">
        <v>31</v>
      </c>
      <c r="U384" s="164">
        <v>1</v>
      </c>
      <c r="V384" s="1"/>
      <c r="W384" s="1"/>
      <c r="X384" s="1"/>
      <c r="Y384" s="1"/>
      <c r="Z384" s="1"/>
    </row>
    <row r="385" spans="2:26" s="36" customFormat="1" ht="12" customHeight="1" x14ac:dyDescent="0.15">
      <c r="B385" s="101"/>
      <c r="C385" s="124" t="s">
        <v>200</v>
      </c>
      <c r="D385" s="37"/>
      <c r="E385" s="37"/>
      <c r="F385" s="37"/>
      <c r="G385" s="43"/>
      <c r="H385" s="52">
        <v>583</v>
      </c>
      <c r="I385" s="52">
        <v>49</v>
      </c>
      <c r="J385" s="52">
        <v>31</v>
      </c>
      <c r="K385" s="52">
        <v>18</v>
      </c>
      <c r="L385" s="52">
        <v>12</v>
      </c>
      <c r="M385" s="52">
        <v>23</v>
      </c>
      <c r="N385" s="52">
        <v>6</v>
      </c>
      <c r="O385" s="52">
        <v>0</v>
      </c>
      <c r="P385" s="52">
        <f t="shared" si="101"/>
        <v>722</v>
      </c>
      <c r="Q385" s="57">
        <v>2.1675900277008311</v>
      </c>
      <c r="R385" s="57">
        <v>11.258992805755396</v>
      </c>
      <c r="S385" s="164">
        <v>10</v>
      </c>
      <c r="T385" s="165">
        <v>31</v>
      </c>
      <c r="U385" s="164">
        <v>1</v>
      </c>
      <c r="V385" s="1"/>
      <c r="W385" s="1"/>
      <c r="X385" s="1"/>
      <c r="Y385" s="1"/>
      <c r="Z385" s="1"/>
    </row>
    <row r="386" spans="2:26" s="36" customFormat="1" ht="12" customHeight="1" x14ac:dyDescent="0.15">
      <c r="B386" s="101"/>
      <c r="C386" s="124" t="s">
        <v>201</v>
      </c>
      <c r="D386" s="37"/>
      <c r="E386" s="37"/>
      <c r="F386" s="37"/>
      <c r="G386" s="43"/>
      <c r="H386" s="52">
        <v>575</v>
      </c>
      <c r="I386" s="52">
        <v>18</v>
      </c>
      <c r="J386" s="52">
        <v>16</v>
      </c>
      <c r="K386" s="52">
        <v>17</v>
      </c>
      <c r="L386" s="52">
        <v>33</v>
      </c>
      <c r="M386" s="52">
        <v>57</v>
      </c>
      <c r="N386" s="52">
        <v>6</v>
      </c>
      <c r="O386" s="52">
        <v>0</v>
      </c>
      <c r="P386" s="52">
        <f t="shared" si="101"/>
        <v>722</v>
      </c>
      <c r="Q386" s="57">
        <v>3.479224376731302</v>
      </c>
      <c r="R386" s="57">
        <v>17.088435374149661</v>
      </c>
      <c r="S386" s="164">
        <v>20</v>
      </c>
      <c r="T386" s="165">
        <v>31</v>
      </c>
      <c r="U386" s="164">
        <v>1</v>
      </c>
      <c r="V386" s="1"/>
      <c r="W386" s="1"/>
      <c r="X386" s="1"/>
      <c r="Y386" s="1"/>
      <c r="Z386" s="1"/>
    </row>
    <row r="387" spans="2:26" s="36" customFormat="1" ht="12" customHeight="1" x14ac:dyDescent="0.15">
      <c r="B387" s="101"/>
      <c r="C387" s="124" t="s">
        <v>202</v>
      </c>
      <c r="D387" s="37"/>
      <c r="E387" s="37"/>
      <c r="F387" s="37"/>
      <c r="G387" s="43"/>
      <c r="H387" s="52">
        <v>665</v>
      </c>
      <c r="I387" s="52">
        <v>10</v>
      </c>
      <c r="J387" s="52">
        <v>10</v>
      </c>
      <c r="K387" s="52">
        <v>7</v>
      </c>
      <c r="L387" s="52">
        <v>11</v>
      </c>
      <c r="M387" s="52">
        <v>14</v>
      </c>
      <c r="N387" s="52">
        <v>5</v>
      </c>
      <c r="O387" s="52">
        <v>0</v>
      </c>
      <c r="P387" s="52">
        <f t="shared" si="101"/>
        <v>722</v>
      </c>
      <c r="Q387" s="57">
        <v>1.2132963988919667</v>
      </c>
      <c r="R387" s="57">
        <v>15.368421052631579</v>
      </c>
      <c r="S387" s="164">
        <v>17</v>
      </c>
      <c r="T387" s="165">
        <v>31</v>
      </c>
      <c r="U387" s="164">
        <v>1</v>
      </c>
      <c r="V387" s="1"/>
      <c r="W387" s="1"/>
      <c r="X387" s="1"/>
      <c r="Y387" s="1"/>
      <c r="Z387" s="1"/>
    </row>
    <row r="388" spans="2:26" s="36" customFormat="1" ht="12" customHeight="1" x14ac:dyDescent="0.15">
      <c r="B388" s="101"/>
      <c r="C388" s="149" t="s">
        <v>203</v>
      </c>
      <c r="D388" s="150"/>
      <c r="E388" s="150"/>
      <c r="F388" s="150"/>
      <c r="G388" s="151"/>
      <c r="H388" s="152">
        <v>696</v>
      </c>
      <c r="I388" s="152">
        <v>4</v>
      </c>
      <c r="J388" s="152">
        <v>6</v>
      </c>
      <c r="K388" s="152">
        <v>5</v>
      </c>
      <c r="L388" s="152">
        <v>4</v>
      </c>
      <c r="M388" s="152">
        <v>5</v>
      </c>
      <c r="N388" s="152">
        <v>2</v>
      </c>
      <c r="O388" s="152">
        <v>0</v>
      </c>
      <c r="P388" s="152">
        <f t="shared" si="101"/>
        <v>722</v>
      </c>
      <c r="Q388" s="156">
        <v>0.52631578947368418</v>
      </c>
      <c r="R388" s="156">
        <v>14.615384615384615</v>
      </c>
      <c r="S388" s="162">
        <v>15</v>
      </c>
      <c r="T388" s="163">
        <v>31</v>
      </c>
      <c r="U388" s="162">
        <v>1</v>
      </c>
      <c r="V388" s="1"/>
      <c r="W388" s="1"/>
      <c r="X388" s="1"/>
      <c r="Y388" s="1"/>
      <c r="Z388" s="1"/>
    </row>
    <row r="389" spans="2:26" s="36" customFormat="1" ht="12" customHeight="1" x14ac:dyDescent="0.15">
      <c r="B389" s="101"/>
      <c r="C389" s="124" t="s">
        <v>204</v>
      </c>
      <c r="D389" s="37"/>
      <c r="E389" s="37"/>
      <c r="F389" s="37"/>
      <c r="G389" s="43"/>
      <c r="H389" s="52">
        <v>284</v>
      </c>
      <c r="I389" s="52">
        <v>19</v>
      </c>
      <c r="J389" s="52">
        <v>11</v>
      </c>
      <c r="K389" s="52">
        <v>12</v>
      </c>
      <c r="L389" s="52">
        <v>115</v>
      </c>
      <c r="M389" s="52">
        <v>269</v>
      </c>
      <c r="N389" s="52">
        <v>12</v>
      </c>
      <c r="O389" s="52">
        <v>0</v>
      </c>
      <c r="P389" s="52">
        <f t="shared" si="101"/>
        <v>722</v>
      </c>
      <c r="Q389" s="57">
        <v>12.220221606648199</v>
      </c>
      <c r="R389" s="57">
        <v>20.143835616438356</v>
      </c>
      <c r="S389" s="164">
        <v>21</v>
      </c>
      <c r="T389" s="165">
        <v>31</v>
      </c>
      <c r="U389" s="164">
        <v>1</v>
      </c>
      <c r="V389" s="1"/>
      <c r="W389" s="1"/>
      <c r="X389" s="1"/>
      <c r="Y389" s="1"/>
      <c r="Z389" s="1"/>
    </row>
    <row r="390" spans="2:26" s="36" customFormat="1" ht="12" customHeight="1" x14ac:dyDescent="0.15">
      <c r="B390" s="101"/>
      <c r="C390" s="124" t="s">
        <v>205</v>
      </c>
      <c r="D390" s="37"/>
      <c r="E390" s="37"/>
      <c r="F390" s="37"/>
      <c r="G390" s="43"/>
      <c r="H390" s="52">
        <v>637</v>
      </c>
      <c r="I390" s="52">
        <v>11</v>
      </c>
      <c r="J390" s="52">
        <v>18</v>
      </c>
      <c r="K390" s="52">
        <v>14</v>
      </c>
      <c r="L390" s="52">
        <v>14</v>
      </c>
      <c r="M390" s="52">
        <v>24</v>
      </c>
      <c r="N390" s="52">
        <v>4</v>
      </c>
      <c r="O390" s="52">
        <v>0</v>
      </c>
      <c r="P390" s="52">
        <f t="shared" si="101"/>
        <v>722</v>
      </c>
      <c r="Q390" s="57">
        <v>1.7853185595567866</v>
      </c>
      <c r="R390" s="57">
        <v>15.164705882352941</v>
      </c>
      <c r="S390" s="164">
        <v>15</v>
      </c>
      <c r="T390" s="165">
        <v>31</v>
      </c>
      <c r="U390" s="164">
        <v>1</v>
      </c>
      <c r="V390" s="1"/>
      <c r="W390" s="1"/>
      <c r="X390" s="1"/>
      <c r="Y390" s="1"/>
      <c r="Z390" s="1"/>
    </row>
    <row r="391" spans="2:26" s="36" customFormat="1" ht="12" customHeight="1" x14ac:dyDescent="0.15">
      <c r="B391" s="101"/>
      <c r="C391" s="124" t="s">
        <v>62</v>
      </c>
      <c r="D391" s="37"/>
      <c r="E391" s="37"/>
      <c r="F391" s="37"/>
      <c r="G391" s="43"/>
      <c r="H391" s="52">
        <v>598</v>
      </c>
      <c r="I391" s="52">
        <v>34</v>
      </c>
      <c r="J391" s="52">
        <v>28</v>
      </c>
      <c r="K391" s="52">
        <v>7</v>
      </c>
      <c r="L391" s="52">
        <v>17</v>
      </c>
      <c r="M391" s="52">
        <v>33</v>
      </c>
      <c r="N391" s="52">
        <v>5</v>
      </c>
      <c r="O391" s="52">
        <v>0</v>
      </c>
      <c r="P391" s="52">
        <f t="shared" si="101"/>
        <v>722</v>
      </c>
      <c r="Q391" s="57">
        <v>2.3047091412742384</v>
      </c>
      <c r="R391" s="57">
        <v>13.419354838709678</v>
      </c>
      <c r="S391" s="164">
        <v>11</v>
      </c>
      <c r="T391" s="165">
        <v>31</v>
      </c>
      <c r="U391" s="164">
        <v>1</v>
      </c>
      <c r="V391" s="1"/>
      <c r="W391" s="1"/>
      <c r="X391" s="1"/>
      <c r="Y391" s="1"/>
      <c r="Z391" s="1"/>
    </row>
    <row r="392" spans="2:26" s="36" customFormat="1" ht="12" customHeight="1" x14ac:dyDescent="0.15">
      <c r="B392" s="101"/>
      <c r="C392" s="149" t="s">
        <v>206</v>
      </c>
      <c r="D392" s="150"/>
      <c r="E392" s="150"/>
      <c r="F392" s="150"/>
      <c r="G392" s="151"/>
      <c r="H392" s="152">
        <v>686</v>
      </c>
      <c r="I392" s="152">
        <v>19</v>
      </c>
      <c r="J392" s="152">
        <v>7</v>
      </c>
      <c r="K392" s="152">
        <v>4</v>
      </c>
      <c r="L392" s="152">
        <v>2</v>
      </c>
      <c r="M392" s="152">
        <v>2</v>
      </c>
      <c r="N392" s="152">
        <v>2</v>
      </c>
      <c r="O392" s="152">
        <v>0</v>
      </c>
      <c r="P392" s="152">
        <f t="shared" si="101"/>
        <v>722</v>
      </c>
      <c r="Q392" s="156">
        <v>0.45013850415512463</v>
      </c>
      <c r="R392" s="156">
        <v>9.0277777777777786</v>
      </c>
      <c r="S392" s="162">
        <v>5</v>
      </c>
      <c r="T392" s="163">
        <v>31</v>
      </c>
      <c r="U392" s="162">
        <v>1</v>
      </c>
      <c r="V392" s="1"/>
      <c r="W392" s="1"/>
      <c r="X392" s="1"/>
      <c r="Y392" s="1"/>
      <c r="Z392" s="1"/>
    </row>
    <row r="393" spans="2:26" s="36" customFormat="1" ht="12" customHeight="1" x14ac:dyDescent="0.15">
      <c r="B393" s="101"/>
      <c r="C393" s="124" t="s">
        <v>46</v>
      </c>
      <c r="D393" s="37"/>
      <c r="E393" s="37"/>
      <c r="F393" s="37"/>
      <c r="G393" s="43"/>
      <c r="H393" s="52">
        <v>578</v>
      </c>
      <c r="I393" s="52">
        <v>112</v>
      </c>
      <c r="J393" s="52">
        <v>15</v>
      </c>
      <c r="K393" s="52">
        <v>1</v>
      </c>
      <c r="L393" s="52">
        <v>4</v>
      </c>
      <c r="M393" s="52">
        <v>11</v>
      </c>
      <c r="N393" s="52">
        <v>1</v>
      </c>
      <c r="O393" s="52">
        <v>0</v>
      </c>
      <c r="P393" s="52">
        <f t="shared" si="101"/>
        <v>722</v>
      </c>
      <c r="Q393" s="57">
        <v>1.0678670360110802</v>
      </c>
      <c r="R393" s="57">
        <v>5.354166666666667</v>
      </c>
      <c r="S393" s="164">
        <v>3</v>
      </c>
      <c r="T393" s="165">
        <v>26</v>
      </c>
      <c r="U393" s="164">
        <v>1</v>
      </c>
      <c r="V393" s="1"/>
      <c r="W393" s="1"/>
      <c r="X393" s="1"/>
      <c r="Y393" s="1"/>
      <c r="Z393" s="1"/>
    </row>
    <row r="394" spans="2:26" s="36" customFormat="1" ht="12" customHeight="1" x14ac:dyDescent="0.15">
      <c r="B394" s="101"/>
      <c r="C394" s="124" t="s">
        <v>207</v>
      </c>
      <c r="D394" s="37"/>
      <c r="E394" s="37"/>
      <c r="F394" s="37"/>
      <c r="G394" s="43"/>
      <c r="H394" s="52">
        <v>514</v>
      </c>
      <c r="I394" s="52">
        <v>116</v>
      </c>
      <c r="J394" s="52">
        <v>55</v>
      </c>
      <c r="K394" s="52">
        <v>5</v>
      </c>
      <c r="L394" s="52">
        <v>11</v>
      </c>
      <c r="M394" s="52">
        <v>20</v>
      </c>
      <c r="N394" s="52">
        <v>1</v>
      </c>
      <c r="O394" s="52">
        <v>0</v>
      </c>
      <c r="P394" s="52">
        <f t="shared" si="101"/>
        <v>722</v>
      </c>
      <c r="Q394" s="57">
        <v>2.2105263157894739</v>
      </c>
      <c r="R394" s="57">
        <v>7.6730769230769234</v>
      </c>
      <c r="S394" s="164">
        <v>5</v>
      </c>
      <c r="T394" s="165">
        <v>26</v>
      </c>
      <c r="U394" s="164">
        <v>1</v>
      </c>
      <c r="V394" s="1"/>
      <c r="W394" s="1"/>
      <c r="X394" s="1"/>
      <c r="Y394" s="1"/>
      <c r="Z394" s="1"/>
    </row>
    <row r="395" spans="2:26" s="36" customFormat="1" ht="12" customHeight="1" x14ac:dyDescent="0.15">
      <c r="B395" s="101"/>
      <c r="C395" s="124" t="s">
        <v>208</v>
      </c>
      <c r="D395" s="37"/>
      <c r="E395" s="37"/>
      <c r="F395" s="37"/>
      <c r="G395" s="43"/>
      <c r="H395" s="52">
        <v>513</v>
      </c>
      <c r="I395" s="52">
        <v>130</v>
      </c>
      <c r="J395" s="52">
        <v>37</v>
      </c>
      <c r="K395" s="52">
        <v>7</v>
      </c>
      <c r="L395" s="52">
        <v>7</v>
      </c>
      <c r="M395" s="52">
        <v>26</v>
      </c>
      <c r="N395" s="52">
        <v>2</v>
      </c>
      <c r="O395" s="52">
        <v>0</v>
      </c>
      <c r="P395" s="52">
        <f t="shared" si="101"/>
        <v>722</v>
      </c>
      <c r="Q395" s="57">
        <v>2.1481994459833795</v>
      </c>
      <c r="R395" s="57">
        <v>7.4210526315789478</v>
      </c>
      <c r="S395" s="164">
        <v>4</v>
      </c>
      <c r="T395" s="165">
        <v>31</v>
      </c>
      <c r="U395" s="164">
        <v>1</v>
      </c>
      <c r="V395" s="1"/>
      <c r="W395" s="1"/>
      <c r="X395" s="1"/>
      <c r="Y395" s="1"/>
      <c r="Z395" s="1"/>
    </row>
    <row r="396" spans="2:26" s="36" customFormat="1" ht="12" customHeight="1" x14ac:dyDescent="0.15">
      <c r="B396" s="101"/>
      <c r="C396" s="124" t="s">
        <v>51</v>
      </c>
      <c r="D396" s="37"/>
      <c r="E396" s="37"/>
      <c r="F396" s="37"/>
      <c r="G396" s="43"/>
      <c r="H396" s="52">
        <v>345</v>
      </c>
      <c r="I396" s="52">
        <v>280</v>
      </c>
      <c r="J396" s="52">
        <v>43</v>
      </c>
      <c r="K396" s="52">
        <v>14</v>
      </c>
      <c r="L396" s="52">
        <v>11</v>
      </c>
      <c r="M396" s="52">
        <v>27</v>
      </c>
      <c r="N396" s="52">
        <v>2</v>
      </c>
      <c r="O396" s="52">
        <v>0</v>
      </c>
      <c r="P396" s="52">
        <f t="shared" si="101"/>
        <v>722</v>
      </c>
      <c r="Q396" s="57">
        <v>3</v>
      </c>
      <c r="R396" s="57">
        <v>5.7453580901856762</v>
      </c>
      <c r="S396" s="164">
        <v>3</v>
      </c>
      <c r="T396" s="165">
        <v>27</v>
      </c>
      <c r="U396" s="164">
        <v>1</v>
      </c>
      <c r="V396" s="1"/>
      <c r="W396" s="1"/>
      <c r="X396" s="1"/>
      <c r="Y396" s="1"/>
      <c r="Z396" s="1"/>
    </row>
    <row r="397" spans="2:26" s="36" customFormat="1" ht="12" customHeight="1" x14ac:dyDescent="0.15">
      <c r="B397" s="101"/>
      <c r="C397" s="124" t="s">
        <v>209</v>
      </c>
      <c r="D397" s="37"/>
      <c r="E397" s="37"/>
      <c r="F397" s="37"/>
      <c r="G397" s="43"/>
      <c r="H397" s="52">
        <v>563</v>
      </c>
      <c r="I397" s="52">
        <v>117</v>
      </c>
      <c r="J397" s="52">
        <v>19</v>
      </c>
      <c r="K397" s="52">
        <v>3</v>
      </c>
      <c r="L397" s="52">
        <v>4</v>
      </c>
      <c r="M397" s="52">
        <v>15</v>
      </c>
      <c r="N397" s="52">
        <v>1</v>
      </c>
      <c r="O397" s="52">
        <v>0</v>
      </c>
      <c r="P397" s="52">
        <f t="shared" si="101"/>
        <v>722</v>
      </c>
      <c r="Q397" s="57">
        <v>1.239612188365651</v>
      </c>
      <c r="R397" s="57">
        <v>5.6289308176100628</v>
      </c>
      <c r="S397" s="164">
        <v>2</v>
      </c>
      <c r="T397" s="165">
        <v>26</v>
      </c>
      <c r="U397" s="164">
        <v>1</v>
      </c>
      <c r="V397" s="1"/>
      <c r="W397" s="1"/>
      <c r="X397" s="1"/>
      <c r="Y397" s="1"/>
      <c r="Z397" s="1"/>
    </row>
    <row r="398" spans="2:26" s="36" customFormat="1" ht="12" customHeight="1" x14ac:dyDescent="0.15">
      <c r="B398" s="101"/>
      <c r="C398" s="124" t="s">
        <v>54</v>
      </c>
      <c r="D398" s="37"/>
      <c r="E398" s="37"/>
      <c r="F398" s="37"/>
      <c r="G398" s="43"/>
      <c r="H398" s="52">
        <v>577</v>
      </c>
      <c r="I398" s="52">
        <v>54</v>
      </c>
      <c r="J398" s="52">
        <v>23</v>
      </c>
      <c r="K398" s="52">
        <v>10</v>
      </c>
      <c r="L398" s="52">
        <v>17</v>
      </c>
      <c r="M398" s="52">
        <v>39</v>
      </c>
      <c r="N398" s="52">
        <v>2</v>
      </c>
      <c r="O398" s="52">
        <v>0</v>
      </c>
      <c r="P398" s="52">
        <f t="shared" si="101"/>
        <v>722</v>
      </c>
      <c r="Q398" s="57">
        <v>2.4168975069252077</v>
      </c>
      <c r="R398" s="57">
        <v>12.03448275862069</v>
      </c>
      <c r="S398" s="164">
        <v>10</v>
      </c>
      <c r="T398" s="165">
        <v>30</v>
      </c>
      <c r="U398" s="164">
        <v>1</v>
      </c>
      <c r="V398" s="1"/>
      <c r="W398" s="1"/>
      <c r="X398" s="1"/>
      <c r="Y398" s="1"/>
      <c r="Z398" s="1"/>
    </row>
    <row r="399" spans="2:26" s="36" customFormat="1" ht="12" customHeight="1" x14ac:dyDescent="0.15">
      <c r="B399" s="101"/>
      <c r="C399" s="124" t="s">
        <v>597</v>
      </c>
      <c r="D399" s="37"/>
      <c r="E399" s="37"/>
      <c r="F399" s="37"/>
      <c r="G399" s="43"/>
      <c r="H399" s="52">
        <v>372</v>
      </c>
      <c r="I399" s="52">
        <v>126</v>
      </c>
      <c r="J399" s="52">
        <v>63</v>
      </c>
      <c r="K399" s="52">
        <v>25</v>
      </c>
      <c r="L399" s="52">
        <v>36</v>
      </c>
      <c r="M399" s="52">
        <v>96</v>
      </c>
      <c r="N399" s="52">
        <v>4</v>
      </c>
      <c r="O399" s="52">
        <v>0</v>
      </c>
      <c r="P399" s="52">
        <f t="shared" si="101"/>
        <v>722</v>
      </c>
      <c r="Q399" s="57">
        <v>5.8601108033240994</v>
      </c>
      <c r="R399" s="57">
        <v>12.088571428571429</v>
      </c>
      <c r="S399" s="164">
        <v>10</v>
      </c>
      <c r="T399" s="165">
        <v>31</v>
      </c>
      <c r="U399" s="164">
        <v>1</v>
      </c>
      <c r="V399" s="1"/>
      <c r="W399" s="1"/>
      <c r="X399" s="1"/>
      <c r="Y399" s="1"/>
      <c r="Z399" s="1"/>
    </row>
    <row r="400" spans="2:26" s="36" customFormat="1" ht="12" customHeight="1" x14ac:dyDescent="0.15">
      <c r="B400" s="101"/>
      <c r="C400" s="149" t="s">
        <v>57</v>
      </c>
      <c r="D400" s="150"/>
      <c r="E400" s="150"/>
      <c r="F400" s="150"/>
      <c r="G400" s="151"/>
      <c r="H400" s="152">
        <v>409</v>
      </c>
      <c r="I400" s="152">
        <v>95</v>
      </c>
      <c r="J400" s="152">
        <v>52</v>
      </c>
      <c r="K400" s="152">
        <v>23</v>
      </c>
      <c r="L400" s="152">
        <v>38</v>
      </c>
      <c r="M400" s="152">
        <v>102</v>
      </c>
      <c r="N400" s="152">
        <v>3</v>
      </c>
      <c r="O400" s="152">
        <v>0</v>
      </c>
      <c r="P400" s="152">
        <f t="shared" si="101"/>
        <v>722</v>
      </c>
      <c r="Q400" s="156">
        <v>5.7756232686980606</v>
      </c>
      <c r="R400" s="156">
        <v>13.322683706070288</v>
      </c>
      <c r="S400" s="162">
        <v>15</v>
      </c>
      <c r="T400" s="163">
        <v>31</v>
      </c>
      <c r="U400" s="162">
        <v>1</v>
      </c>
      <c r="V400" s="1"/>
      <c r="W400" s="1"/>
      <c r="X400" s="1"/>
      <c r="Y400" s="1"/>
      <c r="Z400" s="1"/>
    </row>
    <row r="401" spans="2:26" s="36" customFormat="1" ht="12" customHeight="1" x14ac:dyDescent="0.15">
      <c r="B401" s="101"/>
      <c r="C401" s="124" t="s">
        <v>210</v>
      </c>
      <c r="D401" s="37"/>
      <c r="E401" s="37"/>
      <c r="F401" s="37"/>
      <c r="G401" s="43"/>
      <c r="H401" s="52">
        <v>418</v>
      </c>
      <c r="I401" s="52">
        <v>178</v>
      </c>
      <c r="J401" s="52">
        <v>51</v>
      </c>
      <c r="K401" s="52">
        <v>13</v>
      </c>
      <c r="L401" s="52">
        <v>20</v>
      </c>
      <c r="M401" s="52">
        <v>40</v>
      </c>
      <c r="N401" s="52">
        <v>2</v>
      </c>
      <c r="O401" s="52">
        <v>0</v>
      </c>
      <c r="P401" s="52">
        <f t="shared" si="101"/>
        <v>722</v>
      </c>
      <c r="Q401" s="57">
        <v>3.4986149584487536</v>
      </c>
      <c r="R401" s="57">
        <v>8.3092105263157894</v>
      </c>
      <c r="S401" s="164">
        <v>5</v>
      </c>
      <c r="T401" s="165">
        <v>30</v>
      </c>
      <c r="U401" s="164">
        <v>1</v>
      </c>
      <c r="V401" s="1"/>
      <c r="W401" s="1"/>
      <c r="X401" s="1"/>
      <c r="Y401" s="1"/>
      <c r="Z401" s="1"/>
    </row>
    <row r="402" spans="2:26" s="36" customFormat="1" ht="12" customHeight="1" x14ac:dyDescent="0.15">
      <c r="B402" s="101"/>
      <c r="C402" s="124" t="s">
        <v>211</v>
      </c>
      <c r="D402" s="37"/>
      <c r="E402" s="37"/>
      <c r="F402" s="37"/>
      <c r="G402" s="43"/>
      <c r="H402" s="52">
        <v>544</v>
      </c>
      <c r="I402" s="52">
        <v>127</v>
      </c>
      <c r="J402" s="52">
        <v>22</v>
      </c>
      <c r="K402" s="52">
        <v>6</v>
      </c>
      <c r="L402" s="52">
        <v>4</v>
      </c>
      <c r="M402" s="52">
        <v>18</v>
      </c>
      <c r="N402" s="52">
        <v>1</v>
      </c>
      <c r="O402" s="52">
        <v>0</v>
      </c>
      <c r="P402" s="52">
        <f t="shared" si="101"/>
        <v>722</v>
      </c>
      <c r="Q402" s="57">
        <v>1.6177285318559558</v>
      </c>
      <c r="R402" s="57">
        <v>6.5617977528089888</v>
      </c>
      <c r="S402" s="164">
        <v>4</v>
      </c>
      <c r="T402" s="165">
        <v>27</v>
      </c>
      <c r="U402" s="164">
        <v>1</v>
      </c>
      <c r="V402" s="1"/>
      <c r="W402" s="1"/>
      <c r="X402" s="1"/>
      <c r="Y402" s="1"/>
      <c r="Z402" s="1"/>
    </row>
    <row r="403" spans="2:26" s="36" customFormat="1" ht="12" customHeight="1" x14ac:dyDescent="0.15">
      <c r="B403" s="101"/>
      <c r="C403" s="124" t="s">
        <v>212</v>
      </c>
      <c r="D403" s="37"/>
      <c r="E403" s="37"/>
      <c r="F403" s="37"/>
      <c r="G403" s="43"/>
      <c r="H403" s="52">
        <v>565</v>
      </c>
      <c r="I403" s="52">
        <v>34</v>
      </c>
      <c r="J403" s="52">
        <v>24</v>
      </c>
      <c r="K403" s="52">
        <v>20</v>
      </c>
      <c r="L403" s="52">
        <v>18</v>
      </c>
      <c r="M403" s="52">
        <v>57</v>
      </c>
      <c r="N403" s="52">
        <v>4</v>
      </c>
      <c r="O403" s="52">
        <v>0</v>
      </c>
      <c r="P403" s="52">
        <f t="shared" si="101"/>
        <v>722</v>
      </c>
      <c r="Q403" s="57">
        <v>3.1883656509695291</v>
      </c>
      <c r="R403" s="57">
        <v>14.662420382165605</v>
      </c>
      <c r="S403" s="164">
        <v>17</v>
      </c>
      <c r="T403" s="165">
        <v>31</v>
      </c>
      <c r="U403" s="164">
        <v>1</v>
      </c>
      <c r="V403" s="1"/>
      <c r="W403" s="1"/>
      <c r="X403" s="1"/>
      <c r="Y403" s="1"/>
      <c r="Z403" s="1"/>
    </row>
    <row r="404" spans="2:26" s="36" customFormat="1" ht="12" customHeight="1" x14ac:dyDescent="0.15">
      <c r="B404" s="101"/>
      <c r="C404" s="124" t="s">
        <v>213</v>
      </c>
      <c r="D404" s="37"/>
      <c r="E404" s="37"/>
      <c r="F404" s="37"/>
      <c r="G404" s="43"/>
      <c r="H404" s="52">
        <v>321</v>
      </c>
      <c r="I404" s="52">
        <v>106</v>
      </c>
      <c r="J404" s="52">
        <v>88</v>
      </c>
      <c r="K404" s="52">
        <v>40</v>
      </c>
      <c r="L404" s="52">
        <v>53</v>
      </c>
      <c r="M404" s="52">
        <v>110</v>
      </c>
      <c r="N404" s="52">
        <v>4</v>
      </c>
      <c r="O404" s="52">
        <v>0</v>
      </c>
      <c r="P404" s="52">
        <f t="shared" si="101"/>
        <v>722</v>
      </c>
      <c r="Q404" s="57">
        <v>7.2479224376731306</v>
      </c>
      <c r="R404" s="57">
        <v>13.049875311720697</v>
      </c>
      <c r="S404" s="164">
        <v>12</v>
      </c>
      <c r="T404" s="165">
        <v>31</v>
      </c>
      <c r="U404" s="164">
        <v>1</v>
      </c>
      <c r="V404" s="1"/>
      <c r="W404" s="1"/>
      <c r="X404" s="1"/>
      <c r="Y404" s="1"/>
      <c r="Z404" s="1"/>
    </row>
    <row r="405" spans="2:26" s="36" customFormat="1" ht="12" customHeight="1" x14ac:dyDescent="0.15">
      <c r="B405" s="101"/>
      <c r="C405" s="124" t="s">
        <v>214</v>
      </c>
      <c r="D405" s="37"/>
      <c r="E405" s="37"/>
      <c r="F405" s="37"/>
      <c r="G405" s="43"/>
      <c r="H405" s="52">
        <v>117</v>
      </c>
      <c r="I405" s="52">
        <v>328</v>
      </c>
      <c r="J405" s="52">
        <v>158</v>
      </c>
      <c r="K405" s="52">
        <v>43</v>
      </c>
      <c r="L405" s="52">
        <v>20</v>
      </c>
      <c r="M405" s="52">
        <v>54</v>
      </c>
      <c r="N405" s="52">
        <v>2</v>
      </c>
      <c r="O405" s="52">
        <v>0</v>
      </c>
      <c r="P405" s="52">
        <f t="shared" si="101"/>
        <v>722</v>
      </c>
      <c r="Q405" s="57">
        <v>6.2368421052631575</v>
      </c>
      <c r="R405" s="57">
        <v>7.4429752066115702</v>
      </c>
      <c r="S405" s="164">
        <v>5</v>
      </c>
      <c r="T405" s="165">
        <v>31</v>
      </c>
      <c r="U405" s="164">
        <v>1</v>
      </c>
      <c r="V405" s="1"/>
      <c r="W405" s="1"/>
      <c r="X405" s="1"/>
      <c r="Y405" s="1"/>
      <c r="Z405" s="1"/>
    </row>
    <row r="406" spans="2:26" s="36" customFormat="1" ht="12" customHeight="1" x14ac:dyDescent="0.15">
      <c r="B406" s="101"/>
      <c r="C406" s="149" t="s">
        <v>215</v>
      </c>
      <c r="D406" s="150"/>
      <c r="E406" s="150"/>
      <c r="F406" s="150"/>
      <c r="G406" s="151"/>
      <c r="H406" s="152">
        <v>356</v>
      </c>
      <c r="I406" s="152">
        <v>308</v>
      </c>
      <c r="J406" s="152">
        <v>39</v>
      </c>
      <c r="K406" s="152">
        <v>4</v>
      </c>
      <c r="L406" s="152">
        <v>6</v>
      </c>
      <c r="M406" s="152">
        <v>9</v>
      </c>
      <c r="N406" s="152">
        <v>0</v>
      </c>
      <c r="O406" s="152">
        <v>0</v>
      </c>
      <c r="P406" s="152">
        <f t="shared" si="101"/>
        <v>722</v>
      </c>
      <c r="Q406" s="156">
        <v>1.9473684210526316</v>
      </c>
      <c r="R406" s="156">
        <v>3.8415300546448088</v>
      </c>
      <c r="S406" s="162">
        <v>2</v>
      </c>
      <c r="T406" s="163">
        <v>23</v>
      </c>
      <c r="U406" s="162">
        <v>1</v>
      </c>
      <c r="V406" s="1"/>
      <c r="W406" s="1"/>
      <c r="X406" s="1"/>
      <c r="Y406" s="1"/>
      <c r="Z406" s="1"/>
    </row>
    <row r="407" spans="2:26" s="36" customFormat="1" ht="12" customHeight="1" x14ac:dyDescent="0.15">
      <c r="B407" s="101"/>
      <c r="C407" s="124" t="s">
        <v>216</v>
      </c>
      <c r="D407" s="37"/>
      <c r="E407" s="37"/>
      <c r="F407" s="37"/>
      <c r="G407" s="43"/>
      <c r="H407" s="52">
        <v>473</v>
      </c>
      <c r="I407" s="52">
        <v>241</v>
      </c>
      <c r="J407" s="52">
        <v>4</v>
      </c>
      <c r="K407" s="52">
        <v>0</v>
      </c>
      <c r="L407" s="52">
        <v>1</v>
      </c>
      <c r="M407" s="52">
        <v>3</v>
      </c>
      <c r="N407" s="52">
        <v>0</v>
      </c>
      <c r="O407" s="52">
        <v>0</v>
      </c>
      <c r="P407" s="52">
        <f t="shared" ref="P407:P435" si="102">SUM(H407:O407)</f>
        <v>722</v>
      </c>
      <c r="Q407" s="57">
        <v>0.81717451523545703</v>
      </c>
      <c r="R407" s="57">
        <v>2.3694779116465865</v>
      </c>
      <c r="S407" s="164">
        <v>2</v>
      </c>
      <c r="T407" s="165">
        <v>24</v>
      </c>
      <c r="U407" s="164">
        <v>1</v>
      </c>
      <c r="V407" s="1"/>
      <c r="W407" s="1"/>
      <c r="X407" s="1"/>
      <c r="Y407" s="1"/>
      <c r="Z407" s="1"/>
    </row>
    <row r="408" spans="2:26" ht="12" customHeight="1" x14ac:dyDescent="0.15">
      <c r="B408" s="103"/>
      <c r="C408" s="125" t="s">
        <v>217</v>
      </c>
      <c r="D408" s="71"/>
      <c r="E408" s="71"/>
      <c r="F408" s="71"/>
      <c r="G408" s="48"/>
      <c r="H408" s="54">
        <v>229</v>
      </c>
      <c r="I408" s="54">
        <v>60</v>
      </c>
      <c r="J408" s="54">
        <v>30</v>
      </c>
      <c r="K408" s="54">
        <v>30</v>
      </c>
      <c r="L408" s="54">
        <v>104</v>
      </c>
      <c r="M408" s="54">
        <v>256</v>
      </c>
      <c r="N408" s="54">
        <v>11</v>
      </c>
      <c r="O408" s="54">
        <v>2</v>
      </c>
      <c r="P408" s="54">
        <f t="shared" si="102"/>
        <v>722</v>
      </c>
      <c r="Q408" s="58">
        <v>12.237500000000001</v>
      </c>
      <c r="R408" s="58">
        <v>17.945010183299388</v>
      </c>
      <c r="S408" s="166">
        <v>21</v>
      </c>
      <c r="T408" s="167">
        <v>31</v>
      </c>
      <c r="U408" s="166">
        <v>1</v>
      </c>
    </row>
    <row r="409" spans="2:26" s="36" customFormat="1" ht="12" customHeight="1" x14ac:dyDescent="0.15">
      <c r="B409" s="100" t="s">
        <v>3</v>
      </c>
      <c r="C409" s="144" t="s">
        <v>193</v>
      </c>
      <c r="D409" s="47"/>
      <c r="E409" s="47"/>
      <c r="F409" s="47"/>
      <c r="G409" s="63">
        <f>$P$378</f>
        <v>722</v>
      </c>
      <c r="H409" s="56">
        <f t="shared" ref="H409:O418" si="103">H378/$G409*100</f>
        <v>88.642659279778385</v>
      </c>
      <c r="I409" s="56">
        <f t="shared" si="103"/>
        <v>4.43213296398892</v>
      </c>
      <c r="J409" s="56">
        <f t="shared" si="103"/>
        <v>1.8005540166204987</v>
      </c>
      <c r="K409" s="56">
        <f t="shared" si="103"/>
        <v>1.2465373961218837</v>
      </c>
      <c r="L409" s="56">
        <f t="shared" si="103"/>
        <v>1.3850415512465373</v>
      </c>
      <c r="M409" s="56">
        <f t="shared" si="103"/>
        <v>2.21606648199446</v>
      </c>
      <c r="N409" s="56">
        <f t="shared" si="103"/>
        <v>0.2770083102493075</v>
      </c>
      <c r="O409" s="56">
        <f t="shared" si="103"/>
        <v>0</v>
      </c>
      <c r="P409" s="56">
        <f t="shared" si="102"/>
        <v>99.999999999999972</v>
      </c>
      <c r="Q409" s="1"/>
      <c r="R409" s="1"/>
      <c r="S409" s="1"/>
      <c r="T409" s="1"/>
      <c r="U409" s="1"/>
      <c r="V409" s="1"/>
      <c r="W409" s="1"/>
      <c r="X409" s="1"/>
      <c r="Y409" s="1"/>
      <c r="Z409" s="1"/>
    </row>
    <row r="410" spans="2:26" s="36" customFormat="1" ht="12" customHeight="1" x14ac:dyDescent="0.15">
      <c r="B410" s="101"/>
      <c r="C410" s="149" t="s">
        <v>194</v>
      </c>
      <c r="D410" s="150"/>
      <c r="E410" s="150"/>
      <c r="F410" s="150"/>
      <c r="G410" s="155">
        <f t="shared" ref="G410:G439" si="104">$P$378</f>
        <v>722</v>
      </c>
      <c r="H410" s="156">
        <f t="shared" si="103"/>
        <v>87.257617728531855</v>
      </c>
      <c r="I410" s="156">
        <f t="shared" si="103"/>
        <v>9.418282548476455</v>
      </c>
      <c r="J410" s="156">
        <f t="shared" si="103"/>
        <v>1.10803324099723</v>
      </c>
      <c r="K410" s="156">
        <f t="shared" si="103"/>
        <v>0.8310249307479225</v>
      </c>
      <c r="L410" s="156">
        <f t="shared" si="103"/>
        <v>0.2770083102493075</v>
      </c>
      <c r="M410" s="156">
        <f t="shared" si="103"/>
        <v>0.96952908587257614</v>
      </c>
      <c r="N410" s="156">
        <f t="shared" si="103"/>
        <v>0.13850415512465375</v>
      </c>
      <c r="O410" s="156">
        <f t="shared" si="103"/>
        <v>0</v>
      </c>
      <c r="P410" s="156">
        <f t="shared" si="102"/>
        <v>100</v>
      </c>
      <c r="Q410" s="1"/>
      <c r="R410" s="1"/>
      <c r="S410" s="1"/>
      <c r="T410" s="1"/>
      <c r="U410" s="1"/>
      <c r="V410" s="1"/>
      <c r="W410" s="1"/>
      <c r="X410" s="1"/>
      <c r="Y410" s="1"/>
      <c r="Z410" s="1"/>
    </row>
    <row r="411" spans="2:26" s="36" customFormat="1" ht="12" customHeight="1" x14ac:dyDescent="0.15">
      <c r="B411" s="101"/>
      <c r="C411" s="124" t="s">
        <v>195</v>
      </c>
      <c r="D411" s="37"/>
      <c r="E411" s="37"/>
      <c r="F411" s="37"/>
      <c r="G411" s="64">
        <f t="shared" si="104"/>
        <v>722</v>
      </c>
      <c r="H411" s="57">
        <f t="shared" si="103"/>
        <v>80.05540166204986</v>
      </c>
      <c r="I411" s="57">
        <f t="shared" si="103"/>
        <v>3.32409972299169</v>
      </c>
      <c r="J411" s="57">
        <f t="shared" si="103"/>
        <v>4.43213296398892</v>
      </c>
      <c r="K411" s="57">
        <f t="shared" si="103"/>
        <v>1.662049861495845</v>
      </c>
      <c r="L411" s="57">
        <f t="shared" si="103"/>
        <v>3.32409972299169</v>
      </c>
      <c r="M411" s="57">
        <f t="shared" si="103"/>
        <v>6.5096952908587262</v>
      </c>
      <c r="N411" s="57">
        <f t="shared" si="103"/>
        <v>0.69252077562326864</v>
      </c>
      <c r="O411" s="57">
        <f t="shared" si="103"/>
        <v>0</v>
      </c>
      <c r="P411" s="57">
        <f t="shared" si="102"/>
        <v>100</v>
      </c>
      <c r="Q411" s="1"/>
      <c r="R411" s="1"/>
      <c r="S411" s="1"/>
      <c r="T411" s="1"/>
      <c r="U411" s="1"/>
      <c r="V411" s="1"/>
      <c r="W411" s="1"/>
      <c r="X411" s="1"/>
      <c r="Y411" s="1"/>
      <c r="Z411" s="1"/>
    </row>
    <row r="412" spans="2:26" s="36" customFormat="1" ht="12" customHeight="1" x14ac:dyDescent="0.15">
      <c r="B412" s="101"/>
      <c r="C412" s="124" t="s">
        <v>196</v>
      </c>
      <c r="D412" s="37"/>
      <c r="E412" s="37"/>
      <c r="F412" s="37"/>
      <c r="G412" s="64">
        <f t="shared" si="104"/>
        <v>722</v>
      </c>
      <c r="H412" s="57">
        <f t="shared" si="103"/>
        <v>91.27423822714681</v>
      </c>
      <c r="I412" s="57">
        <f t="shared" si="103"/>
        <v>2.6315789473684208</v>
      </c>
      <c r="J412" s="57">
        <f t="shared" si="103"/>
        <v>2.21606648199446</v>
      </c>
      <c r="K412" s="57">
        <f t="shared" si="103"/>
        <v>0.96952908587257614</v>
      </c>
      <c r="L412" s="57">
        <f t="shared" si="103"/>
        <v>0.96952908587257614</v>
      </c>
      <c r="M412" s="57">
        <f t="shared" si="103"/>
        <v>1.3850415512465373</v>
      </c>
      <c r="N412" s="57">
        <f t="shared" si="103"/>
        <v>0.554016620498615</v>
      </c>
      <c r="O412" s="57">
        <f t="shared" si="103"/>
        <v>0</v>
      </c>
      <c r="P412" s="57">
        <f t="shared" si="102"/>
        <v>100</v>
      </c>
      <c r="Q412" s="1"/>
      <c r="R412" s="1"/>
      <c r="S412" s="1"/>
      <c r="T412" s="1"/>
      <c r="U412" s="1"/>
      <c r="V412" s="1"/>
    </row>
    <row r="413" spans="2:26" s="36" customFormat="1" ht="12" customHeight="1" x14ac:dyDescent="0.15">
      <c r="B413" s="101"/>
      <c r="C413" s="124" t="s">
        <v>197</v>
      </c>
      <c r="D413" s="37"/>
      <c r="E413" s="37"/>
      <c r="F413" s="37"/>
      <c r="G413" s="64">
        <f t="shared" si="104"/>
        <v>722</v>
      </c>
      <c r="H413" s="57">
        <f t="shared" si="103"/>
        <v>90.304709141274245</v>
      </c>
      <c r="I413" s="57">
        <f t="shared" si="103"/>
        <v>2.3545706371191137</v>
      </c>
      <c r="J413" s="57">
        <f t="shared" si="103"/>
        <v>2.21606648199446</v>
      </c>
      <c r="K413" s="57">
        <f t="shared" si="103"/>
        <v>1.3850415512465373</v>
      </c>
      <c r="L413" s="57">
        <f t="shared" si="103"/>
        <v>0.96952908587257614</v>
      </c>
      <c r="M413" s="57">
        <f t="shared" si="103"/>
        <v>1.9390581717451523</v>
      </c>
      <c r="N413" s="57">
        <f t="shared" si="103"/>
        <v>0.8310249307479225</v>
      </c>
      <c r="O413" s="57">
        <f t="shared" si="103"/>
        <v>0</v>
      </c>
      <c r="P413" s="57">
        <f t="shared" si="102"/>
        <v>100</v>
      </c>
      <c r="Q413" s="1"/>
      <c r="R413" s="1"/>
      <c r="S413" s="1"/>
      <c r="T413" s="1"/>
      <c r="U413" s="1"/>
      <c r="V413" s="1"/>
    </row>
    <row r="414" spans="2:26" s="36" customFormat="1" ht="12" customHeight="1" x14ac:dyDescent="0.15">
      <c r="B414" s="101"/>
      <c r="C414" s="124" t="s">
        <v>198</v>
      </c>
      <c r="D414" s="37"/>
      <c r="E414" s="37"/>
      <c r="F414" s="37"/>
      <c r="G414" s="64">
        <f t="shared" si="104"/>
        <v>722</v>
      </c>
      <c r="H414" s="57">
        <f t="shared" si="103"/>
        <v>95.983379501385045</v>
      </c>
      <c r="I414" s="57">
        <f t="shared" si="103"/>
        <v>1.2465373961218837</v>
      </c>
      <c r="J414" s="57">
        <f t="shared" si="103"/>
        <v>1.10803324099723</v>
      </c>
      <c r="K414" s="57">
        <f t="shared" si="103"/>
        <v>0.13850415512465375</v>
      </c>
      <c r="L414" s="57">
        <f t="shared" si="103"/>
        <v>0.554016620498615</v>
      </c>
      <c r="M414" s="57">
        <f t="shared" si="103"/>
        <v>0.554016620498615</v>
      </c>
      <c r="N414" s="57">
        <f t="shared" si="103"/>
        <v>0.41551246537396125</v>
      </c>
      <c r="O414" s="57">
        <f t="shared" si="103"/>
        <v>0</v>
      </c>
      <c r="P414" s="57">
        <f t="shared" si="102"/>
        <v>100</v>
      </c>
      <c r="Q414" s="1"/>
      <c r="R414" s="1"/>
      <c r="S414" s="1"/>
      <c r="T414" s="1"/>
      <c r="U414" s="1"/>
      <c r="V414" s="1"/>
    </row>
    <row r="415" spans="2:26" s="36" customFormat="1" ht="12" customHeight="1" x14ac:dyDescent="0.15">
      <c r="B415" s="101"/>
      <c r="C415" s="124" t="s">
        <v>199</v>
      </c>
      <c r="D415" s="37"/>
      <c r="E415" s="37"/>
      <c r="F415" s="37"/>
      <c r="G415" s="64">
        <f t="shared" si="104"/>
        <v>722</v>
      </c>
      <c r="H415" s="57">
        <f t="shared" si="103"/>
        <v>91.412742382271475</v>
      </c>
      <c r="I415" s="57">
        <f t="shared" si="103"/>
        <v>2.21606648199446</v>
      </c>
      <c r="J415" s="57">
        <f t="shared" si="103"/>
        <v>1.5235457063711912</v>
      </c>
      <c r="K415" s="57">
        <f t="shared" si="103"/>
        <v>0.96952908587257614</v>
      </c>
      <c r="L415" s="57">
        <f t="shared" si="103"/>
        <v>0.8310249307479225</v>
      </c>
      <c r="M415" s="57">
        <f t="shared" si="103"/>
        <v>2.21606648199446</v>
      </c>
      <c r="N415" s="57">
        <f t="shared" si="103"/>
        <v>0.8310249307479225</v>
      </c>
      <c r="O415" s="57">
        <f t="shared" si="103"/>
        <v>0</v>
      </c>
      <c r="P415" s="57">
        <f t="shared" si="102"/>
        <v>100.00000000000003</v>
      </c>
      <c r="Q415" s="1"/>
      <c r="R415" s="1"/>
      <c r="S415" s="1"/>
      <c r="T415" s="1"/>
      <c r="U415" s="1"/>
      <c r="V415" s="1"/>
    </row>
    <row r="416" spans="2:26" s="36" customFormat="1" ht="12" customHeight="1" x14ac:dyDescent="0.15">
      <c r="B416" s="101"/>
      <c r="C416" s="124" t="s">
        <v>200</v>
      </c>
      <c r="D416" s="37"/>
      <c r="E416" s="37"/>
      <c r="F416" s="37"/>
      <c r="G416" s="64">
        <f t="shared" si="104"/>
        <v>722</v>
      </c>
      <c r="H416" s="57">
        <f t="shared" si="103"/>
        <v>80.747922437673125</v>
      </c>
      <c r="I416" s="57">
        <f t="shared" si="103"/>
        <v>6.7867036011080337</v>
      </c>
      <c r="J416" s="57">
        <f t="shared" si="103"/>
        <v>4.2936288088642662</v>
      </c>
      <c r="K416" s="57">
        <f t="shared" si="103"/>
        <v>2.4930747922437675</v>
      </c>
      <c r="L416" s="57">
        <f t="shared" si="103"/>
        <v>1.662049861495845</v>
      </c>
      <c r="M416" s="57">
        <f t="shared" si="103"/>
        <v>3.1855955678670362</v>
      </c>
      <c r="N416" s="57">
        <f t="shared" si="103"/>
        <v>0.8310249307479225</v>
      </c>
      <c r="O416" s="57">
        <f t="shared" si="103"/>
        <v>0</v>
      </c>
      <c r="P416" s="57">
        <f t="shared" si="102"/>
        <v>100</v>
      </c>
      <c r="Q416" s="1"/>
      <c r="R416" s="1"/>
      <c r="S416" s="1"/>
      <c r="T416" s="1"/>
      <c r="U416" s="1"/>
      <c r="V416" s="1"/>
    </row>
    <row r="417" spans="2:22" s="36" customFormat="1" ht="12" customHeight="1" x14ac:dyDescent="0.15">
      <c r="B417" s="101"/>
      <c r="C417" s="124" t="s">
        <v>201</v>
      </c>
      <c r="D417" s="37"/>
      <c r="E417" s="37"/>
      <c r="F417" s="37"/>
      <c r="G417" s="64">
        <f t="shared" si="104"/>
        <v>722</v>
      </c>
      <c r="H417" s="57">
        <f t="shared" si="103"/>
        <v>79.639889196675895</v>
      </c>
      <c r="I417" s="57">
        <f t="shared" si="103"/>
        <v>2.4930747922437675</v>
      </c>
      <c r="J417" s="57">
        <f t="shared" si="103"/>
        <v>2.21606648199446</v>
      </c>
      <c r="K417" s="57">
        <f t="shared" si="103"/>
        <v>2.3545706371191137</v>
      </c>
      <c r="L417" s="57">
        <f t="shared" si="103"/>
        <v>4.5706371191135737</v>
      </c>
      <c r="M417" s="57">
        <f t="shared" si="103"/>
        <v>7.8947368421052628</v>
      </c>
      <c r="N417" s="57">
        <f t="shared" si="103"/>
        <v>0.8310249307479225</v>
      </c>
      <c r="O417" s="57">
        <f t="shared" si="103"/>
        <v>0</v>
      </c>
      <c r="P417" s="57">
        <f t="shared" si="102"/>
        <v>100</v>
      </c>
      <c r="Q417" s="1"/>
      <c r="R417" s="1"/>
      <c r="S417" s="1"/>
      <c r="T417" s="1"/>
      <c r="U417" s="1"/>
      <c r="V417" s="1"/>
    </row>
    <row r="418" spans="2:22" s="36" customFormat="1" ht="12" customHeight="1" x14ac:dyDescent="0.15">
      <c r="B418" s="101"/>
      <c r="C418" s="124" t="s">
        <v>202</v>
      </c>
      <c r="D418" s="37"/>
      <c r="E418" s="37"/>
      <c r="F418" s="37"/>
      <c r="G418" s="64">
        <f t="shared" si="104"/>
        <v>722</v>
      </c>
      <c r="H418" s="57">
        <f t="shared" si="103"/>
        <v>92.10526315789474</v>
      </c>
      <c r="I418" s="57">
        <f t="shared" si="103"/>
        <v>1.3850415512465373</v>
      </c>
      <c r="J418" s="57">
        <f t="shared" si="103"/>
        <v>1.3850415512465373</v>
      </c>
      <c r="K418" s="57">
        <f t="shared" si="103"/>
        <v>0.96952908587257614</v>
      </c>
      <c r="L418" s="57">
        <f t="shared" si="103"/>
        <v>1.5235457063711912</v>
      </c>
      <c r="M418" s="57">
        <f t="shared" si="103"/>
        <v>1.9390581717451523</v>
      </c>
      <c r="N418" s="57">
        <f t="shared" si="103"/>
        <v>0.69252077562326864</v>
      </c>
      <c r="O418" s="57">
        <f t="shared" si="103"/>
        <v>0</v>
      </c>
      <c r="P418" s="57">
        <f t="shared" si="102"/>
        <v>99.999999999999986</v>
      </c>
      <c r="Q418" s="1"/>
      <c r="R418" s="1"/>
      <c r="S418" s="1"/>
      <c r="T418" s="1"/>
      <c r="U418" s="1"/>
      <c r="V418" s="1"/>
    </row>
    <row r="419" spans="2:22" s="36" customFormat="1" ht="12" customHeight="1" x14ac:dyDescent="0.15">
      <c r="B419" s="101"/>
      <c r="C419" s="149" t="s">
        <v>203</v>
      </c>
      <c r="D419" s="150"/>
      <c r="E419" s="150"/>
      <c r="F419" s="150"/>
      <c r="G419" s="155">
        <f t="shared" si="104"/>
        <v>722</v>
      </c>
      <c r="H419" s="156">
        <f t="shared" ref="H419:O428" si="105">H388/$G419*100</f>
        <v>96.39889196675901</v>
      </c>
      <c r="I419" s="156">
        <f t="shared" si="105"/>
        <v>0.554016620498615</v>
      </c>
      <c r="J419" s="156">
        <f t="shared" si="105"/>
        <v>0.8310249307479225</v>
      </c>
      <c r="K419" s="156">
        <f t="shared" si="105"/>
        <v>0.69252077562326864</v>
      </c>
      <c r="L419" s="156">
        <f t="shared" si="105"/>
        <v>0.554016620498615</v>
      </c>
      <c r="M419" s="156">
        <f t="shared" si="105"/>
        <v>0.69252077562326864</v>
      </c>
      <c r="N419" s="156">
        <f t="shared" si="105"/>
        <v>0.2770083102493075</v>
      </c>
      <c r="O419" s="156">
        <f t="shared" si="105"/>
        <v>0</v>
      </c>
      <c r="P419" s="156">
        <f t="shared" si="102"/>
        <v>100</v>
      </c>
      <c r="Q419" s="1"/>
      <c r="R419" s="1"/>
      <c r="S419" s="1"/>
      <c r="T419" s="1"/>
      <c r="U419" s="1"/>
      <c r="V419" s="1"/>
    </row>
    <row r="420" spans="2:22" s="36" customFormat="1" ht="12" customHeight="1" x14ac:dyDescent="0.15">
      <c r="B420" s="101"/>
      <c r="C420" s="124" t="s">
        <v>204</v>
      </c>
      <c r="D420" s="37"/>
      <c r="E420" s="37"/>
      <c r="F420" s="37"/>
      <c r="G420" s="64">
        <f t="shared" si="104"/>
        <v>722</v>
      </c>
      <c r="H420" s="57">
        <f t="shared" si="105"/>
        <v>39.335180055401665</v>
      </c>
      <c r="I420" s="57">
        <f t="shared" si="105"/>
        <v>2.6315789473684208</v>
      </c>
      <c r="J420" s="57">
        <f t="shared" si="105"/>
        <v>1.5235457063711912</v>
      </c>
      <c r="K420" s="57">
        <f t="shared" si="105"/>
        <v>1.662049861495845</v>
      </c>
      <c r="L420" s="57">
        <f t="shared" si="105"/>
        <v>15.927977839335181</v>
      </c>
      <c r="M420" s="57">
        <f t="shared" si="105"/>
        <v>37.257617728531855</v>
      </c>
      <c r="N420" s="57">
        <f t="shared" si="105"/>
        <v>1.662049861495845</v>
      </c>
      <c r="O420" s="57">
        <f t="shared" si="105"/>
        <v>0</v>
      </c>
      <c r="P420" s="57">
        <f t="shared" si="102"/>
        <v>100</v>
      </c>
      <c r="Q420" s="1"/>
      <c r="R420" s="1"/>
      <c r="S420" s="1"/>
      <c r="T420" s="1"/>
      <c r="U420" s="1"/>
      <c r="V420" s="1"/>
    </row>
    <row r="421" spans="2:22" s="36" customFormat="1" ht="12" customHeight="1" x14ac:dyDescent="0.15">
      <c r="B421" s="101"/>
      <c r="C421" s="124" t="s">
        <v>205</v>
      </c>
      <c r="D421" s="37"/>
      <c r="E421" s="37"/>
      <c r="F421" s="37"/>
      <c r="G421" s="64">
        <f t="shared" si="104"/>
        <v>722</v>
      </c>
      <c r="H421" s="57">
        <f t="shared" si="105"/>
        <v>88.227146814404435</v>
      </c>
      <c r="I421" s="57">
        <f t="shared" si="105"/>
        <v>1.5235457063711912</v>
      </c>
      <c r="J421" s="57">
        <f t="shared" si="105"/>
        <v>2.4930747922437675</v>
      </c>
      <c r="K421" s="57">
        <f t="shared" si="105"/>
        <v>1.9390581717451523</v>
      </c>
      <c r="L421" s="57">
        <f t="shared" si="105"/>
        <v>1.9390581717451523</v>
      </c>
      <c r="M421" s="57">
        <f t="shared" si="105"/>
        <v>3.32409972299169</v>
      </c>
      <c r="N421" s="57">
        <f t="shared" si="105"/>
        <v>0.554016620498615</v>
      </c>
      <c r="O421" s="57">
        <f t="shared" si="105"/>
        <v>0</v>
      </c>
      <c r="P421" s="57">
        <f t="shared" si="102"/>
        <v>99.999999999999986</v>
      </c>
      <c r="Q421" s="1"/>
      <c r="R421" s="1"/>
      <c r="S421" s="1"/>
      <c r="T421" s="1"/>
      <c r="U421" s="1"/>
      <c r="V421" s="1"/>
    </row>
    <row r="422" spans="2:22" s="36" customFormat="1" ht="12" customHeight="1" x14ac:dyDescent="0.15">
      <c r="B422" s="101"/>
      <c r="C422" s="124" t="s">
        <v>62</v>
      </c>
      <c r="D422" s="37"/>
      <c r="E422" s="37"/>
      <c r="F422" s="37"/>
      <c r="G422" s="64">
        <f t="shared" si="104"/>
        <v>722</v>
      </c>
      <c r="H422" s="57">
        <f t="shared" si="105"/>
        <v>82.825484764542935</v>
      </c>
      <c r="I422" s="57">
        <f t="shared" si="105"/>
        <v>4.7091412742382275</v>
      </c>
      <c r="J422" s="57">
        <f t="shared" si="105"/>
        <v>3.8781163434903045</v>
      </c>
      <c r="K422" s="57">
        <f t="shared" si="105"/>
        <v>0.96952908587257614</v>
      </c>
      <c r="L422" s="57">
        <f t="shared" si="105"/>
        <v>2.3545706371191137</v>
      </c>
      <c r="M422" s="57">
        <f t="shared" si="105"/>
        <v>4.5706371191135737</v>
      </c>
      <c r="N422" s="57">
        <f t="shared" si="105"/>
        <v>0.69252077562326864</v>
      </c>
      <c r="O422" s="57">
        <f t="shared" si="105"/>
        <v>0</v>
      </c>
      <c r="P422" s="57">
        <f t="shared" si="102"/>
        <v>100</v>
      </c>
      <c r="Q422" s="1"/>
      <c r="R422" s="1"/>
      <c r="S422" s="1"/>
      <c r="T422" s="1"/>
      <c r="U422" s="1"/>
      <c r="V422" s="1"/>
    </row>
    <row r="423" spans="2:22" s="36" customFormat="1" ht="12" customHeight="1" x14ac:dyDescent="0.15">
      <c r="B423" s="101"/>
      <c r="C423" s="149" t="s">
        <v>206</v>
      </c>
      <c r="D423" s="150"/>
      <c r="E423" s="150"/>
      <c r="F423" s="150"/>
      <c r="G423" s="155">
        <f t="shared" si="104"/>
        <v>722</v>
      </c>
      <c r="H423" s="156">
        <f t="shared" si="105"/>
        <v>95.013850415512465</v>
      </c>
      <c r="I423" s="156">
        <f t="shared" si="105"/>
        <v>2.6315789473684208</v>
      </c>
      <c r="J423" s="156">
        <f t="shared" si="105"/>
        <v>0.96952908587257614</v>
      </c>
      <c r="K423" s="156">
        <f t="shared" si="105"/>
        <v>0.554016620498615</v>
      </c>
      <c r="L423" s="156">
        <f t="shared" si="105"/>
        <v>0.2770083102493075</v>
      </c>
      <c r="M423" s="156">
        <f t="shared" si="105"/>
        <v>0.2770083102493075</v>
      </c>
      <c r="N423" s="156">
        <f t="shared" si="105"/>
        <v>0.2770083102493075</v>
      </c>
      <c r="O423" s="156">
        <f t="shared" si="105"/>
        <v>0</v>
      </c>
      <c r="P423" s="156">
        <f t="shared" si="102"/>
        <v>100</v>
      </c>
      <c r="Q423" s="1"/>
      <c r="R423" s="1"/>
      <c r="S423" s="1"/>
      <c r="T423" s="1"/>
      <c r="U423" s="1"/>
      <c r="V423" s="1"/>
    </row>
    <row r="424" spans="2:22" s="36" customFormat="1" ht="12" customHeight="1" x14ac:dyDescent="0.15">
      <c r="B424" s="101"/>
      <c r="C424" s="124" t="s">
        <v>46</v>
      </c>
      <c r="D424" s="37"/>
      <c r="E424" s="37"/>
      <c r="F424" s="37"/>
      <c r="G424" s="64">
        <f t="shared" si="104"/>
        <v>722</v>
      </c>
      <c r="H424" s="57">
        <f t="shared" si="105"/>
        <v>80.05540166204986</v>
      </c>
      <c r="I424" s="57">
        <f t="shared" si="105"/>
        <v>15.512465373961218</v>
      </c>
      <c r="J424" s="57">
        <f t="shared" si="105"/>
        <v>2.0775623268698062</v>
      </c>
      <c r="K424" s="57">
        <f t="shared" si="105"/>
        <v>0.13850415512465375</v>
      </c>
      <c r="L424" s="57">
        <f t="shared" si="105"/>
        <v>0.554016620498615</v>
      </c>
      <c r="M424" s="57">
        <f t="shared" si="105"/>
        <v>1.5235457063711912</v>
      </c>
      <c r="N424" s="57">
        <f t="shared" si="105"/>
        <v>0.13850415512465375</v>
      </c>
      <c r="O424" s="57">
        <f t="shared" si="105"/>
        <v>0</v>
      </c>
      <c r="P424" s="57">
        <f t="shared" si="102"/>
        <v>100</v>
      </c>
      <c r="Q424" s="1"/>
      <c r="R424" s="1"/>
      <c r="S424" s="1"/>
      <c r="T424" s="1"/>
      <c r="U424" s="1"/>
      <c r="V424" s="1"/>
    </row>
    <row r="425" spans="2:22" s="36" customFormat="1" ht="12" customHeight="1" x14ac:dyDescent="0.15">
      <c r="B425" s="101"/>
      <c r="C425" s="124" t="s">
        <v>207</v>
      </c>
      <c r="D425" s="37"/>
      <c r="E425" s="37"/>
      <c r="F425" s="37"/>
      <c r="G425" s="64">
        <f t="shared" si="104"/>
        <v>722</v>
      </c>
      <c r="H425" s="57">
        <f t="shared" si="105"/>
        <v>71.19113573407202</v>
      </c>
      <c r="I425" s="57">
        <f t="shared" si="105"/>
        <v>16.066481994459831</v>
      </c>
      <c r="J425" s="57">
        <f t="shared" si="105"/>
        <v>7.6177285318559553</v>
      </c>
      <c r="K425" s="57">
        <f t="shared" si="105"/>
        <v>0.69252077562326864</v>
      </c>
      <c r="L425" s="57">
        <f t="shared" si="105"/>
        <v>1.5235457063711912</v>
      </c>
      <c r="M425" s="57">
        <f t="shared" si="105"/>
        <v>2.7700831024930745</v>
      </c>
      <c r="N425" s="57">
        <f t="shared" si="105"/>
        <v>0.13850415512465375</v>
      </c>
      <c r="O425" s="57">
        <f t="shared" si="105"/>
        <v>0</v>
      </c>
      <c r="P425" s="57">
        <f t="shared" si="102"/>
        <v>100</v>
      </c>
      <c r="Q425" s="1"/>
      <c r="R425" s="1"/>
      <c r="S425" s="1"/>
      <c r="T425" s="1"/>
      <c r="U425" s="1"/>
      <c r="V425" s="1"/>
    </row>
    <row r="426" spans="2:22" s="36" customFormat="1" ht="12" customHeight="1" x14ac:dyDescent="0.15">
      <c r="B426" s="101"/>
      <c r="C426" s="124" t="s">
        <v>208</v>
      </c>
      <c r="D426" s="37"/>
      <c r="E426" s="37"/>
      <c r="F426" s="37"/>
      <c r="G426" s="64">
        <f t="shared" si="104"/>
        <v>722</v>
      </c>
      <c r="H426" s="57">
        <f t="shared" si="105"/>
        <v>71.05263157894737</v>
      </c>
      <c r="I426" s="57">
        <f t="shared" si="105"/>
        <v>18.005540166204987</v>
      </c>
      <c r="J426" s="57">
        <f t="shared" si="105"/>
        <v>5.1246537396121887</v>
      </c>
      <c r="K426" s="57">
        <f t="shared" si="105"/>
        <v>0.96952908587257614</v>
      </c>
      <c r="L426" s="57">
        <f t="shared" si="105"/>
        <v>0.96952908587257614</v>
      </c>
      <c r="M426" s="57">
        <f t="shared" si="105"/>
        <v>3.6011080332409975</v>
      </c>
      <c r="N426" s="57">
        <f t="shared" si="105"/>
        <v>0.2770083102493075</v>
      </c>
      <c r="O426" s="57">
        <f t="shared" si="105"/>
        <v>0</v>
      </c>
      <c r="P426" s="57">
        <f t="shared" si="102"/>
        <v>100</v>
      </c>
      <c r="Q426" s="1"/>
      <c r="R426" s="1"/>
      <c r="S426" s="1"/>
      <c r="T426" s="1"/>
      <c r="U426" s="1"/>
      <c r="V426" s="1"/>
    </row>
    <row r="427" spans="2:22" s="36" customFormat="1" ht="12" customHeight="1" x14ac:dyDescent="0.15">
      <c r="B427" s="101"/>
      <c r="C427" s="124" t="s">
        <v>51</v>
      </c>
      <c r="D427" s="37"/>
      <c r="E427" s="37"/>
      <c r="F427" s="37"/>
      <c r="G427" s="64">
        <f t="shared" si="104"/>
        <v>722</v>
      </c>
      <c r="H427" s="57">
        <f t="shared" si="105"/>
        <v>47.78393351800554</v>
      </c>
      <c r="I427" s="57">
        <f t="shared" si="105"/>
        <v>38.78116343490305</v>
      </c>
      <c r="J427" s="57">
        <f t="shared" si="105"/>
        <v>5.9556786703601112</v>
      </c>
      <c r="K427" s="57">
        <f t="shared" si="105"/>
        <v>1.9390581717451523</v>
      </c>
      <c r="L427" s="57">
        <f t="shared" si="105"/>
        <v>1.5235457063711912</v>
      </c>
      <c r="M427" s="57">
        <f t="shared" si="105"/>
        <v>3.7396121883656508</v>
      </c>
      <c r="N427" s="57">
        <f t="shared" si="105"/>
        <v>0.2770083102493075</v>
      </c>
      <c r="O427" s="57">
        <f t="shared" si="105"/>
        <v>0</v>
      </c>
      <c r="P427" s="57">
        <f t="shared" si="102"/>
        <v>100</v>
      </c>
      <c r="Q427" s="1"/>
      <c r="R427" s="1"/>
      <c r="S427" s="1"/>
      <c r="T427" s="1"/>
      <c r="U427" s="1"/>
      <c r="V427" s="1"/>
    </row>
    <row r="428" spans="2:22" s="36" customFormat="1" ht="12" customHeight="1" x14ac:dyDescent="0.15">
      <c r="B428" s="101"/>
      <c r="C428" s="124" t="s">
        <v>209</v>
      </c>
      <c r="D428" s="37"/>
      <c r="E428" s="37"/>
      <c r="F428" s="37"/>
      <c r="G428" s="64">
        <f t="shared" si="104"/>
        <v>722</v>
      </c>
      <c r="H428" s="57">
        <f t="shared" si="105"/>
        <v>77.97783933518005</v>
      </c>
      <c r="I428" s="57">
        <f t="shared" si="105"/>
        <v>16.204986149584489</v>
      </c>
      <c r="J428" s="57">
        <f t="shared" si="105"/>
        <v>2.6315789473684208</v>
      </c>
      <c r="K428" s="57">
        <f t="shared" si="105"/>
        <v>0.41551246537396125</v>
      </c>
      <c r="L428" s="57">
        <f t="shared" si="105"/>
        <v>0.554016620498615</v>
      </c>
      <c r="M428" s="57">
        <f t="shared" si="105"/>
        <v>2.0775623268698062</v>
      </c>
      <c r="N428" s="57">
        <f t="shared" si="105"/>
        <v>0.13850415512465375</v>
      </c>
      <c r="O428" s="57">
        <f t="shared" si="105"/>
        <v>0</v>
      </c>
      <c r="P428" s="57">
        <f t="shared" si="102"/>
        <v>100</v>
      </c>
      <c r="Q428" s="1"/>
      <c r="R428" s="1"/>
      <c r="S428" s="1"/>
      <c r="T428" s="1"/>
      <c r="U428" s="1"/>
      <c r="V428" s="1"/>
    </row>
    <row r="429" spans="2:22" s="36" customFormat="1" ht="12" customHeight="1" x14ac:dyDescent="0.15">
      <c r="B429" s="101"/>
      <c r="C429" s="124" t="s">
        <v>54</v>
      </c>
      <c r="D429" s="37"/>
      <c r="E429" s="37"/>
      <c r="F429" s="37"/>
      <c r="G429" s="64">
        <f t="shared" si="104"/>
        <v>722</v>
      </c>
      <c r="H429" s="57">
        <f t="shared" ref="H429:O438" si="106">H398/$G429*100</f>
        <v>79.91689750692521</v>
      </c>
      <c r="I429" s="57">
        <f t="shared" si="106"/>
        <v>7.4792243767313016</v>
      </c>
      <c r="J429" s="57">
        <f t="shared" si="106"/>
        <v>3.1855955678670362</v>
      </c>
      <c r="K429" s="57">
        <f t="shared" si="106"/>
        <v>1.3850415512465373</v>
      </c>
      <c r="L429" s="57">
        <f t="shared" si="106"/>
        <v>2.3545706371191137</v>
      </c>
      <c r="M429" s="57">
        <f t="shared" si="106"/>
        <v>5.4016620498614953</v>
      </c>
      <c r="N429" s="57">
        <f t="shared" si="106"/>
        <v>0.2770083102493075</v>
      </c>
      <c r="O429" s="57">
        <f t="shared" si="106"/>
        <v>0</v>
      </c>
      <c r="P429" s="57">
        <f t="shared" si="102"/>
        <v>100</v>
      </c>
      <c r="Q429" s="1"/>
      <c r="R429" s="1"/>
      <c r="S429" s="1"/>
      <c r="T429" s="1"/>
      <c r="U429" s="1"/>
      <c r="V429" s="1"/>
    </row>
    <row r="430" spans="2:22" s="36" customFormat="1" ht="12" customHeight="1" x14ac:dyDescent="0.15">
      <c r="B430" s="101"/>
      <c r="C430" s="124" t="s">
        <v>597</v>
      </c>
      <c r="D430" s="37"/>
      <c r="E430" s="37"/>
      <c r="F430" s="37"/>
      <c r="G430" s="64">
        <f t="shared" si="104"/>
        <v>722</v>
      </c>
      <c r="H430" s="57">
        <f t="shared" si="106"/>
        <v>51.523545706371188</v>
      </c>
      <c r="I430" s="57">
        <f t="shared" si="106"/>
        <v>17.451523545706372</v>
      </c>
      <c r="J430" s="57">
        <f t="shared" si="106"/>
        <v>8.7257617728531862</v>
      </c>
      <c r="K430" s="57">
        <f t="shared" si="106"/>
        <v>3.4626038781163437</v>
      </c>
      <c r="L430" s="57">
        <f t="shared" si="106"/>
        <v>4.986149584487535</v>
      </c>
      <c r="M430" s="57">
        <f t="shared" si="106"/>
        <v>13.29639889196676</v>
      </c>
      <c r="N430" s="57">
        <f t="shared" si="106"/>
        <v>0.554016620498615</v>
      </c>
      <c r="O430" s="57">
        <f t="shared" si="106"/>
        <v>0</v>
      </c>
      <c r="P430" s="57">
        <f t="shared" si="102"/>
        <v>100</v>
      </c>
      <c r="Q430" s="1"/>
      <c r="R430" s="1"/>
      <c r="S430" s="1"/>
      <c r="T430" s="1"/>
      <c r="U430" s="1"/>
      <c r="V430" s="1"/>
    </row>
    <row r="431" spans="2:22" s="36" customFormat="1" ht="12" customHeight="1" x14ac:dyDescent="0.15">
      <c r="B431" s="101"/>
      <c r="C431" s="149" t="s">
        <v>57</v>
      </c>
      <c r="D431" s="150"/>
      <c r="E431" s="150"/>
      <c r="F431" s="150"/>
      <c r="G431" s="155">
        <f t="shared" si="104"/>
        <v>722</v>
      </c>
      <c r="H431" s="156">
        <f t="shared" si="106"/>
        <v>56.64819944598338</v>
      </c>
      <c r="I431" s="156">
        <f t="shared" si="106"/>
        <v>13.157894736842104</v>
      </c>
      <c r="J431" s="156">
        <f t="shared" si="106"/>
        <v>7.202216066481995</v>
      </c>
      <c r="K431" s="156">
        <f t="shared" si="106"/>
        <v>3.1855955678670362</v>
      </c>
      <c r="L431" s="156">
        <f t="shared" si="106"/>
        <v>5.2631578947368416</v>
      </c>
      <c r="M431" s="156">
        <f t="shared" si="106"/>
        <v>14.127423822714682</v>
      </c>
      <c r="N431" s="156">
        <f t="shared" si="106"/>
        <v>0.41551246537396125</v>
      </c>
      <c r="O431" s="156">
        <f t="shared" si="106"/>
        <v>0</v>
      </c>
      <c r="P431" s="156">
        <f t="shared" si="102"/>
        <v>100.00000000000001</v>
      </c>
      <c r="Q431" s="1"/>
      <c r="R431" s="1"/>
      <c r="S431" s="1"/>
      <c r="T431" s="1"/>
      <c r="U431" s="1"/>
      <c r="V431" s="1"/>
    </row>
    <row r="432" spans="2:22" s="36" customFormat="1" ht="12" customHeight="1" x14ac:dyDescent="0.15">
      <c r="B432" s="101"/>
      <c r="C432" s="124" t="s">
        <v>210</v>
      </c>
      <c r="D432" s="37"/>
      <c r="E432" s="37"/>
      <c r="F432" s="37"/>
      <c r="G432" s="64">
        <f t="shared" si="104"/>
        <v>722</v>
      </c>
      <c r="H432" s="57">
        <f t="shared" si="106"/>
        <v>57.894736842105267</v>
      </c>
      <c r="I432" s="57">
        <f t="shared" si="106"/>
        <v>24.653739612188367</v>
      </c>
      <c r="J432" s="57">
        <f t="shared" si="106"/>
        <v>7.0637119113573412</v>
      </c>
      <c r="K432" s="57">
        <f t="shared" si="106"/>
        <v>1.8005540166204987</v>
      </c>
      <c r="L432" s="57">
        <f t="shared" si="106"/>
        <v>2.7700831024930745</v>
      </c>
      <c r="M432" s="57">
        <f t="shared" si="106"/>
        <v>5.5401662049861491</v>
      </c>
      <c r="N432" s="57">
        <f t="shared" si="106"/>
        <v>0.2770083102493075</v>
      </c>
      <c r="O432" s="57">
        <f t="shared" si="106"/>
        <v>0</v>
      </c>
      <c r="P432" s="57">
        <f t="shared" si="102"/>
        <v>100</v>
      </c>
      <c r="Q432" s="1"/>
      <c r="R432" s="1"/>
      <c r="S432" s="1"/>
      <c r="T432" s="1"/>
      <c r="U432" s="1"/>
      <c r="V432" s="1"/>
    </row>
    <row r="433" spans="2:22" s="36" customFormat="1" ht="12" customHeight="1" x14ac:dyDescent="0.15">
      <c r="B433" s="101"/>
      <c r="C433" s="124" t="s">
        <v>211</v>
      </c>
      <c r="D433" s="37"/>
      <c r="E433" s="37"/>
      <c r="F433" s="37"/>
      <c r="G433" s="64">
        <f t="shared" si="104"/>
        <v>722</v>
      </c>
      <c r="H433" s="57">
        <f t="shared" si="106"/>
        <v>75.34626038781164</v>
      </c>
      <c r="I433" s="57">
        <f t="shared" si="106"/>
        <v>17.590027700831026</v>
      </c>
      <c r="J433" s="57">
        <f t="shared" si="106"/>
        <v>3.0470914127423825</v>
      </c>
      <c r="K433" s="57">
        <f t="shared" si="106"/>
        <v>0.8310249307479225</v>
      </c>
      <c r="L433" s="57">
        <f t="shared" si="106"/>
        <v>0.554016620498615</v>
      </c>
      <c r="M433" s="57">
        <f t="shared" si="106"/>
        <v>2.4930747922437675</v>
      </c>
      <c r="N433" s="57">
        <f t="shared" si="106"/>
        <v>0.13850415512465375</v>
      </c>
      <c r="O433" s="57">
        <f t="shared" si="106"/>
        <v>0</v>
      </c>
      <c r="P433" s="57">
        <f t="shared" si="102"/>
        <v>100.00000000000003</v>
      </c>
      <c r="Q433" s="1"/>
      <c r="R433" s="1"/>
      <c r="S433" s="1"/>
      <c r="T433" s="1"/>
      <c r="U433" s="1"/>
      <c r="V433" s="1"/>
    </row>
    <row r="434" spans="2:22" s="36" customFormat="1" ht="12" customHeight="1" x14ac:dyDescent="0.15">
      <c r="B434" s="101"/>
      <c r="C434" s="124" t="s">
        <v>212</v>
      </c>
      <c r="D434" s="37"/>
      <c r="E434" s="37"/>
      <c r="F434" s="37"/>
      <c r="G434" s="64">
        <f t="shared" si="104"/>
        <v>722</v>
      </c>
      <c r="H434" s="57">
        <f t="shared" si="106"/>
        <v>78.254847645429365</v>
      </c>
      <c r="I434" s="57">
        <f t="shared" si="106"/>
        <v>4.7091412742382275</v>
      </c>
      <c r="J434" s="57">
        <f t="shared" si="106"/>
        <v>3.32409972299169</v>
      </c>
      <c r="K434" s="57">
        <f t="shared" si="106"/>
        <v>2.7700831024930745</v>
      </c>
      <c r="L434" s="57">
        <f t="shared" si="106"/>
        <v>2.4930747922437675</v>
      </c>
      <c r="M434" s="57">
        <f t="shared" si="106"/>
        <v>7.8947368421052628</v>
      </c>
      <c r="N434" s="57">
        <f t="shared" si="106"/>
        <v>0.554016620498615</v>
      </c>
      <c r="O434" s="57">
        <f t="shared" si="106"/>
        <v>0</v>
      </c>
      <c r="P434" s="57">
        <f t="shared" si="102"/>
        <v>100.00000000000001</v>
      </c>
      <c r="Q434" s="1"/>
      <c r="R434" s="1"/>
      <c r="S434" s="1"/>
      <c r="T434" s="1"/>
      <c r="U434" s="1"/>
      <c r="V434" s="1"/>
    </row>
    <row r="435" spans="2:22" s="36" customFormat="1" ht="12" customHeight="1" x14ac:dyDescent="0.15">
      <c r="B435" s="101"/>
      <c r="C435" s="124" t="s">
        <v>213</v>
      </c>
      <c r="D435" s="37"/>
      <c r="E435" s="37"/>
      <c r="F435" s="37"/>
      <c r="G435" s="64">
        <f t="shared" si="104"/>
        <v>722</v>
      </c>
      <c r="H435" s="57">
        <f t="shared" si="106"/>
        <v>44.45983379501385</v>
      </c>
      <c r="I435" s="57">
        <f t="shared" si="106"/>
        <v>14.681440443213297</v>
      </c>
      <c r="J435" s="57">
        <f t="shared" si="106"/>
        <v>12.18836565096953</v>
      </c>
      <c r="K435" s="57">
        <f t="shared" si="106"/>
        <v>5.5401662049861491</v>
      </c>
      <c r="L435" s="57">
        <f t="shared" si="106"/>
        <v>7.3407202216066487</v>
      </c>
      <c r="M435" s="57">
        <f t="shared" si="106"/>
        <v>15.235457063711911</v>
      </c>
      <c r="N435" s="57">
        <f t="shared" si="106"/>
        <v>0.554016620498615</v>
      </c>
      <c r="O435" s="57">
        <f t="shared" si="106"/>
        <v>0</v>
      </c>
      <c r="P435" s="57">
        <f t="shared" si="102"/>
        <v>99.999999999999986</v>
      </c>
      <c r="Q435" s="1"/>
      <c r="R435" s="1"/>
      <c r="S435" s="1"/>
      <c r="T435" s="1"/>
      <c r="U435" s="1"/>
      <c r="V435" s="1"/>
    </row>
    <row r="436" spans="2:22" s="36" customFormat="1" ht="12" customHeight="1" x14ac:dyDescent="0.15">
      <c r="B436" s="101"/>
      <c r="C436" s="124" t="s">
        <v>214</v>
      </c>
      <c r="D436" s="37"/>
      <c r="E436" s="37"/>
      <c r="F436" s="37"/>
      <c r="G436" s="64">
        <f t="shared" si="104"/>
        <v>722</v>
      </c>
      <c r="H436" s="57">
        <f t="shared" si="106"/>
        <v>16.204986149584489</v>
      </c>
      <c r="I436" s="57">
        <f t="shared" si="106"/>
        <v>45.429362880886423</v>
      </c>
      <c r="J436" s="57">
        <f t="shared" si="106"/>
        <v>21.883656509695289</v>
      </c>
      <c r="K436" s="57">
        <f t="shared" si="106"/>
        <v>5.9556786703601112</v>
      </c>
      <c r="L436" s="57">
        <f t="shared" si="106"/>
        <v>2.7700831024930745</v>
      </c>
      <c r="M436" s="57">
        <f t="shared" si="106"/>
        <v>7.4792243767313016</v>
      </c>
      <c r="N436" s="57">
        <f t="shared" si="106"/>
        <v>0.2770083102493075</v>
      </c>
      <c r="O436" s="57">
        <f t="shared" si="106"/>
        <v>0</v>
      </c>
      <c r="P436" s="57">
        <f>SUM(H436:O436)</f>
        <v>100</v>
      </c>
      <c r="Q436" s="1"/>
      <c r="R436" s="1"/>
      <c r="S436" s="1"/>
      <c r="T436" s="1"/>
      <c r="U436" s="1"/>
      <c r="V436" s="1"/>
    </row>
    <row r="437" spans="2:22" s="36" customFormat="1" ht="12" customHeight="1" x14ac:dyDescent="0.15">
      <c r="B437" s="101"/>
      <c r="C437" s="149" t="s">
        <v>215</v>
      </c>
      <c r="D437" s="150"/>
      <c r="E437" s="150"/>
      <c r="F437" s="150"/>
      <c r="G437" s="155">
        <f t="shared" si="104"/>
        <v>722</v>
      </c>
      <c r="H437" s="156">
        <f t="shared" si="106"/>
        <v>49.307479224376735</v>
      </c>
      <c r="I437" s="156">
        <f t="shared" si="106"/>
        <v>42.659279778393348</v>
      </c>
      <c r="J437" s="156">
        <f t="shared" si="106"/>
        <v>5.4016620498614953</v>
      </c>
      <c r="K437" s="156">
        <f t="shared" si="106"/>
        <v>0.554016620498615</v>
      </c>
      <c r="L437" s="156">
        <f t="shared" si="106"/>
        <v>0.8310249307479225</v>
      </c>
      <c r="M437" s="156">
        <f t="shared" si="106"/>
        <v>1.2465373961218837</v>
      </c>
      <c r="N437" s="156">
        <f t="shared" si="106"/>
        <v>0</v>
      </c>
      <c r="O437" s="156">
        <f t="shared" si="106"/>
        <v>0</v>
      </c>
      <c r="P437" s="156">
        <f>SUM(H437:O437)</f>
        <v>100</v>
      </c>
      <c r="Q437" s="1"/>
      <c r="R437" s="1"/>
      <c r="S437" s="1"/>
      <c r="T437" s="1"/>
      <c r="U437" s="1"/>
      <c r="V437" s="1"/>
    </row>
    <row r="438" spans="2:22" s="36" customFormat="1" ht="12" customHeight="1" x14ac:dyDescent="0.15">
      <c r="B438" s="101"/>
      <c r="C438" s="124" t="s">
        <v>216</v>
      </c>
      <c r="D438" s="37"/>
      <c r="E438" s="37"/>
      <c r="F438" s="37"/>
      <c r="G438" s="64">
        <f t="shared" si="104"/>
        <v>722</v>
      </c>
      <c r="H438" s="57">
        <f t="shared" si="106"/>
        <v>65.51246537396122</v>
      </c>
      <c r="I438" s="57">
        <f t="shared" si="106"/>
        <v>33.37950138504155</v>
      </c>
      <c r="J438" s="57">
        <f t="shared" si="106"/>
        <v>0.554016620498615</v>
      </c>
      <c r="K438" s="57">
        <f t="shared" si="106"/>
        <v>0</v>
      </c>
      <c r="L438" s="57">
        <f t="shared" si="106"/>
        <v>0.13850415512465375</v>
      </c>
      <c r="M438" s="57">
        <f t="shared" si="106"/>
        <v>0.41551246537396125</v>
      </c>
      <c r="N438" s="57">
        <f t="shared" si="106"/>
        <v>0</v>
      </c>
      <c r="O438" s="57">
        <f t="shared" si="106"/>
        <v>0</v>
      </c>
      <c r="P438" s="57">
        <f>SUM(H438:O438)</f>
        <v>100</v>
      </c>
      <c r="Q438" s="1"/>
      <c r="R438" s="1"/>
      <c r="S438" s="1"/>
      <c r="T438" s="1"/>
      <c r="U438" s="1"/>
      <c r="V438" s="1"/>
    </row>
    <row r="439" spans="2:22" ht="12" customHeight="1" x14ac:dyDescent="0.15">
      <c r="B439" s="103"/>
      <c r="C439" s="125" t="s">
        <v>217</v>
      </c>
      <c r="D439" s="71"/>
      <c r="E439" s="71"/>
      <c r="F439" s="71"/>
      <c r="G439" s="65">
        <f t="shared" si="104"/>
        <v>722</v>
      </c>
      <c r="H439" s="58">
        <f t="shared" ref="H439:O439" si="107">H408/$G439*100</f>
        <v>31.717451523545709</v>
      </c>
      <c r="I439" s="58">
        <f t="shared" si="107"/>
        <v>8.310249307479225</v>
      </c>
      <c r="J439" s="58">
        <f t="shared" si="107"/>
        <v>4.1551246537396125</v>
      </c>
      <c r="K439" s="58">
        <f t="shared" si="107"/>
        <v>4.1551246537396125</v>
      </c>
      <c r="L439" s="58">
        <f t="shared" si="107"/>
        <v>14.40443213296399</v>
      </c>
      <c r="M439" s="58">
        <f t="shared" si="107"/>
        <v>35.45706371191136</v>
      </c>
      <c r="N439" s="58">
        <f t="shared" si="107"/>
        <v>1.5235457063711912</v>
      </c>
      <c r="O439" s="58">
        <f t="shared" si="107"/>
        <v>0.2770083102493075</v>
      </c>
      <c r="P439" s="58">
        <f>SUM(H439:O439)</f>
        <v>100</v>
      </c>
    </row>
    <row r="440" spans="2:22" ht="15" customHeight="1" x14ac:dyDescent="0.15">
      <c r="B440" s="98"/>
      <c r="C440" s="90"/>
      <c r="D440" s="88"/>
      <c r="E440" s="88"/>
      <c r="F440" s="37"/>
      <c r="G440" s="38"/>
      <c r="H440" s="59"/>
      <c r="I440" s="59"/>
      <c r="J440" s="59"/>
      <c r="K440" s="66"/>
      <c r="L440" s="59"/>
      <c r="M440" s="36"/>
    </row>
  </sheetData>
  <phoneticPr fontId="2"/>
  <pageMargins left="0.39370078740157483" right="0.39370078740157483" top="0.62992125984251968" bottom="0.23622047244094491" header="0.23622047244094491" footer="0.31496062992125984"/>
  <pageSetup paperSize="9" scale="70" orientation="landscape" r:id="rId1"/>
  <headerFooter alignWithMargins="0">
    <oddHeader>&amp;C介護事業の経営・運営上の取り組みに関する調査【Ａ．法人・特別養護老人ホーム票】－単純集計</oddHeader>
  </headerFooter>
  <rowBreaks count="9" manualBreakCount="9">
    <brk id="35" max="16383" man="1"/>
    <brk id="72" max="16383" man="1"/>
    <brk id="137" max="16383" man="1"/>
    <brk id="174" max="16383" man="1"/>
    <brk id="239" max="16383" man="1"/>
    <brk id="269" max="26" man="1"/>
    <brk id="292" max="16383" man="1"/>
    <brk id="338" max="16383" man="1"/>
    <brk id="37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01"/>
  <sheetViews>
    <sheetView showGridLines="0" view="pageBreakPreview" zoomScale="90" zoomScaleNormal="100" zoomScaleSheetLayoutView="90" workbookViewId="0"/>
  </sheetViews>
  <sheetFormatPr defaultColWidth="9.140625" defaultRowHeight="15" customHeight="1" x14ac:dyDescent="0.15"/>
  <cols>
    <col min="1" max="1" width="1.7109375" style="1" customWidth="1"/>
    <col min="2" max="2" width="5.7109375" style="1" customWidth="1"/>
    <col min="3" max="3" width="8" style="1" customWidth="1"/>
    <col min="4" max="4" width="9.7109375" style="1" customWidth="1"/>
    <col min="5" max="5" width="8" style="1" customWidth="1"/>
    <col min="6" max="11" width="8" style="26" customWidth="1"/>
    <col min="12" max="12" width="8" style="1" customWidth="1"/>
    <col min="13" max="13" width="8" style="18" customWidth="1"/>
    <col min="14" max="26" width="8" style="1" customWidth="1"/>
    <col min="27" max="16384" width="9.140625" style="1"/>
  </cols>
  <sheetData>
    <row r="1" spans="1:17" ht="15" customHeight="1" x14ac:dyDescent="0.15">
      <c r="A1" s="122" t="s">
        <v>1040</v>
      </c>
    </row>
    <row r="2" spans="1:17" ht="15" customHeight="1" x14ac:dyDescent="0.15">
      <c r="A2" s="1" t="s">
        <v>1039</v>
      </c>
      <c r="B2" s="96"/>
      <c r="F2" s="1"/>
      <c r="G2" s="1"/>
      <c r="H2" s="1"/>
    </row>
    <row r="3" spans="1:17" ht="12" customHeight="1" x14ac:dyDescent="0.15">
      <c r="B3" s="97"/>
      <c r="C3" s="27"/>
      <c r="D3" s="27"/>
      <c r="E3" s="27"/>
      <c r="F3" s="27"/>
      <c r="G3" s="27"/>
      <c r="H3" s="27"/>
      <c r="I3" s="27"/>
      <c r="J3" s="27"/>
      <c r="K3" s="3"/>
      <c r="L3" s="219" t="s">
        <v>2</v>
      </c>
      <c r="M3" s="30"/>
      <c r="N3" s="31"/>
      <c r="O3" s="218" t="s">
        <v>3</v>
      </c>
      <c r="P3" s="83"/>
      <c r="Q3" s="84"/>
    </row>
    <row r="4" spans="1:17" ht="12" customHeight="1" x14ac:dyDescent="0.15">
      <c r="B4" s="73"/>
      <c r="C4" s="26"/>
      <c r="D4" s="26"/>
      <c r="E4" s="26"/>
      <c r="K4" s="217"/>
      <c r="L4" s="8" t="s">
        <v>4</v>
      </c>
      <c r="M4" s="8" t="s">
        <v>859</v>
      </c>
      <c r="N4" s="8" t="s">
        <v>13</v>
      </c>
      <c r="O4" s="8" t="s">
        <v>4</v>
      </c>
      <c r="P4" s="8" t="s">
        <v>859</v>
      </c>
      <c r="Q4" s="8" t="s">
        <v>13</v>
      </c>
    </row>
    <row r="5" spans="1:17" ht="12" customHeight="1" x14ac:dyDescent="0.15">
      <c r="B5" s="94"/>
      <c r="C5" s="28"/>
      <c r="D5" s="28"/>
      <c r="E5" s="28"/>
      <c r="F5" s="28"/>
      <c r="G5" s="28"/>
      <c r="H5" s="28"/>
      <c r="I5" s="28"/>
      <c r="J5" s="28"/>
      <c r="K5" s="6"/>
      <c r="L5" s="9"/>
      <c r="M5" s="9"/>
      <c r="N5" s="9"/>
      <c r="O5" s="21">
        <f>$L$15</f>
        <v>2052</v>
      </c>
      <c r="P5" s="21">
        <f>$M$15</f>
        <v>1259</v>
      </c>
      <c r="Q5" s="21">
        <f>$N$15</f>
        <v>771</v>
      </c>
    </row>
    <row r="6" spans="1:17" ht="15" customHeight="1" x14ac:dyDescent="0.15">
      <c r="B6" s="73" t="s">
        <v>1038</v>
      </c>
      <c r="C6" s="26"/>
      <c r="D6" s="26"/>
      <c r="E6" s="26"/>
      <c r="L6" s="74">
        <v>29</v>
      </c>
      <c r="M6" s="74">
        <v>20</v>
      </c>
      <c r="N6" s="74">
        <v>9</v>
      </c>
      <c r="O6" s="22">
        <f t="shared" ref="O6:O14" si="0">$L6/O$5*100</f>
        <v>1.4132553606237817</v>
      </c>
      <c r="P6" s="22">
        <f t="shared" ref="P6:P14" si="1">$M6/P$5*100</f>
        <v>1.5885623510722795</v>
      </c>
      <c r="Q6" s="22">
        <f t="shared" ref="Q6:Q14" si="2">$N6/Q$5*100</f>
        <v>1.1673151750972763</v>
      </c>
    </row>
    <row r="7" spans="1:17" ht="15" customHeight="1" x14ac:dyDescent="0.15">
      <c r="B7" s="73" t="s">
        <v>1037</v>
      </c>
      <c r="C7" s="26"/>
      <c r="D7" s="26"/>
      <c r="E7" s="26"/>
      <c r="L7" s="75">
        <v>43</v>
      </c>
      <c r="M7" s="75">
        <v>29</v>
      </c>
      <c r="N7" s="75">
        <v>14</v>
      </c>
      <c r="O7" s="23">
        <f t="shared" si="0"/>
        <v>2.0955165692007798</v>
      </c>
      <c r="P7" s="23">
        <f t="shared" si="1"/>
        <v>2.3034154090548054</v>
      </c>
      <c r="Q7" s="23">
        <f t="shared" si="2"/>
        <v>1.8158236057068744</v>
      </c>
    </row>
    <row r="8" spans="1:17" ht="15" customHeight="1" x14ac:dyDescent="0.15">
      <c r="B8" s="73" t="s">
        <v>1036</v>
      </c>
      <c r="C8" s="26"/>
      <c r="D8" s="26"/>
      <c r="E8" s="26"/>
      <c r="L8" s="75">
        <v>58</v>
      </c>
      <c r="M8" s="75">
        <v>36</v>
      </c>
      <c r="N8" s="75">
        <v>21</v>
      </c>
      <c r="O8" s="23">
        <f t="shared" si="0"/>
        <v>2.8265107212475633</v>
      </c>
      <c r="P8" s="23">
        <f t="shared" si="1"/>
        <v>2.8594122319301034</v>
      </c>
      <c r="Q8" s="23">
        <f t="shared" si="2"/>
        <v>2.7237354085603114</v>
      </c>
    </row>
    <row r="9" spans="1:17" ht="15" customHeight="1" x14ac:dyDescent="0.15">
      <c r="B9" s="73" t="s">
        <v>1035</v>
      </c>
      <c r="C9" s="26"/>
      <c r="D9" s="26"/>
      <c r="E9" s="26"/>
      <c r="L9" s="75">
        <v>50</v>
      </c>
      <c r="M9" s="75">
        <v>32</v>
      </c>
      <c r="N9" s="75">
        <v>18</v>
      </c>
      <c r="O9" s="23">
        <f t="shared" si="0"/>
        <v>2.4366471734892787</v>
      </c>
      <c r="P9" s="23">
        <f t="shared" si="1"/>
        <v>2.5416997617156474</v>
      </c>
      <c r="Q9" s="23">
        <f t="shared" si="2"/>
        <v>2.3346303501945527</v>
      </c>
    </row>
    <row r="10" spans="1:17" ht="15" customHeight="1" x14ac:dyDescent="0.15">
      <c r="B10" s="73" t="s">
        <v>1034</v>
      </c>
      <c r="C10" s="26"/>
      <c r="D10" s="26"/>
      <c r="E10" s="26"/>
      <c r="L10" s="75">
        <v>128</v>
      </c>
      <c r="M10" s="75">
        <v>83</v>
      </c>
      <c r="N10" s="75">
        <v>41</v>
      </c>
      <c r="O10" s="23">
        <f t="shared" si="0"/>
        <v>6.2378167641325533</v>
      </c>
      <c r="P10" s="23">
        <f t="shared" si="1"/>
        <v>6.59253375694996</v>
      </c>
      <c r="Q10" s="23">
        <f t="shared" si="2"/>
        <v>5.3177691309987027</v>
      </c>
    </row>
    <row r="11" spans="1:17" ht="15" customHeight="1" x14ac:dyDescent="0.15">
      <c r="B11" s="73" t="s">
        <v>1033</v>
      </c>
      <c r="C11" s="26"/>
      <c r="D11" s="26"/>
      <c r="E11" s="26"/>
      <c r="L11" s="75">
        <v>179</v>
      </c>
      <c r="M11" s="75">
        <v>102</v>
      </c>
      <c r="N11" s="75">
        <v>75</v>
      </c>
      <c r="O11" s="23">
        <f t="shared" si="0"/>
        <v>8.7231968810916172</v>
      </c>
      <c r="P11" s="23">
        <f t="shared" si="1"/>
        <v>8.1016679904686271</v>
      </c>
      <c r="Q11" s="23">
        <f t="shared" si="2"/>
        <v>9.7276264591439698</v>
      </c>
    </row>
    <row r="12" spans="1:17" ht="15" customHeight="1" x14ac:dyDescent="0.15">
      <c r="B12" s="73" t="s">
        <v>1032</v>
      </c>
      <c r="C12" s="26"/>
      <c r="D12" s="26"/>
      <c r="E12" s="26"/>
      <c r="L12" s="75">
        <v>269</v>
      </c>
      <c r="M12" s="75">
        <v>177</v>
      </c>
      <c r="N12" s="75">
        <v>88</v>
      </c>
      <c r="O12" s="23">
        <f t="shared" si="0"/>
        <v>13.109161793372321</v>
      </c>
      <c r="P12" s="23">
        <f t="shared" si="1"/>
        <v>14.058776806989675</v>
      </c>
      <c r="Q12" s="23">
        <f t="shared" si="2"/>
        <v>11.413748378728924</v>
      </c>
    </row>
    <row r="13" spans="1:17" ht="15" customHeight="1" x14ac:dyDescent="0.15">
      <c r="B13" s="73" t="s">
        <v>1031</v>
      </c>
      <c r="C13" s="26"/>
      <c r="D13" s="26"/>
      <c r="E13" s="26"/>
      <c r="L13" s="75">
        <v>1199</v>
      </c>
      <c r="M13" s="75">
        <v>728</v>
      </c>
      <c r="N13" s="75">
        <v>464</v>
      </c>
      <c r="O13" s="23">
        <f t="shared" si="0"/>
        <v>58.430799220272903</v>
      </c>
      <c r="P13" s="23">
        <f t="shared" si="1"/>
        <v>57.823669579030977</v>
      </c>
      <c r="Q13" s="23">
        <f t="shared" si="2"/>
        <v>60.181582360570687</v>
      </c>
    </row>
    <row r="14" spans="1:17" ht="15" customHeight="1" x14ac:dyDescent="0.15">
      <c r="B14" s="94" t="s">
        <v>0</v>
      </c>
      <c r="C14" s="28"/>
      <c r="D14" s="28"/>
      <c r="E14" s="28"/>
      <c r="F14" s="28"/>
      <c r="G14" s="28"/>
      <c r="H14" s="28"/>
      <c r="I14" s="28"/>
      <c r="J14" s="28"/>
      <c r="K14" s="28"/>
      <c r="L14" s="76">
        <v>97</v>
      </c>
      <c r="M14" s="76">
        <v>52</v>
      </c>
      <c r="N14" s="76">
        <v>41</v>
      </c>
      <c r="O14" s="24">
        <f t="shared" si="0"/>
        <v>4.7270955165692001</v>
      </c>
      <c r="P14" s="24">
        <f t="shared" si="1"/>
        <v>4.1302621127879267</v>
      </c>
      <c r="Q14" s="24">
        <f t="shared" si="2"/>
        <v>5.3177691309987027</v>
      </c>
    </row>
    <row r="15" spans="1:17" ht="15" customHeight="1" x14ac:dyDescent="0.15">
      <c r="B15" s="95" t="s">
        <v>1</v>
      </c>
      <c r="C15" s="30"/>
      <c r="D15" s="30"/>
      <c r="E15" s="30"/>
      <c r="F15" s="30"/>
      <c r="G15" s="30"/>
      <c r="H15" s="30"/>
      <c r="I15" s="30"/>
      <c r="J15" s="30"/>
      <c r="K15" s="31"/>
      <c r="L15" s="13">
        <f>SUM(L6:L14)</f>
        <v>2052</v>
      </c>
      <c r="M15" s="13">
        <f>SUM(M6:M14)</f>
        <v>1259</v>
      </c>
      <c r="N15" s="13">
        <f>SUM(N6:N14)</f>
        <v>771</v>
      </c>
      <c r="O15" s="25">
        <f>IF(SUM(O6:O14)&gt;100,"－",SUM(O6:O14))</f>
        <v>100</v>
      </c>
      <c r="P15" s="25">
        <f>IF(SUM(P6:P14)&gt;100,"－",SUM(P6:P14))</f>
        <v>100</v>
      </c>
      <c r="Q15" s="25">
        <f>IF(SUM(Q6:Q14)&gt;100,"－",SUM(Q6:Q14))</f>
        <v>100</v>
      </c>
    </row>
    <row r="16" spans="1:17" ht="15" customHeight="1" x14ac:dyDescent="0.15">
      <c r="B16" s="96"/>
      <c r="F16" s="1"/>
      <c r="G16" s="1"/>
      <c r="H16" s="1"/>
      <c r="M16" s="1"/>
      <c r="O16" s="18"/>
      <c r="P16" s="18"/>
      <c r="Q16" s="18"/>
    </row>
    <row r="17" spans="1:19" ht="15" customHeight="1" x14ac:dyDescent="0.15">
      <c r="A17" s="1" t="s">
        <v>1030</v>
      </c>
      <c r="B17" s="96"/>
      <c r="F17" s="1"/>
      <c r="G17" s="1"/>
      <c r="H17" s="1"/>
      <c r="I17" s="1"/>
      <c r="L17" s="26"/>
      <c r="M17" s="26"/>
      <c r="N17" s="26"/>
      <c r="O17" s="26"/>
      <c r="P17" s="26"/>
      <c r="Q17" s="26"/>
      <c r="S17" s="18"/>
    </row>
    <row r="18" spans="1:19" ht="12" customHeight="1" x14ac:dyDescent="0.15">
      <c r="B18" s="97"/>
      <c r="C18" s="27"/>
      <c r="D18" s="27"/>
      <c r="E18" s="27"/>
      <c r="F18" s="27"/>
      <c r="G18" s="27"/>
      <c r="H18" s="27"/>
      <c r="I18" s="27"/>
      <c r="J18" s="27"/>
      <c r="K18" s="3"/>
      <c r="L18" s="7" t="s">
        <v>2</v>
      </c>
      <c r="M18" s="19" t="s">
        <v>3</v>
      </c>
      <c r="N18" s="26"/>
      <c r="O18" s="26"/>
    </row>
    <row r="19" spans="1:19" ht="12" customHeight="1" x14ac:dyDescent="0.15">
      <c r="B19" s="94"/>
      <c r="C19" s="28"/>
      <c r="D19" s="28"/>
      <c r="E19" s="28"/>
      <c r="F19" s="28"/>
      <c r="G19" s="28"/>
      <c r="H19" s="28"/>
      <c r="I19" s="28"/>
      <c r="J19" s="28"/>
      <c r="K19" s="6"/>
      <c r="L19" s="9"/>
      <c r="M19" s="21">
        <f>$L$15</f>
        <v>2052</v>
      </c>
      <c r="N19" s="26"/>
      <c r="O19" s="26"/>
    </row>
    <row r="20" spans="1:19" ht="15" customHeight="1" x14ac:dyDescent="0.15">
      <c r="B20" s="73" t="s">
        <v>859</v>
      </c>
      <c r="C20" s="26"/>
      <c r="D20" s="26"/>
      <c r="E20" s="26"/>
      <c r="L20" s="10">
        <v>1043</v>
      </c>
      <c r="M20" s="22">
        <f>$L20/M$19*100</f>
        <v>50.828460038986357</v>
      </c>
      <c r="N20" s="26"/>
      <c r="O20" s="26"/>
    </row>
    <row r="21" spans="1:19" ht="15" customHeight="1" x14ac:dyDescent="0.15">
      <c r="B21" s="73" t="s">
        <v>1029</v>
      </c>
      <c r="C21" s="26"/>
      <c r="D21" s="26"/>
      <c r="E21" s="26"/>
      <c r="L21" s="11">
        <v>50</v>
      </c>
      <c r="M21" s="23">
        <f>$L21/M$19*100</f>
        <v>2.4366471734892787</v>
      </c>
      <c r="N21" s="26"/>
      <c r="O21" s="26"/>
    </row>
    <row r="22" spans="1:19" ht="15" customHeight="1" x14ac:dyDescent="0.15">
      <c r="B22" s="73" t="s">
        <v>1028</v>
      </c>
      <c r="C22" s="26"/>
      <c r="D22" s="26"/>
      <c r="E22" s="26"/>
      <c r="L22" s="11">
        <v>166</v>
      </c>
      <c r="M22" s="23">
        <f>$L22/M$19*100</f>
        <v>8.0896686159844045</v>
      </c>
      <c r="N22" s="26"/>
      <c r="O22" s="26"/>
    </row>
    <row r="23" spans="1:19" ht="15" customHeight="1" x14ac:dyDescent="0.15">
      <c r="B23" s="73" t="s">
        <v>13</v>
      </c>
      <c r="C23" s="26"/>
      <c r="D23" s="26"/>
      <c r="E23" s="26"/>
      <c r="L23" s="11">
        <v>771</v>
      </c>
      <c r="M23" s="23">
        <f>$L23/M$19*100</f>
        <v>37.57309941520468</v>
      </c>
      <c r="N23" s="26"/>
      <c r="O23" s="26"/>
    </row>
    <row r="24" spans="1:19" ht="15" customHeight="1" x14ac:dyDescent="0.15">
      <c r="B24" s="94" t="s">
        <v>0</v>
      </c>
      <c r="C24" s="28"/>
      <c r="D24" s="28"/>
      <c r="E24" s="28"/>
      <c r="F24" s="28"/>
      <c r="G24" s="28"/>
      <c r="H24" s="28"/>
      <c r="I24" s="28"/>
      <c r="J24" s="28"/>
      <c r="K24" s="28"/>
      <c r="L24" s="12">
        <v>22</v>
      </c>
      <c r="M24" s="24">
        <f>$L24/M$19*100</f>
        <v>1.0721247563352825</v>
      </c>
      <c r="N24" s="26"/>
      <c r="O24" s="26"/>
    </row>
    <row r="25" spans="1:19" ht="15" customHeight="1" x14ac:dyDescent="0.15">
      <c r="B25" s="95" t="s">
        <v>1</v>
      </c>
      <c r="C25" s="30"/>
      <c r="D25" s="30"/>
      <c r="E25" s="30"/>
      <c r="F25" s="30"/>
      <c r="G25" s="30"/>
      <c r="H25" s="30"/>
      <c r="I25" s="30"/>
      <c r="J25" s="30"/>
      <c r="K25" s="31"/>
      <c r="L25" s="13">
        <f>SUM(L20:L24)</f>
        <v>2052</v>
      </c>
      <c r="M25" s="25">
        <f>IF(SUM(M20:M24)&gt;100,"－",SUM(M20:M24))</f>
        <v>100</v>
      </c>
      <c r="N25" s="26"/>
      <c r="O25" s="26"/>
    </row>
    <row r="26" spans="1:19" ht="15" customHeight="1" x14ac:dyDescent="0.15">
      <c r="B26" s="96"/>
      <c r="F26" s="1"/>
      <c r="G26" s="1"/>
      <c r="H26" s="1"/>
      <c r="I26" s="1"/>
      <c r="M26" s="1"/>
      <c r="N26" s="26"/>
      <c r="O26" s="26"/>
      <c r="P26" s="18"/>
      <c r="Q26" s="18"/>
    </row>
    <row r="27" spans="1:19" ht="15" customHeight="1" x14ac:dyDescent="0.15">
      <c r="A27" s="1" t="s">
        <v>1027</v>
      </c>
      <c r="B27" s="96"/>
      <c r="F27" s="1"/>
      <c r="G27" s="1"/>
      <c r="H27" s="1"/>
      <c r="I27" s="1"/>
      <c r="M27" s="1"/>
      <c r="O27" s="18"/>
      <c r="P27" s="18"/>
      <c r="Q27" s="18"/>
    </row>
    <row r="28" spans="1:19" ht="12" customHeight="1" x14ac:dyDescent="0.15">
      <c r="B28" s="97"/>
      <c r="C28" s="27"/>
      <c r="D28" s="27"/>
      <c r="E28" s="27"/>
      <c r="F28" s="27"/>
      <c r="G28" s="27"/>
      <c r="H28" s="27"/>
      <c r="I28" s="27"/>
      <c r="J28" s="27"/>
      <c r="K28" s="3"/>
      <c r="L28" s="219" t="s">
        <v>2</v>
      </c>
      <c r="M28" s="30"/>
      <c r="N28" s="31"/>
      <c r="O28" s="218" t="s">
        <v>3</v>
      </c>
      <c r="P28" s="83"/>
      <c r="Q28" s="84"/>
    </row>
    <row r="29" spans="1:19" ht="12" customHeight="1" x14ac:dyDescent="0.15">
      <c r="B29" s="73"/>
      <c r="C29" s="26"/>
      <c r="D29" s="26"/>
      <c r="E29" s="26"/>
      <c r="K29" s="217"/>
      <c r="L29" s="8" t="s">
        <v>4</v>
      </c>
      <c r="M29" s="8" t="s">
        <v>859</v>
      </c>
      <c r="N29" s="8" t="s">
        <v>13</v>
      </c>
      <c r="O29" s="8" t="s">
        <v>4</v>
      </c>
      <c r="P29" s="8" t="s">
        <v>859</v>
      </c>
      <c r="Q29" s="8" t="s">
        <v>13</v>
      </c>
    </row>
    <row r="30" spans="1:19" ht="12" customHeight="1" x14ac:dyDescent="0.15">
      <c r="B30" s="94"/>
      <c r="C30" s="28"/>
      <c r="D30" s="28"/>
      <c r="E30" s="28"/>
      <c r="F30" s="28"/>
      <c r="G30" s="28"/>
      <c r="H30" s="28"/>
      <c r="I30" s="28"/>
      <c r="J30" s="28"/>
      <c r="K30" s="6"/>
      <c r="L30" s="9"/>
      <c r="M30" s="9"/>
      <c r="N30" s="9"/>
      <c r="O30" s="21">
        <f>$L$15</f>
        <v>2052</v>
      </c>
      <c r="P30" s="21">
        <f>$M$15</f>
        <v>1259</v>
      </c>
      <c r="Q30" s="21">
        <f>$N$15</f>
        <v>771</v>
      </c>
    </row>
    <row r="31" spans="1:19" ht="15" customHeight="1" x14ac:dyDescent="0.15">
      <c r="B31" s="73" t="s">
        <v>1026</v>
      </c>
      <c r="C31" s="26"/>
      <c r="D31" s="26"/>
      <c r="E31" s="26"/>
      <c r="L31" s="10">
        <v>914</v>
      </c>
      <c r="M31" s="10">
        <v>656</v>
      </c>
      <c r="N31" s="10">
        <v>246</v>
      </c>
      <c r="O31" s="22">
        <f>$L31/O$30*100</f>
        <v>44.541910331384017</v>
      </c>
      <c r="P31" s="22">
        <f>$M31/P$30*100</f>
        <v>52.104845115170775</v>
      </c>
      <c r="Q31" s="22">
        <f>$N31/Q$30*100</f>
        <v>31.906614785992215</v>
      </c>
    </row>
    <row r="32" spans="1:19" ht="15" customHeight="1" x14ac:dyDescent="0.15">
      <c r="B32" s="73" t="s">
        <v>1025</v>
      </c>
      <c r="C32" s="26"/>
      <c r="D32" s="26"/>
      <c r="E32" s="26"/>
      <c r="L32" s="11">
        <v>126</v>
      </c>
      <c r="M32" s="11">
        <v>82</v>
      </c>
      <c r="N32" s="11">
        <v>43</v>
      </c>
      <c r="O32" s="23">
        <f>$L32/O$30*100</f>
        <v>6.140350877192982</v>
      </c>
      <c r="P32" s="23">
        <f>$M32/P$30*100</f>
        <v>6.5131056393963469</v>
      </c>
      <c r="Q32" s="23">
        <f>$N32/Q$30*100</f>
        <v>5.5771725032425428</v>
      </c>
    </row>
    <row r="33" spans="1:18" ht="15" customHeight="1" x14ac:dyDescent="0.15">
      <c r="B33" s="73" t="s">
        <v>1024</v>
      </c>
      <c r="C33" s="26"/>
      <c r="D33" s="26"/>
      <c r="E33" s="26"/>
      <c r="L33" s="11">
        <v>967</v>
      </c>
      <c r="M33" s="11">
        <v>505</v>
      </c>
      <c r="N33" s="11">
        <v>456</v>
      </c>
      <c r="O33" s="23">
        <f>$L33/O$30*100</f>
        <v>47.124756335282655</v>
      </c>
      <c r="P33" s="23">
        <f>$M33/P$30*100</f>
        <v>40.111199364575064</v>
      </c>
      <c r="Q33" s="23">
        <f>$N33/Q$30*100</f>
        <v>59.143968871595334</v>
      </c>
    </row>
    <row r="34" spans="1:18" ht="15" customHeight="1" x14ac:dyDescent="0.15">
      <c r="B34" s="94" t="s">
        <v>0</v>
      </c>
      <c r="C34" s="28"/>
      <c r="D34" s="28"/>
      <c r="E34" s="28"/>
      <c r="F34" s="28"/>
      <c r="G34" s="28"/>
      <c r="H34" s="28"/>
      <c r="I34" s="28"/>
      <c r="J34" s="28"/>
      <c r="K34" s="28"/>
      <c r="L34" s="12">
        <v>45</v>
      </c>
      <c r="M34" s="12">
        <v>16</v>
      </c>
      <c r="N34" s="12">
        <v>26</v>
      </c>
      <c r="O34" s="24">
        <f>$L34/O$30*100</f>
        <v>2.1929824561403506</v>
      </c>
      <c r="P34" s="24">
        <f>$M34/P$30*100</f>
        <v>1.2708498808578237</v>
      </c>
      <c r="Q34" s="24">
        <f>$N34/Q$30*100</f>
        <v>3.3722438391699092</v>
      </c>
    </row>
    <row r="35" spans="1:18" ht="15" customHeight="1" x14ac:dyDescent="0.15">
      <c r="B35" s="95" t="s">
        <v>1</v>
      </c>
      <c r="C35" s="30"/>
      <c r="D35" s="30"/>
      <c r="E35" s="30"/>
      <c r="F35" s="30"/>
      <c r="G35" s="30"/>
      <c r="H35" s="30"/>
      <c r="I35" s="30"/>
      <c r="J35" s="30"/>
      <c r="K35" s="31"/>
      <c r="L35" s="13">
        <f>SUM(L31:L34)</f>
        <v>2052</v>
      </c>
      <c r="M35" s="13">
        <f>SUM(M31:M34)</f>
        <v>1259</v>
      </c>
      <c r="N35" s="13">
        <f>SUM(N31:N34)</f>
        <v>771</v>
      </c>
      <c r="O35" s="25">
        <f>IF(SUM(O31:O34)&gt;100,"－",SUM(O31:O34))</f>
        <v>100</v>
      </c>
      <c r="P35" s="25">
        <f>IF(SUM(P31:P34)&gt;100,"－",SUM(P31:P34))</f>
        <v>100.00000000000001</v>
      </c>
      <c r="Q35" s="25">
        <f>IF(SUM(Q31:Q34)&gt;100,"－",SUM(Q31:Q34))</f>
        <v>100</v>
      </c>
    </row>
    <row r="36" spans="1:18" ht="15" customHeight="1" x14ac:dyDescent="0.15">
      <c r="B36" s="96"/>
      <c r="F36" s="1"/>
      <c r="G36" s="1"/>
      <c r="H36" s="1"/>
      <c r="L36" s="26"/>
      <c r="M36" s="26"/>
      <c r="N36" s="26"/>
      <c r="O36" s="26"/>
      <c r="P36" s="26"/>
      <c r="Q36" s="26"/>
      <c r="R36" s="18"/>
    </row>
    <row r="37" spans="1:18" ht="15" customHeight="1" x14ac:dyDescent="0.15">
      <c r="A37" s="1" t="s">
        <v>1023</v>
      </c>
      <c r="B37" s="96"/>
      <c r="F37" s="1"/>
      <c r="G37" s="1"/>
      <c r="H37" s="1"/>
      <c r="I37" s="1"/>
      <c r="M37" s="1"/>
      <c r="O37" s="18"/>
      <c r="P37" s="18"/>
      <c r="Q37" s="18"/>
    </row>
    <row r="38" spans="1:18" ht="12" customHeight="1" x14ac:dyDescent="0.15">
      <c r="B38" s="97"/>
      <c r="C38" s="27"/>
      <c r="D38" s="27"/>
      <c r="E38" s="27"/>
      <c r="F38" s="27"/>
      <c r="G38" s="27"/>
      <c r="H38" s="27"/>
      <c r="I38" s="27"/>
      <c r="J38" s="27"/>
      <c r="K38" s="3"/>
      <c r="L38" s="219" t="s">
        <v>2</v>
      </c>
      <c r="M38" s="30"/>
      <c r="N38" s="31"/>
      <c r="O38" s="218" t="s">
        <v>3</v>
      </c>
      <c r="P38" s="83"/>
      <c r="Q38" s="84"/>
    </row>
    <row r="39" spans="1:18" ht="12" customHeight="1" x14ac:dyDescent="0.15">
      <c r="B39" s="73"/>
      <c r="C39" s="26"/>
      <c r="D39" s="26"/>
      <c r="E39" s="26"/>
      <c r="K39" s="217"/>
      <c r="L39" s="8" t="s">
        <v>4</v>
      </c>
      <c r="M39" s="8" t="s">
        <v>859</v>
      </c>
      <c r="N39" s="8" t="s">
        <v>13</v>
      </c>
      <c r="O39" s="8" t="s">
        <v>4</v>
      </c>
      <c r="P39" s="8" t="s">
        <v>859</v>
      </c>
      <c r="Q39" s="8" t="s">
        <v>13</v>
      </c>
    </row>
    <row r="40" spans="1:18" ht="12" customHeight="1" x14ac:dyDescent="0.15">
      <c r="B40" s="94"/>
      <c r="C40" s="28"/>
      <c r="D40" s="28"/>
      <c r="E40" s="28"/>
      <c r="F40" s="28"/>
      <c r="G40" s="28"/>
      <c r="H40" s="28"/>
      <c r="I40" s="28"/>
      <c r="J40" s="28"/>
      <c r="K40" s="6"/>
      <c r="L40" s="9"/>
      <c r="M40" s="9"/>
      <c r="N40" s="9"/>
      <c r="O40" s="21">
        <f>$L$15</f>
        <v>2052</v>
      </c>
      <c r="P40" s="21">
        <f>$M$15</f>
        <v>1259</v>
      </c>
      <c r="Q40" s="21">
        <f>$N$15</f>
        <v>771</v>
      </c>
    </row>
    <row r="41" spans="1:18" ht="15" customHeight="1" x14ac:dyDescent="0.15">
      <c r="B41" s="73" t="s">
        <v>12</v>
      </c>
      <c r="C41" s="26"/>
      <c r="D41" s="26"/>
      <c r="E41" s="26"/>
      <c r="L41" s="10">
        <v>603</v>
      </c>
      <c r="M41" s="10">
        <v>149</v>
      </c>
      <c r="N41" s="10">
        <v>447</v>
      </c>
      <c r="O41" s="22">
        <f t="shared" ref="O41:O51" si="3">$L41/O$40*100</f>
        <v>29.385964912280706</v>
      </c>
      <c r="P41" s="22">
        <f t="shared" ref="P41:P51" si="4">$M41/P$40*100</f>
        <v>11.834789515488483</v>
      </c>
      <c r="Q41" s="22">
        <f t="shared" ref="Q41:Q51" si="5">$N41/Q$40*100</f>
        <v>57.976653696498062</v>
      </c>
    </row>
    <row r="42" spans="1:18" ht="15" customHeight="1" x14ac:dyDescent="0.15">
      <c r="B42" s="73" t="s">
        <v>13</v>
      </c>
      <c r="C42" s="26"/>
      <c r="D42" s="26"/>
      <c r="E42" s="26"/>
      <c r="L42" s="11">
        <v>469</v>
      </c>
      <c r="M42" s="11">
        <v>396</v>
      </c>
      <c r="N42" s="11">
        <v>71</v>
      </c>
      <c r="O42" s="23">
        <f t="shared" si="3"/>
        <v>22.855750487329434</v>
      </c>
      <c r="P42" s="23">
        <f t="shared" si="4"/>
        <v>31.453534551231137</v>
      </c>
      <c r="Q42" s="23">
        <f t="shared" si="5"/>
        <v>9.2088197146562916</v>
      </c>
    </row>
    <row r="43" spans="1:18" ht="15" customHeight="1" x14ac:dyDescent="0.15">
      <c r="B43" s="73" t="s">
        <v>71</v>
      </c>
      <c r="C43" s="26"/>
      <c r="D43" s="26"/>
      <c r="E43" s="26"/>
      <c r="L43" s="11">
        <v>99</v>
      </c>
      <c r="M43" s="11">
        <v>46</v>
      </c>
      <c r="N43" s="11">
        <v>52</v>
      </c>
      <c r="O43" s="23">
        <f t="shared" si="3"/>
        <v>4.8245614035087714</v>
      </c>
      <c r="P43" s="23">
        <f t="shared" si="4"/>
        <v>3.653693407466243</v>
      </c>
      <c r="Q43" s="23">
        <f t="shared" si="5"/>
        <v>6.7444876783398184</v>
      </c>
    </row>
    <row r="44" spans="1:18" ht="15" customHeight="1" x14ac:dyDescent="0.15">
      <c r="B44" s="73" t="s">
        <v>72</v>
      </c>
      <c r="C44" s="26"/>
      <c r="D44" s="26"/>
      <c r="E44" s="26"/>
      <c r="L44" s="11">
        <v>1245</v>
      </c>
      <c r="M44" s="11">
        <v>719</v>
      </c>
      <c r="N44" s="11">
        <v>521</v>
      </c>
      <c r="O44" s="23">
        <f t="shared" si="3"/>
        <v>60.672514619883046</v>
      </c>
      <c r="P44" s="23">
        <f t="shared" si="4"/>
        <v>57.108816521048453</v>
      </c>
      <c r="Q44" s="23">
        <f t="shared" si="5"/>
        <v>67.574578469520105</v>
      </c>
    </row>
    <row r="45" spans="1:18" ht="15" customHeight="1" x14ac:dyDescent="0.15">
      <c r="B45" s="73" t="s">
        <v>1022</v>
      </c>
      <c r="C45" s="26"/>
      <c r="D45" s="26"/>
      <c r="E45" s="26"/>
      <c r="L45" s="11">
        <v>324</v>
      </c>
      <c r="M45" s="11">
        <v>187</v>
      </c>
      <c r="N45" s="11">
        <v>135</v>
      </c>
      <c r="O45" s="23">
        <f t="shared" si="3"/>
        <v>15.789473684210526</v>
      </c>
      <c r="P45" s="23">
        <f t="shared" si="4"/>
        <v>14.853057982525813</v>
      </c>
      <c r="Q45" s="23">
        <f t="shared" si="5"/>
        <v>17.509727626459142</v>
      </c>
    </row>
    <row r="46" spans="1:18" ht="15" customHeight="1" x14ac:dyDescent="0.15">
      <c r="B46" s="73" t="s">
        <v>1021</v>
      </c>
      <c r="C46" s="26"/>
      <c r="D46" s="26"/>
      <c r="E46" s="26"/>
      <c r="L46" s="11">
        <v>854</v>
      </c>
      <c r="M46" s="11">
        <v>589</v>
      </c>
      <c r="N46" s="11">
        <v>255</v>
      </c>
      <c r="O46" s="23">
        <f t="shared" si="3"/>
        <v>41.617933723196884</v>
      </c>
      <c r="P46" s="23">
        <f t="shared" si="4"/>
        <v>46.783161239078638</v>
      </c>
      <c r="Q46" s="23">
        <f t="shared" si="5"/>
        <v>33.07392996108949</v>
      </c>
    </row>
    <row r="47" spans="1:18" ht="15" customHeight="1" x14ac:dyDescent="0.15">
      <c r="B47" s="73" t="s">
        <v>74</v>
      </c>
      <c r="C47" s="26"/>
      <c r="D47" s="26"/>
      <c r="E47" s="26"/>
      <c r="L47" s="11">
        <v>24</v>
      </c>
      <c r="M47" s="11">
        <v>14</v>
      </c>
      <c r="N47" s="11">
        <v>10</v>
      </c>
      <c r="O47" s="23">
        <f t="shared" si="3"/>
        <v>1.1695906432748537</v>
      </c>
      <c r="P47" s="23">
        <f t="shared" si="4"/>
        <v>1.1119936457505957</v>
      </c>
      <c r="Q47" s="23">
        <f t="shared" si="5"/>
        <v>1.2970168612191959</v>
      </c>
    </row>
    <row r="48" spans="1:18" ht="15" customHeight="1" x14ac:dyDescent="0.15">
      <c r="B48" s="73" t="s">
        <v>1020</v>
      </c>
      <c r="C48" s="26"/>
      <c r="D48" s="26"/>
      <c r="E48" s="26"/>
      <c r="L48" s="11">
        <v>80</v>
      </c>
      <c r="M48" s="11">
        <v>47</v>
      </c>
      <c r="N48" s="11">
        <v>33</v>
      </c>
      <c r="O48" s="23">
        <f t="shared" si="3"/>
        <v>3.8986354775828458</v>
      </c>
      <c r="P48" s="23">
        <f t="shared" si="4"/>
        <v>3.7331215250198571</v>
      </c>
      <c r="Q48" s="23">
        <f t="shared" si="5"/>
        <v>4.2801556420233462</v>
      </c>
    </row>
    <row r="49" spans="1:17" ht="15" customHeight="1" x14ac:dyDescent="0.15">
      <c r="B49" s="73" t="s">
        <v>1019</v>
      </c>
      <c r="C49" s="26"/>
      <c r="D49" s="26"/>
      <c r="E49" s="26"/>
      <c r="L49" s="11">
        <v>3</v>
      </c>
      <c r="M49" s="11">
        <v>0</v>
      </c>
      <c r="N49" s="11">
        <v>3</v>
      </c>
      <c r="O49" s="23">
        <f t="shared" si="3"/>
        <v>0.14619883040935672</v>
      </c>
      <c r="P49" s="23">
        <f t="shared" si="4"/>
        <v>0</v>
      </c>
      <c r="Q49" s="23">
        <f t="shared" si="5"/>
        <v>0.38910505836575876</v>
      </c>
    </row>
    <row r="50" spans="1:17" ht="15" customHeight="1" x14ac:dyDescent="0.15">
      <c r="B50" s="73" t="s">
        <v>20</v>
      </c>
      <c r="C50" s="26"/>
      <c r="D50" s="26"/>
      <c r="E50" s="26"/>
      <c r="L50" s="11">
        <v>455</v>
      </c>
      <c r="M50" s="11">
        <v>277</v>
      </c>
      <c r="N50" s="11">
        <v>177</v>
      </c>
      <c r="O50" s="23">
        <f t="shared" si="3"/>
        <v>22.173489278752438</v>
      </c>
      <c r="P50" s="23">
        <f t="shared" si="4"/>
        <v>22.001588562351071</v>
      </c>
      <c r="Q50" s="23">
        <f t="shared" si="5"/>
        <v>22.957198443579767</v>
      </c>
    </row>
    <row r="51" spans="1:17" ht="15" customHeight="1" x14ac:dyDescent="0.15">
      <c r="B51" s="94" t="s">
        <v>0</v>
      </c>
      <c r="C51" s="28"/>
      <c r="D51" s="28"/>
      <c r="E51" s="28"/>
      <c r="F51" s="28"/>
      <c r="G51" s="28"/>
      <c r="H51" s="28"/>
      <c r="I51" s="28"/>
      <c r="J51" s="28"/>
      <c r="K51" s="28"/>
      <c r="L51" s="12">
        <v>399</v>
      </c>
      <c r="M51" s="12">
        <v>266</v>
      </c>
      <c r="N51" s="12">
        <v>126</v>
      </c>
      <c r="O51" s="24">
        <f t="shared" si="3"/>
        <v>19.444444444444446</v>
      </c>
      <c r="P51" s="24">
        <f t="shared" si="4"/>
        <v>21.127879269261317</v>
      </c>
      <c r="Q51" s="24">
        <f t="shared" si="5"/>
        <v>16.342412451361866</v>
      </c>
    </row>
    <row r="52" spans="1:17" ht="15" customHeight="1" x14ac:dyDescent="0.15">
      <c r="B52" s="95" t="s">
        <v>1</v>
      </c>
      <c r="C52" s="30"/>
      <c r="D52" s="30"/>
      <c r="E52" s="30"/>
      <c r="F52" s="30"/>
      <c r="G52" s="30"/>
      <c r="H52" s="30"/>
      <c r="I52" s="30"/>
      <c r="J52" s="30"/>
      <c r="K52" s="31"/>
      <c r="L52" s="13">
        <f>SUM(L41:L51)</f>
        <v>4555</v>
      </c>
      <c r="M52" s="13">
        <f>SUM(M41:M51)</f>
        <v>2690</v>
      </c>
      <c r="N52" s="13">
        <f>SUM(N41:N51)</f>
        <v>1830</v>
      </c>
      <c r="O52" s="25" t="str">
        <f>IF(SUM(O41:O51)&gt;100,"－",SUM(O41:O51))</f>
        <v>－</v>
      </c>
      <c r="P52" s="25" t="str">
        <f>IF(SUM(P41:P51)&gt;100,"－",SUM(P41:P51))</f>
        <v>－</v>
      </c>
      <c r="Q52" s="25" t="str">
        <f>IF(SUM(Q41:Q51)&gt;100,"－",SUM(Q41:Q51))</f>
        <v>－</v>
      </c>
    </row>
    <row r="53" spans="1:17" ht="15" customHeight="1" x14ac:dyDescent="0.15">
      <c r="B53" s="96"/>
      <c r="M53" s="1"/>
      <c r="O53" s="18"/>
      <c r="P53" s="18"/>
      <c r="Q53" s="18"/>
    </row>
    <row r="54" spans="1:17" ht="15" customHeight="1" x14ac:dyDescent="0.15">
      <c r="A54" s="17" t="s">
        <v>1018</v>
      </c>
      <c r="B54" s="96"/>
      <c r="M54" s="1"/>
      <c r="O54" s="18"/>
      <c r="P54" s="18"/>
      <c r="Q54" s="18"/>
    </row>
    <row r="55" spans="1:17" ht="15" customHeight="1" x14ac:dyDescent="0.15">
      <c r="A55" s="1" t="s">
        <v>1017</v>
      </c>
      <c r="B55" s="96"/>
      <c r="M55" s="1"/>
    </row>
    <row r="56" spans="1:17" ht="12" customHeight="1" x14ac:dyDescent="0.15">
      <c r="B56" s="97"/>
      <c r="C56" s="27"/>
      <c r="D56" s="27"/>
      <c r="E56" s="27"/>
      <c r="F56" s="27"/>
      <c r="G56" s="27"/>
      <c r="H56" s="27"/>
      <c r="I56" s="27"/>
      <c r="J56" s="27"/>
      <c r="K56" s="3"/>
      <c r="L56" s="219" t="s">
        <v>2</v>
      </c>
      <c r="M56" s="30"/>
      <c r="N56" s="218" t="s">
        <v>3</v>
      </c>
      <c r="O56" s="84"/>
    </row>
    <row r="57" spans="1:17" ht="12" customHeight="1" x14ac:dyDescent="0.15">
      <c r="B57" s="73"/>
      <c r="C57" s="26"/>
      <c r="D57" s="26"/>
      <c r="E57" s="26"/>
      <c r="K57" s="217"/>
      <c r="L57" s="8" t="s">
        <v>4</v>
      </c>
      <c r="M57" s="8" t="s">
        <v>859</v>
      </c>
      <c r="N57" s="8" t="s">
        <v>4</v>
      </c>
      <c r="O57" s="8" t="s">
        <v>859</v>
      </c>
    </row>
    <row r="58" spans="1:17" ht="12" customHeight="1" x14ac:dyDescent="0.15">
      <c r="B58" s="94"/>
      <c r="C58" s="28"/>
      <c r="D58" s="28"/>
      <c r="E58" s="28"/>
      <c r="F58" s="28"/>
      <c r="G58" s="28"/>
      <c r="H58" s="28"/>
      <c r="I58" s="28"/>
      <c r="J58" s="28"/>
      <c r="K58" s="6"/>
      <c r="L58" s="9"/>
      <c r="M58" s="9"/>
      <c r="N58" s="21">
        <f>L69</f>
        <v>1281</v>
      </c>
      <c r="O58" s="21">
        <f>M69</f>
        <v>1259</v>
      </c>
    </row>
    <row r="59" spans="1:17" ht="15" customHeight="1" x14ac:dyDescent="0.15">
      <c r="B59" s="73" t="s">
        <v>304</v>
      </c>
      <c r="C59" s="26"/>
      <c r="D59" s="26"/>
      <c r="E59" s="26"/>
      <c r="L59" s="10">
        <v>428</v>
      </c>
      <c r="M59" s="10">
        <v>423</v>
      </c>
      <c r="N59" s="22">
        <f t="shared" ref="N59:N68" si="6">$L59/N$58*100</f>
        <v>33.411397345823573</v>
      </c>
      <c r="O59" s="22">
        <f t="shared" ref="O59:O68" si="7">$M59/O$58*100</f>
        <v>33.598093725178714</v>
      </c>
    </row>
    <row r="60" spans="1:17" ht="15" customHeight="1" x14ac:dyDescent="0.15">
      <c r="B60" s="73" t="s">
        <v>253</v>
      </c>
      <c r="C60" s="26"/>
      <c r="D60" s="26"/>
      <c r="E60" s="26"/>
      <c r="L60" s="11">
        <v>345</v>
      </c>
      <c r="M60" s="11">
        <v>345</v>
      </c>
      <c r="N60" s="23">
        <f t="shared" si="6"/>
        <v>26.93208430913349</v>
      </c>
      <c r="O60" s="23">
        <f t="shared" si="7"/>
        <v>27.402700555996823</v>
      </c>
    </row>
    <row r="61" spans="1:17" ht="15" customHeight="1" x14ac:dyDescent="0.15">
      <c r="B61" s="73" t="s">
        <v>305</v>
      </c>
      <c r="C61" s="26"/>
      <c r="D61" s="26"/>
      <c r="E61" s="26"/>
      <c r="L61" s="11">
        <v>136</v>
      </c>
      <c r="M61" s="11">
        <v>135</v>
      </c>
      <c r="N61" s="23">
        <f t="shared" si="6"/>
        <v>10.616705698672913</v>
      </c>
      <c r="O61" s="23">
        <f t="shared" si="7"/>
        <v>10.722795869737887</v>
      </c>
    </row>
    <row r="62" spans="1:17" ht="15" customHeight="1" x14ac:dyDescent="0.15">
      <c r="B62" s="73" t="s">
        <v>306</v>
      </c>
      <c r="C62" s="26"/>
      <c r="D62" s="26"/>
      <c r="E62" s="26"/>
      <c r="L62" s="11">
        <v>31</v>
      </c>
      <c r="M62" s="11">
        <v>30</v>
      </c>
      <c r="N62" s="23">
        <f t="shared" si="6"/>
        <v>2.419984387197502</v>
      </c>
      <c r="O62" s="23">
        <f t="shared" si="7"/>
        <v>2.3828435266084194</v>
      </c>
    </row>
    <row r="63" spans="1:17" ht="15" customHeight="1" x14ac:dyDescent="0.15">
      <c r="B63" s="73" t="s">
        <v>307</v>
      </c>
      <c r="C63" s="26"/>
      <c r="D63" s="26"/>
      <c r="E63" s="26"/>
      <c r="L63" s="11">
        <v>7</v>
      </c>
      <c r="M63" s="11">
        <v>7</v>
      </c>
      <c r="N63" s="23">
        <f t="shared" si="6"/>
        <v>0.54644808743169404</v>
      </c>
      <c r="O63" s="23">
        <f t="shared" si="7"/>
        <v>0.55599682287529784</v>
      </c>
    </row>
    <row r="64" spans="1:17" ht="15" customHeight="1" x14ac:dyDescent="0.15">
      <c r="B64" s="73" t="s">
        <v>308</v>
      </c>
      <c r="C64" s="26"/>
      <c r="D64" s="26"/>
      <c r="E64" s="26"/>
      <c r="L64" s="11">
        <v>8</v>
      </c>
      <c r="M64" s="11">
        <v>8</v>
      </c>
      <c r="N64" s="23">
        <f t="shared" si="6"/>
        <v>0.62451209992193601</v>
      </c>
      <c r="O64" s="23">
        <f t="shared" si="7"/>
        <v>0.63542494042891184</v>
      </c>
    </row>
    <row r="65" spans="1:23" ht="15" customHeight="1" x14ac:dyDescent="0.15">
      <c r="B65" s="73" t="s">
        <v>309</v>
      </c>
      <c r="C65" s="26"/>
      <c r="D65" s="26"/>
      <c r="E65" s="26"/>
      <c r="L65" s="11">
        <v>4</v>
      </c>
      <c r="M65" s="11">
        <v>4</v>
      </c>
      <c r="N65" s="23">
        <f t="shared" si="6"/>
        <v>0.31225604996096801</v>
      </c>
      <c r="O65" s="23">
        <f t="shared" si="7"/>
        <v>0.31771247021445592</v>
      </c>
    </row>
    <row r="66" spans="1:23" ht="15" customHeight="1" x14ac:dyDescent="0.15">
      <c r="B66" s="73" t="s">
        <v>310</v>
      </c>
      <c r="C66" s="26"/>
      <c r="D66" s="26"/>
      <c r="E66" s="26"/>
      <c r="L66" s="11">
        <v>5</v>
      </c>
      <c r="M66" s="11">
        <v>4</v>
      </c>
      <c r="N66" s="23">
        <f t="shared" si="6"/>
        <v>0.39032006245120998</v>
      </c>
      <c r="O66" s="23">
        <f t="shared" si="7"/>
        <v>0.31771247021445592</v>
      </c>
    </row>
    <row r="67" spans="1:23" ht="15" customHeight="1" x14ac:dyDescent="0.15">
      <c r="B67" s="73" t="s">
        <v>311</v>
      </c>
      <c r="C67" s="26"/>
      <c r="D67" s="26"/>
      <c r="E67" s="26"/>
      <c r="L67" s="11">
        <v>39</v>
      </c>
      <c r="M67" s="11">
        <v>36</v>
      </c>
      <c r="N67" s="23">
        <f t="shared" si="6"/>
        <v>3.0444964871194378</v>
      </c>
      <c r="O67" s="23">
        <f t="shared" si="7"/>
        <v>2.8594122319301034</v>
      </c>
    </row>
    <row r="68" spans="1:23" ht="15" customHeight="1" x14ac:dyDescent="0.15">
      <c r="B68" s="94" t="s">
        <v>190</v>
      </c>
      <c r="C68" s="28"/>
      <c r="D68" s="28"/>
      <c r="E68" s="28"/>
      <c r="F68" s="28"/>
      <c r="G68" s="28"/>
      <c r="H68" s="28"/>
      <c r="I68" s="28"/>
      <c r="J68" s="28"/>
      <c r="K68" s="28"/>
      <c r="L68" s="12">
        <v>278</v>
      </c>
      <c r="M68" s="12">
        <v>267</v>
      </c>
      <c r="N68" s="24">
        <f t="shared" si="6"/>
        <v>21.701795472287273</v>
      </c>
      <c r="O68" s="24">
        <f t="shared" si="7"/>
        <v>21.207307386814932</v>
      </c>
    </row>
    <row r="69" spans="1:23" ht="15" customHeight="1" x14ac:dyDescent="0.15">
      <c r="B69" s="95" t="s">
        <v>1</v>
      </c>
      <c r="C69" s="30"/>
      <c r="D69" s="30"/>
      <c r="E69" s="30"/>
      <c r="F69" s="30"/>
      <c r="G69" s="30"/>
      <c r="H69" s="30"/>
      <c r="I69" s="30"/>
      <c r="J69" s="30"/>
      <c r="K69" s="31"/>
      <c r="L69" s="13">
        <f>SUM(L59:L68)</f>
        <v>1281</v>
      </c>
      <c r="M69" s="13">
        <f>SUM(M59:M68)</f>
        <v>1259</v>
      </c>
      <c r="N69" s="25">
        <f>IF(SUM(N59:N68)&gt;100,"－",SUM(N59:N68))</f>
        <v>99.999999999999986</v>
      </c>
      <c r="O69" s="25">
        <f>IF(SUM(O59:O68)&gt;100,"－",SUM(O59:O68))</f>
        <v>100.00000000000001</v>
      </c>
    </row>
    <row r="70" spans="1:23" ht="15" customHeight="1" x14ac:dyDescent="0.15">
      <c r="B70" s="95" t="s">
        <v>932</v>
      </c>
      <c r="C70" s="30"/>
      <c r="D70" s="30"/>
      <c r="E70" s="30"/>
      <c r="F70" s="30"/>
      <c r="G70" s="30"/>
      <c r="H70" s="30"/>
      <c r="I70" s="30"/>
      <c r="J70" s="30"/>
      <c r="K70" s="31"/>
      <c r="L70" s="25">
        <v>31.421825813221407</v>
      </c>
      <c r="M70" s="25">
        <v>31.207627118644069</v>
      </c>
    </row>
    <row r="71" spans="1:23" ht="15" customHeight="1" x14ac:dyDescent="0.15">
      <c r="B71" s="95" t="s">
        <v>931</v>
      </c>
      <c r="C71" s="30"/>
      <c r="D71" s="30"/>
      <c r="E71" s="30"/>
      <c r="F71" s="30"/>
      <c r="G71" s="30"/>
      <c r="H71" s="30"/>
      <c r="I71" s="30"/>
      <c r="J71" s="30"/>
      <c r="K71" s="31"/>
      <c r="L71" s="25">
        <v>30</v>
      </c>
      <c r="M71" s="25">
        <v>30</v>
      </c>
    </row>
    <row r="72" spans="1:23" ht="15" customHeight="1" x14ac:dyDescent="0.15">
      <c r="B72" s="95" t="s">
        <v>930</v>
      </c>
      <c r="C72" s="30"/>
      <c r="D72" s="30"/>
      <c r="E72" s="30"/>
      <c r="F72" s="30"/>
      <c r="G72" s="30"/>
      <c r="H72" s="30"/>
      <c r="I72" s="30"/>
      <c r="J72" s="30"/>
      <c r="K72" s="31"/>
      <c r="L72" s="25">
        <v>133</v>
      </c>
      <c r="M72" s="25">
        <v>130</v>
      </c>
    </row>
    <row r="73" spans="1:23" ht="15" customHeight="1" x14ac:dyDescent="0.15">
      <c r="B73" s="95" t="s">
        <v>929</v>
      </c>
      <c r="C73" s="30"/>
      <c r="D73" s="30"/>
      <c r="E73" s="30"/>
      <c r="F73" s="30"/>
      <c r="G73" s="30"/>
      <c r="H73" s="30"/>
      <c r="I73" s="30"/>
      <c r="J73" s="30"/>
      <c r="K73" s="31"/>
      <c r="L73" s="25">
        <v>10</v>
      </c>
      <c r="M73" s="25">
        <v>10</v>
      </c>
    </row>
    <row r="74" spans="1:23" ht="15" customHeight="1" x14ac:dyDescent="0.15">
      <c r="B74" s="98"/>
      <c r="C74" s="32"/>
      <c r="D74" s="32"/>
      <c r="E74" s="32"/>
      <c r="F74" s="32"/>
      <c r="G74" s="32"/>
      <c r="H74" s="32"/>
      <c r="I74" s="32"/>
      <c r="J74" s="32"/>
      <c r="K74" s="32"/>
      <c r="L74" s="33"/>
      <c r="M74" s="127"/>
    </row>
    <row r="75" spans="1:23" ht="15" customHeight="1" x14ac:dyDescent="0.15">
      <c r="A75" s="1" t="s">
        <v>1016</v>
      </c>
      <c r="B75" s="98"/>
      <c r="C75" s="32"/>
      <c r="D75" s="37"/>
      <c r="E75" s="32"/>
      <c r="F75" s="32"/>
      <c r="G75" s="32"/>
      <c r="H75" s="32"/>
      <c r="I75" s="32"/>
      <c r="J75" s="32"/>
      <c r="K75" s="32"/>
      <c r="L75" s="33"/>
      <c r="M75" s="34"/>
      <c r="N75" s="35"/>
    </row>
    <row r="76" spans="1:23" s="36" customFormat="1" ht="33.75" x14ac:dyDescent="0.15">
      <c r="B76" s="95"/>
      <c r="C76" s="30"/>
      <c r="D76" s="30"/>
      <c r="E76" s="30"/>
      <c r="F76" s="45"/>
      <c r="G76" s="49" t="s">
        <v>313</v>
      </c>
      <c r="H76" s="72" t="s">
        <v>314</v>
      </c>
      <c r="I76" s="72" t="s">
        <v>315</v>
      </c>
      <c r="J76" s="72" t="s">
        <v>316</v>
      </c>
      <c r="K76" s="72" t="s">
        <v>317</v>
      </c>
      <c r="L76" s="72" t="s">
        <v>318</v>
      </c>
      <c r="M76" s="72" t="s">
        <v>319</v>
      </c>
      <c r="N76" s="72" t="s">
        <v>320</v>
      </c>
      <c r="O76" s="72" t="s">
        <v>321</v>
      </c>
      <c r="P76" s="72" t="s">
        <v>322</v>
      </c>
      <c r="Q76" s="72" t="s">
        <v>323</v>
      </c>
      <c r="R76" s="39" t="s">
        <v>0</v>
      </c>
      <c r="S76" s="40" t="s">
        <v>4</v>
      </c>
      <c r="T76" s="41" t="s">
        <v>945</v>
      </c>
      <c r="U76" s="41" t="s">
        <v>944</v>
      </c>
      <c r="V76" s="41" t="s">
        <v>943</v>
      </c>
      <c r="W76" s="41" t="s">
        <v>942</v>
      </c>
    </row>
    <row r="77" spans="1:23" s="36" customFormat="1" ht="14.1" customHeight="1" x14ac:dyDescent="0.15">
      <c r="B77" s="100" t="s">
        <v>2</v>
      </c>
      <c r="C77" s="36" t="s">
        <v>4</v>
      </c>
      <c r="D77" s="226" t="s">
        <v>83</v>
      </c>
      <c r="E77" s="47"/>
      <c r="F77" s="42"/>
      <c r="G77" s="50">
        <v>968</v>
      </c>
      <c r="H77" s="50">
        <v>471</v>
      </c>
      <c r="I77" s="50">
        <v>173</v>
      </c>
      <c r="J77" s="50">
        <v>94</v>
      </c>
      <c r="K77" s="50">
        <v>57</v>
      </c>
      <c r="L77" s="50">
        <v>21</v>
      </c>
      <c r="M77" s="50">
        <v>24</v>
      </c>
      <c r="N77" s="50">
        <v>10</v>
      </c>
      <c r="O77" s="50">
        <v>3</v>
      </c>
      <c r="P77" s="50">
        <v>6</v>
      </c>
      <c r="Q77" s="50">
        <v>15</v>
      </c>
      <c r="R77" s="51">
        <v>210</v>
      </c>
      <c r="S77" s="50">
        <f t="shared" ref="S77:S100" si="8">SUM(G77:R77)</f>
        <v>2052</v>
      </c>
      <c r="T77" s="91">
        <v>6.1668571428571433</v>
      </c>
      <c r="U77" s="91">
        <v>4</v>
      </c>
      <c r="V77" s="91">
        <v>32</v>
      </c>
      <c r="W77" s="91">
        <v>0</v>
      </c>
    </row>
    <row r="78" spans="1:23" s="36" customFormat="1" ht="14.1" customHeight="1" x14ac:dyDescent="0.15">
      <c r="B78" s="101"/>
      <c r="D78" s="224" t="s">
        <v>84</v>
      </c>
      <c r="E78" s="37"/>
      <c r="F78" s="43"/>
      <c r="G78" s="52">
        <v>589</v>
      </c>
      <c r="H78" s="52">
        <v>586</v>
      </c>
      <c r="I78" s="52">
        <v>308</v>
      </c>
      <c r="J78" s="52">
        <v>185</v>
      </c>
      <c r="K78" s="52">
        <v>70</v>
      </c>
      <c r="L78" s="52">
        <v>44</v>
      </c>
      <c r="M78" s="52">
        <v>26</v>
      </c>
      <c r="N78" s="52">
        <v>21</v>
      </c>
      <c r="O78" s="52">
        <v>6</v>
      </c>
      <c r="P78" s="52">
        <v>11</v>
      </c>
      <c r="Q78" s="52">
        <v>24</v>
      </c>
      <c r="R78" s="53">
        <v>182</v>
      </c>
      <c r="S78" s="52">
        <f t="shared" si="8"/>
        <v>2052</v>
      </c>
      <c r="T78" s="92">
        <v>9.0635545556805397</v>
      </c>
      <c r="U78" s="92">
        <v>7</v>
      </c>
      <c r="V78" s="92">
        <v>37</v>
      </c>
      <c r="W78" s="92">
        <v>0</v>
      </c>
    </row>
    <row r="79" spans="1:23" s="36" customFormat="1" ht="14.1" customHeight="1" x14ac:dyDescent="0.15">
      <c r="B79" s="101"/>
      <c r="D79" s="224" t="s">
        <v>85</v>
      </c>
      <c r="E79" s="37"/>
      <c r="F79" s="43"/>
      <c r="G79" s="52">
        <v>198</v>
      </c>
      <c r="H79" s="52">
        <v>367</v>
      </c>
      <c r="I79" s="52">
        <v>382</v>
      </c>
      <c r="J79" s="52">
        <v>313</v>
      </c>
      <c r="K79" s="52">
        <v>288</v>
      </c>
      <c r="L79" s="52">
        <v>138</v>
      </c>
      <c r="M79" s="52">
        <v>101</v>
      </c>
      <c r="N79" s="52">
        <v>62</v>
      </c>
      <c r="O79" s="52">
        <v>32</v>
      </c>
      <c r="P79" s="52">
        <v>23</v>
      </c>
      <c r="Q79" s="52">
        <v>47</v>
      </c>
      <c r="R79" s="53">
        <v>101</v>
      </c>
      <c r="S79" s="52">
        <f t="shared" si="8"/>
        <v>2052</v>
      </c>
      <c r="T79" s="92">
        <v>16.642587601078166</v>
      </c>
      <c r="U79" s="92">
        <v>15</v>
      </c>
      <c r="V79" s="92">
        <v>49</v>
      </c>
      <c r="W79" s="92">
        <v>2</v>
      </c>
    </row>
    <row r="80" spans="1:23" s="36" customFormat="1" ht="14.1" customHeight="1" x14ac:dyDescent="0.15">
      <c r="B80" s="101"/>
      <c r="D80" s="224" t="s">
        <v>86</v>
      </c>
      <c r="E80" s="37"/>
      <c r="F80" s="43"/>
      <c r="G80" s="52">
        <v>261</v>
      </c>
      <c r="H80" s="52">
        <v>494</v>
      </c>
      <c r="I80" s="52">
        <v>424</v>
      </c>
      <c r="J80" s="52">
        <v>327</v>
      </c>
      <c r="K80" s="52">
        <v>188</v>
      </c>
      <c r="L80" s="52">
        <v>122</v>
      </c>
      <c r="M80" s="52">
        <v>53</v>
      </c>
      <c r="N80" s="52">
        <v>25</v>
      </c>
      <c r="O80" s="52">
        <v>16</v>
      </c>
      <c r="P80" s="52">
        <v>6</v>
      </c>
      <c r="Q80" s="52">
        <v>29</v>
      </c>
      <c r="R80" s="53">
        <v>107</v>
      </c>
      <c r="S80" s="52">
        <f t="shared" si="8"/>
        <v>2052</v>
      </c>
      <c r="T80" s="92">
        <v>13.392103839913467</v>
      </c>
      <c r="U80" s="92">
        <v>12</v>
      </c>
      <c r="V80" s="92">
        <v>40</v>
      </c>
      <c r="W80" s="92">
        <v>1</v>
      </c>
    </row>
    <row r="81" spans="2:23" s="36" customFormat="1" ht="14.1" customHeight="1" x14ac:dyDescent="0.15">
      <c r="B81" s="101"/>
      <c r="D81" s="224" t="s">
        <v>87</v>
      </c>
      <c r="E81" s="37"/>
      <c r="F81" s="43"/>
      <c r="G81" s="52">
        <v>697</v>
      </c>
      <c r="H81" s="52">
        <v>673</v>
      </c>
      <c r="I81" s="52">
        <v>334</v>
      </c>
      <c r="J81" s="52">
        <v>129</v>
      </c>
      <c r="K81" s="52">
        <v>36</v>
      </c>
      <c r="L81" s="52">
        <v>23</v>
      </c>
      <c r="M81" s="52">
        <v>12</v>
      </c>
      <c r="N81" s="52">
        <v>6</v>
      </c>
      <c r="O81" s="52">
        <v>3</v>
      </c>
      <c r="P81" s="52">
        <v>3</v>
      </c>
      <c r="Q81" s="52">
        <v>9</v>
      </c>
      <c r="R81" s="53">
        <v>127</v>
      </c>
      <c r="S81" s="52">
        <f t="shared" si="8"/>
        <v>2052</v>
      </c>
      <c r="T81" s="92">
        <v>7.2389283761618373</v>
      </c>
      <c r="U81" s="92">
        <v>6</v>
      </c>
      <c r="V81" s="92">
        <v>26</v>
      </c>
      <c r="W81" s="92">
        <v>1</v>
      </c>
    </row>
    <row r="82" spans="2:23" s="36" customFormat="1" ht="14.1" customHeight="1" x14ac:dyDescent="0.15">
      <c r="B82" s="101"/>
      <c r="D82" s="224" t="s">
        <v>88</v>
      </c>
      <c r="E82" s="37"/>
      <c r="F82" s="43"/>
      <c r="G82" s="52">
        <v>1119</v>
      </c>
      <c r="H82" s="52">
        <v>578</v>
      </c>
      <c r="I82" s="52">
        <v>121</v>
      </c>
      <c r="J82" s="52">
        <v>42</v>
      </c>
      <c r="K82" s="52">
        <v>12</v>
      </c>
      <c r="L82" s="52">
        <v>3</v>
      </c>
      <c r="M82" s="52">
        <v>2</v>
      </c>
      <c r="N82" s="52">
        <v>5</v>
      </c>
      <c r="O82" s="52">
        <v>0</v>
      </c>
      <c r="P82" s="52">
        <v>1</v>
      </c>
      <c r="Q82" s="52">
        <v>6</v>
      </c>
      <c r="R82" s="53">
        <v>163</v>
      </c>
      <c r="S82" s="52">
        <f t="shared" si="8"/>
        <v>2052</v>
      </c>
      <c r="T82" s="92">
        <v>4.3309192200557103</v>
      </c>
      <c r="U82" s="92">
        <v>4</v>
      </c>
      <c r="V82" s="92">
        <v>16</v>
      </c>
      <c r="W82" s="92">
        <v>0</v>
      </c>
    </row>
    <row r="83" spans="2:23" s="36" customFormat="1" ht="14.1" customHeight="1" x14ac:dyDescent="0.15">
      <c r="B83" s="102"/>
      <c r="D83" s="224" t="s">
        <v>89</v>
      </c>
      <c r="E83" s="37"/>
      <c r="F83" s="43"/>
      <c r="G83" s="52">
        <v>1441</v>
      </c>
      <c r="H83" s="52">
        <v>295</v>
      </c>
      <c r="I83" s="52">
        <v>46</v>
      </c>
      <c r="J83" s="52">
        <v>15</v>
      </c>
      <c r="K83" s="52">
        <v>9</v>
      </c>
      <c r="L83" s="52">
        <v>5</v>
      </c>
      <c r="M83" s="52">
        <v>0</v>
      </c>
      <c r="N83" s="52">
        <v>1</v>
      </c>
      <c r="O83" s="52">
        <v>1</v>
      </c>
      <c r="P83" s="52">
        <v>1</v>
      </c>
      <c r="Q83" s="52">
        <v>1</v>
      </c>
      <c r="R83" s="53">
        <v>237</v>
      </c>
      <c r="S83" s="52">
        <f t="shared" si="8"/>
        <v>2052</v>
      </c>
      <c r="T83" s="92">
        <v>2.6173913043478261</v>
      </c>
      <c r="U83" s="92">
        <v>2</v>
      </c>
      <c r="V83" s="92">
        <v>12</v>
      </c>
      <c r="W83" s="92">
        <v>0</v>
      </c>
    </row>
    <row r="84" spans="2:23" s="36" customFormat="1" ht="14.1" customHeight="1" x14ac:dyDescent="0.15">
      <c r="B84" s="102"/>
      <c r="C84" s="237"/>
      <c r="D84" s="225" t="s">
        <v>20</v>
      </c>
      <c r="E84" s="150"/>
      <c r="F84" s="151"/>
      <c r="G84" s="152">
        <v>974</v>
      </c>
      <c r="H84" s="152">
        <v>164</v>
      </c>
      <c r="I84" s="152">
        <v>63</v>
      </c>
      <c r="J84" s="152">
        <v>33</v>
      </c>
      <c r="K84" s="152">
        <v>16</v>
      </c>
      <c r="L84" s="152">
        <v>13</v>
      </c>
      <c r="M84" s="152">
        <v>7</v>
      </c>
      <c r="N84" s="152">
        <v>5</v>
      </c>
      <c r="O84" s="152">
        <v>6</v>
      </c>
      <c r="P84" s="152">
        <v>6</v>
      </c>
      <c r="Q84" s="152">
        <v>22</v>
      </c>
      <c r="R84" s="153">
        <v>743</v>
      </c>
      <c r="S84" s="152">
        <f t="shared" si="8"/>
        <v>2052</v>
      </c>
      <c r="T84" s="227">
        <v>3.6626506024096384</v>
      </c>
      <c r="U84" s="227">
        <v>1</v>
      </c>
      <c r="V84" s="227">
        <v>41</v>
      </c>
      <c r="W84" s="227">
        <v>0</v>
      </c>
    </row>
    <row r="85" spans="2:23" s="36" customFormat="1" ht="14.1" customHeight="1" x14ac:dyDescent="0.15">
      <c r="B85" s="102"/>
      <c r="C85" s="36" t="s">
        <v>859</v>
      </c>
      <c r="D85" s="224" t="s">
        <v>83</v>
      </c>
      <c r="E85" s="37"/>
      <c r="F85" s="43"/>
      <c r="G85" s="52">
        <v>658</v>
      </c>
      <c r="H85" s="52">
        <v>288</v>
      </c>
      <c r="I85" s="52">
        <v>92</v>
      </c>
      <c r="J85" s="52">
        <v>49</v>
      </c>
      <c r="K85" s="52">
        <v>24</v>
      </c>
      <c r="L85" s="52">
        <v>7</v>
      </c>
      <c r="M85" s="52">
        <v>7</v>
      </c>
      <c r="N85" s="52">
        <v>6</v>
      </c>
      <c r="O85" s="52">
        <v>1</v>
      </c>
      <c r="P85" s="52">
        <v>2</v>
      </c>
      <c r="Q85" s="52">
        <v>3</v>
      </c>
      <c r="R85" s="53">
        <v>122</v>
      </c>
      <c r="S85" s="52">
        <f t="shared" si="8"/>
        <v>1259</v>
      </c>
      <c r="T85" s="92">
        <v>5.1267345050878816</v>
      </c>
      <c r="U85" s="92">
        <v>4</v>
      </c>
      <c r="V85" s="92">
        <v>24</v>
      </c>
      <c r="W85" s="92">
        <v>0</v>
      </c>
    </row>
    <row r="86" spans="2:23" s="36" customFormat="1" ht="14.1" customHeight="1" x14ac:dyDescent="0.15">
      <c r="B86" s="102"/>
      <c r="D86" s="224" t="s">
        <v>84</v>
      </c>
      <c r="E86" s="37"/>
      <c r="F86" s="43"/>
      <c r="G86" s="52">
        <v>401</v>
      </c>
      <c r="H86" s="52">
        <v>382</v>
      </c>
      <c r="I86" s="52">
        <v>191</v>
      </c>
      <c r="J86" s="52">
        <v>98</v>
      </c>
      <c r="K86" s="52">
        <v>34</v>
      </c>
      <c r="L86" s="52">
        <v>21</v>
      </c>
      <c r="M86" s="52">
        <v>6</v>
      </c>
      <c r="N86" s="52">
        <v>8</v>
      </c>
      <c r="O86" s="52">
        <v>2</v>
      </c>
      <c r="P86" s="52">
        <v>2</v>
      </c>
      <c r="Q86" s="52">
        <v>8</v>
      </c>
      <c r="R86" s="53">
        <v>106</v>
      </c>
      <c r="S86" s="52">
        <f t="shared" si="8"/>
        <v>1259</v>
      </c>
      <c r="T86" s="92">
        <v>7.8113035551504106</v>
      </c>
      <c r="U86" s="92">
        <v>7</v>
      </c>
      <c r="V86" s="92">
        <v>28</v>
      </c>
      <c r="W86" s="92">
        <v>0</v>
      </c>
    </row>
    <row r="87" spans="2:23" s="36" customFormat="1" ht="14.1" customHeight="1" x14ac:dyDescent="0.15">
      <c r="B87" s="102"/>
      <c r="D87" s="224" t="s">
        <v>85</v>
      </c>
      <c r="E87" s="37"/>
      <c r="F87" s="43"/>
      <c r="G87" s="52">
        <v>88</v>
      </c>
      <c r="H87" s="52">
        <v>184</v>
      </c>
      <c r="I87" s="52">
        <v>224</v>
      </c>
      <c r="J87" s="52">
        <v>213</v>
      </c>
      <c r="K87" s="52">
        <v>217</v>
      </c>
      <c r="L87" s="52">
        <v>104</v>
      </c>
      <c r="M87" s="52">
        <v>71</v>
      </c>
      <c r="N87" s="52">
        <v>46</v>
      </c>
      <c r="O87" s="52">
        <v>21</v>
      </c>
      <c r="P87" s="52">
        <v>16</v>
      </c>
      <c r="Q87" s="52">
        <v>26</v>
      </c>
      <c r="R87" s="53">
        <v>49</v>
      </c>
      <c r="S87" s="52">
        <f t="shared" si="8"/>
        <v>1259</v>
      </c>
      <c r="T87" s="92">
        <v>18.006956521739131</v>
      </c>
      <c r="U87" s="92">
        <v>17</v>
      </c>
      <c r="V87" s="92">
        <v>49</v>
      </c>
      <c r="W87" s="92">
        <v>2</v>
      </c>
    </row>
    <row r="88" spans="2:23" s="36" customFormat="1" ht="14.1" customHeight="1" x14ac:dyDescent="0.15">
      <c r="B88" s="102"/>
      <c r="D88" s="224" t="s">
        <v>86</v>
      </c>
      <c r="E88" s="37"/>
      <c r="F88" s="43"/>
      <c r="G88" s="52">
        <v>103</v>
      </c>
      <c r="H88" s="52">
        <v>256</v>
      </c>
      <c r="I88" s="52">
        <v>273</v>
      </c>
      <c r="J88" s="52">
        <v>241</v>
      </c>
      <c r="K88" s="52">
        <v>158</v>
      </c>
      <c r="L88" s="52">
        <v>93</v>
      </c>
      <c r="M88" s="52">
        <v>37</v>
      </c>
      <c r="N88" s="52">
        <v>17</v>
      </c>
      <c r="O88" s="52">
        <v>12</v>
      </c>
      <c r="P88" s="52">
        <v>4</v>
      </c>
      <c r="Q88" s="52">
        <v>16</v>
      </c>
      <c r="R88" s="53">
        <v>49</v>
      </c>
      <c r="S88" s="52">
        <f t="shared" si="8"/>
        <v>1259</v>
      </c>
      <c r="T88" s="92">
        <v>15.000869565217391</v>
      </c>
      <c r="U88" s="92">
        <v>14</v>
      </c>
      <c r="V88" s="92">
        <v>40</v>
      </c>
      <c r="W88" s="92">
        <v>2</v>
      </c>
    </row>
    <row r="89" spans="2:23" s="36" customFormat="1" ht="14.1" customHeight="1" x14ac:dyDescent="0.15">
      <c r="B89" s="102"/>
      <c r="D89" s="224" t="s">
        <v>87</v>
      </c>
      <c r="E89" s="37"/>
      <c r="F89" s="43"/>
      <c r="G89" s="52">
        <v>333</v>
      </c>
      <c r="H89" s="52">
        <v>443</v>
      </c>
      <c r="I89" s="52">
        <v>255</v>
      </c>
      <c r="J89" s="52">
        <v>106</v>
      </c>
      <c r="K89" s="52">
        <v>29</v>
      </c>
      <c r="L89" s="52">
        <v>15</v>
      </c>
      <c r="M89" s="52">
        <v>6</v>
      </c>
      <c r="N89" s="52">
        <v>5</v>
      </c>
      <c r="O89" s="52">
        <v>2</v>
      </c>
      <c r="P89" s="52">
        <v>1</v>
      </c>
      <c r="Q89" s="52">
        <v>8</v>
      </c>
      <c r="R89" s="53">
        <v>56</v>
      </c>
      <c r="S89" s="52">
        <f t="shared" si="8"/>
        <v>1259</v>
      </c>
      <c r="T89" s="92">
        <v>8.2703412073490821</v>
      </c>
      <c r="U89" s="92">
        <v>7</v>
      </c>
      <c r="V89" s="92">
        <v>27</v>
      </c>
      <c r="W89" s="92">
        <v>1</v>
      </c>
    </row>
    <row r="90" spans="2:23" s="36" customFormat="1" ht="14.1" customHeight="1" x14ac:dyDescent="0.15">
      <c r="B90" s="102"/>
      <c r="D90" s="224" t="s">
        <v>88</v>
      </c>
      <c r="E90" s="37"/>
      <c r="F90" s="43"/>
      <c r="G90" s="52">
        <v>633</v>
      </c>
      <c r="H90" s="52">
        <v>412</v>
      </c>
      <c r="I90" s="52">
        <v>90</v>
      </c>
      <c r="J90" s="52">
        <v>28</v>
      </c>
      <c r="K90" s="52">
        <v>8</v>
      </c>
      <c r="L90" s="52">
        <v>0</v>
      </c>
      <c r="M90" s="52">
        <v>2</v>
      </c>
      <c r="N90" s="52">
        <v>0</v>
      </c>
      <c r="O90" s="52">
        <v>0</v>
      </c>
      <c r="P90" s="52">
        <v>1</v>
      </c>
      <c r="Q90" s="52">
        <v>6</v>
      </c>
      <c r="R90" s="53">
        <v>79</v>
      </c>
      <c r="S90" s="52">
        <f t="shared" si="8"/>
        <v>1259</v>
      </c>
      <c r="T90" s="92">
        <v>4.7700534759358293</v>
      </c>
      <c r="U90" s="92">
        <v>4</v>
      </c>
      <c r="V90" s="92">
        <v>16</v>
      </c>
      <c r="W90" s="92">
        <v>0</v>
      </c>
    </row>
    <row r="91" spans="2:23" s="36" customFormat="1" ht="14.1" customHeight="1" x14ac:dyDescent="0.15">
      <c r="B91" s="102"/>
      <c r="D91" s="224" t="s">
        <v>89</v>
      </c>
      <c r="E91" s="37"/>
      <c r="F91" s="43"/>
      <c r="G91" s="52">
        <v>896</v>
      </c>
      <c r="H91" s="52">
        <v>179</v>
      </c>
      <c r="I91" s="52">
        <v>31</v>
      </c>
      <c r="J91" s="52">
        <v>8</v>
      </c>
      <c r="K91" s="52">
        <v>2</v>
      </c>
      <c r="L91" s="52">
        <v>4</v>
      </c>
      <c r="M91" s="52">
        <v>0</v>
      </c>
      <c r="N91" s="52">
        <v>1</v>
      </c>
      <c r="O91" s="52">
        <v>1</v>
      </c>
      <c r="P91" s="52">
        <v>1</v>
      </c>
      <c r="Q91" s="52">
        <v>1</v>
      </c>
      <c r="R91" s="53">
        <v>135</v>
      </c>
      <c r="S91" s="52">
        <f t="shared" si="8"/>
        <v>1259</v>
      </c>
      <c r="T91" s="92">
        <v>2.5758426966292136</v>
      </c>
      <c r="U91" s="92">
        <v>2</v>
      </c>
      <c r="V91" s="92">
        <v>12</v>
      </c>
      <c r="W91" s="92">
        <v>0</v>
      </c>
    </row>
    <row r="92" spans="2:23" s="36" customFormat="1" ht="14.1" customHeight="1" x14ac:dyDescent="0.15">
      <c r="B92" s="102"/>
      <c r="C92" s="237"/>
      <c r="D92" s="225" t="s">
        <v>20</v>
      </c>
      <c r="E92" s="150"/>
      <c r="F92" s="151"/>
      <c r="G92" s="152">
        <v>613</v>
      </c>
      <c r="H92" s="152">
        <v>98</v>
      </c>
      <c r="I92" s="152">
        <v>33</v>
      </c>
      <c r="J92" s="152">
        <v>18</v>
      </c>
      <c r="K92" s="152">
        <v>7</v>
      </c>
      <c r="L92" s="152">
        <v>7</v>
      </c>
      <c r="M92" s="152">
        <v>2</v>
      </c>
      <c r="N92" s="152">
        <v>1</v>
      </c>
      <c r="O92" s="152">
        <v>4</v>
      </c>
      <c r="P92" s="152">
        <v>3</v>
      </c>
      <c r="Q92" s="152">
        <v>14</v>
      </c>
      <c r="R92" s="153">
        <v>459</v>
      </c>
      <c r="S92" s="152">
        <f t="shared" si="8"/>
        <v>1259</v>
      </c>
      <c r="T92" s="227">
        <v>3.05</v>
      </c>
      <c r="U92" s="227">
        <v>1</v>
      </c>
      <c r="V92" s="227">
        <v>41</v>
      </c>
      <c r="W92" s="227">
        <v>0</v>
      </c>
    </row>
    <row r="93" spans="2:23" s="36" customFormat="1" ht="14.1" customHeight="1" x14ac:dyDescent="0.15">
      <c r="B93" s="102"/>
      <c r="C93" s="73" t="s">
        <v>13</v>
      </c>
      <c r="D93" s="231" t="s">
        <v>83</v>
      </c>
      <c r="E93" s="37"/>
      <c r="F93" s="43"/>
      <c r="G93" s="52">
        <v>299</v>
      </c>
      <c r="H93" s="52">
        <v>180</v>
      </c>
      <c r="I93" s="52">
        <v>81</v>
      </c>
      <c r="J93" s="52">
        <v>45</v>
      </c>
      <c r="K93" s="52">
        <v>32</v>
      </c>
      <c r="L93" s="52">
        <v>14</v>
      </c>
      <c r="M93" s="52">
        <v>16</v>
      </c>
      <c r="N93" s="52">
        <v>4</v>
      </c>
      <c r="O93" s="52">
        <v>2</v>
      </c>
      <c r="P93" s="52">
        <v>4</v>
      </c>
      <c r="Q93" s="52">
        <v>12</v>
      </c>
      <c r="R93" s="53">
        <v>82</v>
      </c>
      <c r="S93" s="52">
        <f t="shared" si="8"/>
        <v>771</v>
      </c>
      <c r="T93" s="92">
        <v>8.0992366412213741</v>
      </c>
      <c r="U93" s="92">
        <v>5</v>
      </c>
      <c r="V93" s="92">
        <v>44</v>
      </c>
      <c r="W93" s="92">
        <v>0</v>
      </c>
    </row>
    <row r="94" spans="2:23" s="36" customFormat="1" ht="14.1" customHeight="1" x14ac:dyDescent="0.15">
      <c r="B94" s="102"/>
      <c r="C94" s="73"/>
      <c r="D94" s="231" t="s">
        <v>84</v>
      </c>
      <c r="E94" s="37"/>
      <c r="F94" s="43"/>
      <c r="G94" s="52">
        <v>181</v>
      </c>
      <c r="H94" s="52">
        <v>198</v>
      </c>
      <c r="I94" s="52">
        <v>115</v>
      </c>
      <c r="J94" s="52">
        <v>87</v>
      </c>
      <c r="K94" s="52">
        <v>36</v>
      </c>
      <c r="L94" s="52">
        <v>23</v>
      </c>
      <c r="M94" s="52">
        <v>20</v>
      </c>
      <c r="N94" s="52">
        <v>12</v>
      </c>
      <c r="O94" s="52">
        <v>4</v>
      </c>
      <c r="P94" s="52">
        <v>9</v>
      </c>
      <c r="Q94" s="52">
        <v>16</v>
      </c>
      <c r="R94" s="53">
        <v>70</v>
      </c>
      <c r="S94" s="52">
        <f t="shared" si="8"/>
        <v>771</v>
      </c>
      <c r="T94" s="92">
        <v>11.446776611694153</v>
      </c>
      <c r="U94" s="92">
        <v>9</v>
      </c>
      <c r="V94" s="92">
        <v>48</v>
      </c>
      <c r="W94" s="92">
        <v>0</v>
      </c>
    </row>
    <row r="95" spans="2:23" s="36" customFormat="1" ht="14.1" customHeight="1" x14ac:dyDescent="0.15">
      <c r="B95" s="102"/>
      <c r="C95" s="73"/>
      <c r="D95" s="231" t="s">
        <v>85</v>
      </c>
      <c r="E95" s="37"/>
      <c r="F95" s="43"/>
      <c r="G95" s="52">
        <v>103</v>
      </c>
      <c r="H95" s="52">
        <v>180</v>
      </c>
      <c r="I95" s="52">
        <v>158</v>
      </c>
      <c r="J95" s="52">
        <v>97</v>
      </c>
      <c r="K95" s="52">
        <v>69</v>
      </c>
      <c r="L95" s="52">
        <v>34</v>
      </c>
      <c r="M95" s="52">
        <v>30</v>
      </c>
      <c r="N95" s="52">
        <v>16</v>
      </c>
      <c r="O95" s="52">
        <v>10</v>
      </c>
      <c r="P95" s="52">
        <v>7</v>
      </c>
      <c r="Q95" s="52">
        <v>20</v>
      </c>
      <c r="R95" s="53">
        <v>47</v>
      </c>
      <c r="S95" s="52">
        <f t="shared" si="8"/>
        <v>771</v>
      </c>
      <c r="T95" s="92">
        <v>14.462209302325581</v>
      </c>
      <c r="U95" s="92">
        <v>12</v>
      </c>
      <c r="V95" s="92">
        <v>50</v>
      </c>
      <c r="W95" s="92">
        <v>1</v>
      </c>
    </row>
    <row r="96" spans="2:23" s="36" customFormat="1" ht="14.1" customHeight="1" x14ac:dyDescent="0.15">
      <c r="B96" s="102"/>
      <c r="C96" s="73"/>
      <c r="D96" s="231" t="s">
        <v>86</v>
      </c>
      <c r="E96" s="37"/>
      <c r="F96" s="43"/>
      <c r="G96" s="52">
        <v>153</v>
      </c>
      <c r="H96" s="52">
        <v>232</v>
      </c>
      <c r="I96" s="52">
        <v>150</v>
      </c>
      <c r="J96" s="52">
        <v>85</v>
      </c>
      <c r="K96" s="52">
        <v>29</v>
      </c>
      <c r="L96" s="52">
        <v>29</v>
      </c>
      <c r="M96" s="52">
        <v>15</v>
      </c>
      <c r="N96" s="52">
        <v>7</v>
      </c>
      <c r="O96" s="52">
        <v>4</v>
      </c>
      <c r="P96" s="52">
        <v>2</v>
      </c>
      <c r="Q96" s="52">
        <v>12</v>
      </c>
      <c r="R96" s="53">
        <v>53</v>
      </c>
      <c r="S96" s="52">
        <f t="shared" si="8"/>
        <v>771</v>
      </c>
      <c r="T96" s="92">
        <v>10.709064327485381</v>
      </c>
      <c r="U96" s="92">
        <v>9</v>
      </c>
      <c r="V96" s="92">
        <v>39</v>
      </c>
      <c r="W96" s="92">
        <v>1</v>
      </c>
    </row>
    <row r="97" spans="2:23" s="36" customFormat="1" ht="14.1" customHeight="1" x14ac:dyDescent="0.15">
      <c r="B97" s="102"/>
      <c r="C97" s="73"/>
      <c r="D97" s="231" t="s">
        <v>87</v>
      </c>
      <c r="E97" s="37"/>
      <c r="F97" s="43"/>
      <c r="G97" s="52">
        <v>358</v>
      </c>
      <c r="H97" s="52">
        <v>226</v>
      </c>
      <c r="I97" s="52">
        <v>77</v>
      </c>
      <c r="J97" s="52">
        <v>23</v>
      </c>
      <c r="K97" s="52">
        <v>6</v>
      </c>
      <c r="L97" s="52">
        <v>6</v>
      </c>
      <c r="M97" s="52">
        <v>6</v>
      </c>
      <c r="N97" s="52">
        <v>1</v>
      </c>
      <c r="O97" s="52">
        <v>0</v>
      </c>
      <c r="P97" s="52">
        <v>1</v>
      </c>
      <c r="Q97" s="52">
        <v>1</v>
      </c>
      <c r="R97" s="53">
        <v>66</v>
      </c>
      <c r="S97" s="52">
        <f t="shared" si="8"/>
        <v>771</v>
      </c>
      <c r="T97" s="92">
        <v>5.4023845007451561</v>
      </c>
      <c r="U97" s="92">
        <v>4</v>
      </c>
      <c r="V97" s="92">
        <v>23</v>
      </c>
      <c r="W97" s="92">
        <v>0</v>
      </c>
    </row>
    <row r="98" spans="2:23" s="36" customFormat="1" ht="14.1" customHeight="1" x14ac:dyDescent="0.15">
      <c r="B98" s="102"/>
      <c r="C98" s="73"/>
      <c r="D98" s="231" t="s">
        <v>88</v>
      </c>
      <c r="E98" s="37"/>
      <c r="F98" s="43"/>
      <c r="G98" s="52">
        <v>478</v>
      </c>
      <c r="H98" s="52">
        <v>163</v>
      </c>
      <c r="I98" s="52">
        <v>31</v>
      </c>
      <c r="J98" s="52">
        <v>13</v>
      </c>
      <c r="K98" s="52">
        <v>3</v>
      </c>
      <c r="L98" s="52">
        <v>3</v>
      </c>
      <c r="M98" s="52">
        <v>0</v>
      </c>
      <c r="N98" s="52">
        <v>2</v>
      </c>
      <c r="O98" s="52">
        <v>0</v>
      </c>
      <c r="P98" s="52">
        <v>0</v>
      </c>
      <c r="Q98" s="52">
        <v>0</v>
      </c>
      <c r="R98" s="53">
        <v>78</v>
      </c>
      <c r="S98" s="52">
        <f t="shared" si="8"/>
        <v>771</v>
      </c>
      <c r="T98" s="92">
        <v>3.5250379362670712</v>
      </c>
      <c r="U98" s="92">
        <v>3</v>
      </c>
      <c r="V98" s="92">
        <v>16</v>
      </c>
      <c r="W98" s="92">
        <v>0</v>
      </c>
    </row>
    <row r="99" spans="2:23" s="36" customFormat="1" ht="14.1" customHeight="1" x14ac:dyDescent="0.15">
      <c r="B99" s="102"/>
      <c r="C99" s="73"/>
      <c r="D99" s="231" t="s">
        <v>89</v>
      </c>
      <c r="E99" s="37"/>
      <c r="F99" s="43"/>
      <c r="G99" s="52">
        <v>536</v>
      </c>
      <c r="H99" s="52">
        <v>115</v>
      </c>
      <c r="I99" s="52">
        <v>13</v>
      </c>
      <c r="J99" s="52">
        <v>6</v>
      </c>
      <c r="K99" s="52">
        <v>5</v>
      </c>
      <c r="L99" s="52">
        <v>0</v>
      </c>
      <c r="M99" s="52">
        <v>0</v>
      </c>
      <c r="N99" s="52">
        <v>0</v>
      </c>
      <c r="O99" s="52">
        <v>0</v>
      </c>
      <c r="P99" s="52">
        <v>0</v>
      </c>
      <c r="Q99" s="52">
        <v>0</v>
      </c>
      <c r="R99" s="53">
        <v>96</v>
      </c>
      <c r="S99" s="52">
        <f t="shared" si="8"/>
        <v>771</v>
      </c>
      <c r="T99" s="92">
        <v>2.6174183514774496</v>
      </c>
      <c r="U99" s="92">
        <v>2</v>
      </c>
      <c r="V99" s="92">
        <v>11</v>
      </c>
      <c r="W99" s="92">
        <v>0</v>
      </c>
    </row>
    <row r="100" spans="2:23" ht="14.1" customHeight="1" x14ac:dyDescent="0.15">
      <c r="B100" s="103"/>
      <c r="C100" s="94"/>
      <c r="D100" s="230" t="s">
        <v>20</v>
      </c>
      <c r="E100" s="46"/>
      <c r="F100" s="48"/>
      <c r="G100" s="54">
        <v>352</v>
      </c>
      <c r="H100" s="54">
        <v>66</v>
      </c>
      <c r="I100" s="54">
        <v>30</v>
      </c>
      <c r="J100" s="54">
        <v>15</v>
      </c>
      <c r="K100" s="54">
        <v>9</v>
      </c>
      <c r="L100" s="54">
        <v>5</v>
      </c>
      <c r="M100" s="54">
        <v>5</v>
      </c>
      <c r="N100" s="54">
        <v>4</v>
      </c>
      <c r="O100" s="54">
        <v>2</v>
      </c>
      <c r="P100" s="54">
        <v>2</v>
      </c>
      <c r="Q100" s="54">
        <v>8</v>
      </c>
      <c r="R100" s="55">
        <v>273</v>
      </c>
      <c r="S100" s="54">
        <f t="shared" si="8"/>
        <v>771</v>
      </c>
      <c r="T100" s="93">
        <v>4.5801687763713081</v>
      </c>
      <c r="U100" s="93">
        <v>2</v>
      </c>
      <c r="V100" s="93">
        <v>39</v>
      </c>
      <c r="W100" s="93">
        <v>0</v>
      </c>
    </row>
    <row r="101" spans="2:23" s="36" customFormat="1" ht="14.1" customHeight="1" x14ac:dyDescent="0.15">
      <c r="B101" s="100" t="s">
        <v>3</v>
      </c>
      <c r="C101" s="36" t="s">
        <v>4</v>
      </c>
      <c r="D101" s="226" t="s">
        <v>83</v>
      </c>
      <c r="E101" s="47"/>
      <c r="F101" s="63">
        <f t="shared" ref="F101:F124" si="9">S77</f>
        <v>2052</v>
      </c>
      <c r="G101" s="56">
        <f t="shared" ref="G101:S101" si="10">G77/$F101*100</f>
        <v>47.173489278752434</v>
      </c>
      <c r="H101" s="56">
        <f t="shared" si="10"/>
        <v>22.953216374269005</v>
      </c>
      <c r="I101" s="56">
        <f t="shared" si="10"/>
        <v>8.4307992202729043</v>
      </c>
      <c r="J101" s="56">
        <f t="shared" si="10"/>
        <v>4.5808966861598437</v>
      </c>
      <c r="K101" s="56">
        <f t="shared" si="10"/>
        <v>2.7777777777777777</v>
      </c>
      <c r="L101" s="56">
        <f t="shared" si="10"/>
        <v>1.0233918128654971</v>
      </c>
      <c r="M101" s="56">
        <f t="shared" si="10"/>
        <v>1.1695906432748537</v>
      </c>
      <c r="N101" s="56">
        <f t="shared" si="10"/>
        <v>0.48732943469785572</v>
      </c>
      <c r="O101" s="56">
        <f t="shared" si="10"/>
        <v>0.14619883040935672</v>
      </c>
      <c r="P101" s="56">
        <f t="shared" si="10"/>
        <v>0.29239766081871343</v>
      </c>
      <c r="Q101" s="56">
        <f t="shared" si="10"/>
        <v>0.73099415204678353</v>
      </c>
      <c r="R101" s="56">
        <f t="shared" si="10"/>
        <v>10.23391812865497</v>
      </c>
      <c r="S101" s="56">
        <f t="shared" si="10"/>
        <v>100</v>
      </c>
    </row>
    <row r="102" spans="2:23" s="36" customFormat="1" ht="14.1" customHeight="1" x14ac:dyDescent="0.15">
      <c r="B102" s="101"/>
      <c r="D102" s="224" t="s">
        <v>84</v>
      </c>
      <c r="E102" s="37"/>
      <c r="F102" s="64">
        <f t="shared" si="9"/>
        <v>2052</v>
      </c>
      <c r="G102" s="57">
        <f t="shared" ref="G102:S102" si="11">G78/$F102*100</f>
        <v>28.703703703703702</v>
      </c>
      <c r="H102" s="57">
        <f t="shared" si="11"/>
        <v>28.557504873294349</v>
      </c>
      <c r="I102" s="57">
        <f t="shared" si="11"/>
        <v>15.009746588693956</v>
      </c>
      <c r="J102" s="57">
        <f t="shared" si="11"/>
        <v>9.0155945419103301</v>
      </c>
      <c r="K102" s="57">
        <f t="shared" si="11"/>
        <v>3.41130604288499</v>
      </c>
      <c r="L102" s="57">
        <f t="shared" si="11"/>
        <v>2.144249512670565</v>
      </c>
      <c r="M102" s="57">
        <f t="shared" si="11"/>
        <v>1.267056530214425</v>
      </c>
      <c r="N102" s="57">
        <f t="shared" si="11"/>
        <v>1.0233918128654971</v>
      </c>
      <c r="O102" s="57">
        <f t="shared" si="11"/>
        <v>0.29239766081871343</v>
      </c>
      <c r="P102" s="57">
        <f t="shared" si="11"/>
        <v>0.53606237816764124</v>
      </c>
      <c r="Q102" s="57">
        <f t="shared" si="11"/>
        <v>1.1695906432748537</v>
      </c>
      <c r="R102" s="57">
        <f t="shared" si="11"/>
        <v>8.8693957115009745</v>
      </c>
      <c r="S102" s="57">
        <f t="shared" si="11"/>
        <v>100</v>
      </c>
    </row>
    <row r="103" spans="2:23" s="36" customFormat="1" ht="14.1" customHeight="1" x14ac:dyDescent="0.15">
      <c r="B103" s="101"/>
      <c r="D103" s="224" t="s">
        <v>85</v>
      </c>
      <c r="E103" s="37"/>
      <c r="F103" s="64">
        <f t="shared" si="9"/>
        <v>2052</v>
      </c>
      <c r="G103" s="57">
        <f t="shared" ref="G103:S103" si="12">G79/$F103*100</f>
        <v>9.6491228070175428</v>
      </c>
      <c r="H103" s="57">
        <f t="shared" si="12"/>
        <v>17.884990253411306</v>
      </c>
      <c r="I103" s="57">
        <f t="shared" si="12"/>
        <v>18.615984405458089</v>
      </c>
      <c r="J103" s="57">
        <f t="shared" si="12"/>
        <v>15.253411306042885</v>
      </c>
      <c r="K103" s="57">
        <f t="shared" si="12"/>
        <v>14.035087719298245</v>
      </c>
      <c r="L103" s="57">
        <f t="shared" si="12"/>
        <v>6.7251461988304087</v>
      </c>
      <c r="M103" s="57">
        <f t="shared" si="12"/>
        <v>4.9220272904483426</v>
      </c>
      <c r="N103" s="57">
        <f t="shared" si="12"/>
        <v>3.0214424951267054</v>
      </c>
      <c r="O103" s="57">
        <f t="shared" si="12"/>
        <v>1.5594541910331383</v>
      </c>
      <c r="P103" s="57">
        <f t="shared" si="12"/>
        <v>1.1208576998050681</v>
      </c>
      <c r="Q103" s="57">
        <f t="shared" si="12"/>
        <v>2.2904483430799218</v>
      </c>
      <c r="R103" s="57">
        <f t="shared" si="12"/>
        <v>4.9220272904483426</v>
      </c>
      <c r="S103" s="57">
        <f t="shared" si="12"/>
        <v>100</v>
      </c>
    </row>
    <row r="104" spans="2:23" s="36" customFormat="1" ht="14.1" customHeight="1" x14ac:dyDescent="0.15">
      <c r="B104" s="101"/>
      <c r="D104" s="224" t="s">
        <v>86</v>
      </c>
      <c r="E104" s="37"/>
      <c r="F104" s="64">
        <f t="shared" si="9"/>
        <v>2052</v>
      </c>
      <c r="G104" s="57">
        <f t="shared" ref="G104:S104" si="13">G80/$F104*100</f>
        <v>12.719298245614036</v>
      </c>
      <c r="H104" s="57">
        <f t="shared" si="13"/>
        <v>24.074074074074073</v>
      </c>
      <c r="I104" s="57">
        <f t="shared" si="13"/>
        <v>20.662768031189081</v>
      </c>
      <c r="J104" s="57">
        <f t="shared" si="13"/>
        <v>15.935672514619883</v>
      </c>
      <c r="K104" s="57">
        <f t="shared" si="13"/>
        <v>9.1617933723196874</v>
      </c>
      <c r="L104" s="57">
        <f t="shared" si="13"/>
        <v>5.9454191033138395</v>
      </c>
      <c r="M104" s="57">
        <f t="shared" si="13"/>
        <v>2.5828460038986352</v>
      </c>
      <c r="N104" s="57">
        <f t="shared" si="13"/>
        <v>1.2183235867446394</v>
      </c>
      <c r="O104" s="57">
        <f t="shared" si="13"/>
        <v>0.77972709551656916</v>
      </c>
      <c r="P104" s="57">
        <f t="shared" si="13"/>
        <v>0.29239766081871343</v>
      </c>
      <c r="Q104" s="57">
        <f t="shared" si="13"/>
        <v>1.4132553606237817</v>
      </c>
      <c r="R104" s="57">
        <f t="shared" si="13"/>
        <v>5.2144249512670564</v>
      </c>
      <c r="S104" s="57">
        <f t="shared" si="13"/>
        <v>100</v>
      </c>
    </row>
    <row r="105" spans="2:23" s="36" customFormat="1" ht="14.1" customHeight="1" x14ac:dyDescent="0.15">
      <c r="B105" s="101"/>
      <c r="D105" s="224" t="s">
        <v>87</v>
      </c>
      <c r="E105" s="37"/>
      <c r="F105" s="64">
        <f t="shared" si="9"/>
        <v>2052</v>
      </c>
      <c r="G105" s="57">
        <f t="shared" ref="G105:S105" si="14">G81/$F105*100</f>
        <v>33.966861598440545</v>
      </c>
      <c r="H105" s="57">
        <f t="shared" si="14"/>
        <v>32.797270955165693</v>
      </c>
      <c r="I105" s="57">
        <f t="shared" si="14"/>
        <v>16.276803118908383</v>
      </c>
      <c r="J105" s="57">
        <f t="shared" si="14"/>
        <v>6.2865497076023384</v>
      </c>
      <c r="K105" s="57">
        <f t="shared" si="14"/>
        <v>1.7543859649122806</v>
      </c>
      <c r="L105" s="57">
        <f t="shared" si="14"/>
        <v>1.1208576998050681</v>
      </c>
      <c r="M105" s="57">
        <f t="shared" si="14"/>
        <v>0.58479532163742687</v>
      </c>
      <c r="N105" s="57">
        <f t="shared" si="14"/>
        <v>0.29239766081871343</v>
      </c>
      <c r="O105" s="57">
        <f t="shared" si="14"/>
        <v>0.14619883040935672</v>
      </c>
      <c r="P105" s="57">
        <f t="shared" si="14"/>
        <v>0.14619883040935672</v>
      </c>
      <c r="Q105" s="57">
        <f t="shared" si="14"/>
        <v>0.43859649122807015</v>
      </c>
      <c r="R105" s="57">
        <f t="shared" si="14"/>
        <v>6.1890838206627681</v>
      </c>
      <c r="S105" s="57">
        <f t="shared" si="14"/>
        <v>100</v>
      </c>
    </row>
    <row r="106" spans="2:23" s="36" customFormat="1" ht="14.1" customHeight="1" x14ac:dyDescent="0.15">
      <c r="B106" s="101"/>
      <c r="D106" s="224" t="s">
        <v>88</v>
      </c>
      <c r="E106" s="37"/>
      <c r="F106" s="64">
        <f t="shared" si="9"/>
        <v>2052</v>
      </c>
      <c r="G106" s="57">
        <f t="shared" ref="G106:S106" si="15">G82/$F106*100</f>
        <v>54.532163742690052</v>
      </c>
      <c r="H106" s="57">
        <f t="shared" si="15"/>
        <v>28.167641325536064</v>
      </c>
      <c r="I106" s="57">
        <f t="shared" si="15"/>
        <v>5.8966861598440543</v>
      </c>
      <c r="J106" s="57">
        <f t="shared" si="15"/>
        <v>2.0467836257309941</v>
      </c>
      <c r="K106" s="57">
        <f t="shared" si="15"/>
        <v>0.58479532163742687</v>
      </c>
      <c r="L106" s="57">
        <f t="shared" si="15"/>
        <v>0.14619883040935672</v>
      </c>
      <c r="M106" s="57">
        <f t="shared" si="15"/>
        <v>9.7465886939571145E-2</v>
      </c>
      <c r="N106" s="57">
        <f t="shared" si="15"/>
        <v>0.24366471734892786</v>
      </c>
      <c r="O106" s="57">
        <f t="shared" si="15"/>
        <v>0</v>
      </c>
      <c r="P106" s="57">
        <f t="shared" si="15"/>
        <v>4.8732943469785572E-2</v>
      </c>
      <c r="Q106" s="57">
        <f t="shared" si="15"/>
        <v>0.29239766081871343</v>
      </c>
      <c r="R106" s="57">
        <f t="shared" si="15"/>
        <v>7.943469785575048</v>
      </c>
      <c r="S106" s="57">
        <f t="shared" si="15"/>
        <v>100</v>
      </c>
    </row>
    <row r="107" spans="2:23" s="36" customFormat="1" ht="14.1" customHeight="1" x14ac:dyDescent="0.15">
      <c r="B107" s="102"/>
      <c r="D107" s="224" t="s">
        <v>89</v>
      </c>
      <c r="E107" s="37"/>
      <c r="F107" s="64">
        <f t="shared" si="9"/>
        <v>2052</v>
      </c>
      <c r="G107" s="57">
        <f t="shared" ref="G107:S107" si="16">G83/$F107*100</f>
        <v>70.224171539961006</v>
      </c>
      <c r="H107" s="57">
        <f t="shared" si="16"/>
        <v>14.376218323586745</v>
      </c>
      <c r="I107" s="57">
        <f t="shared" si="16"/>
        <v>2.2417153996101362</v>
      </c>
      <c r="J107" s="57">
        <f t="shared" si="16"/>
        <v>0.73099415204678353</v>
      </c>
      <c r="K107" s="57">
        <f t="shared" si="16"/>
        <v>0.43859649122807015</v>
      </c>
      <c r="L107" s="57">
        <f t="shared" si="16"/>
        <v>0.24366471734892786</v>
      </c>
      <c r="M107" s="57">
        <f t="shared" si="16"/>
        <v>0</v>
      </c>
      <c r="N107" s="57">
        <f t="shared" si="16"/>
        <v>4.8732943469785572E-2</v>
      </c>
      <c r="O107" s="57">
        <f t="shared" si="16"/>
        <v>4.8732943469785572E-2</v>
      </c>
      <c r="P107" s="57">
        <f t="shared" si="16"/>
        <v>4.8732943469785572E-2</v>
      </c>
      <c r="Q107" s="57">
        <f t="shared" si="16"/>
        <v>4.8732943469785572E-2</v>
      </c>
      <c r="R107" s="57">
        <f t="shared" si="16"/>
        <v>11.549707602339181</v>
      </c>
      <c r="S107" s="57">
        <f t="shared" si="16"/>
        <v>100</v>
      </c>
    </row>
    <row r="108" spans="2:23" s="36" customFormat="1" ht="14.1" customHeight="1" x14ac:dyDescent="0.15">
      <c r="B108" s="102"/>
      <c r="C108" s="237"/>
      <c r="D108" s="225" t="s">
        <v>20</v>
      </c>
      <c r="E108" s="150"/>
      <c r="F108" s="155">
        <f t="shared" si="9"/>
        <v>2052</v>
      </c>
      <c r="G108" s="156">
        <f t="shared" ref="G108:S108" si="17">G84/$F108*100</f>
        <v>47.465886939571149</v>
      </c>
      <c r="H108" s="156">
        <f t="shared" si="17"/>
        <v>7.9922027290448341</v>
      </c>
      <c r="I108" s="156">
        <f t="shared" si="17"/>
        <v>3.070175438596491</v>
      </c>
      <c r="J108" s="156">
        <f t="shared" si="17"/>
        <v>1.6081871345029239</v>
      </c>
      <c r="K108" s="156">
        <f t="shared" si="17"/>
        <v>0.77972709551656916</v>
      </c>
      <c r="L108" s="156">
        <f t="shared" si="17"/>
        <v>0.6335282651072125</v>
      </c>
      <c r="M108" s="156">
        <f t="shared" si="17"/>
        <v>0.34113060428849901</v>
      </c>
      <c r="N108" s="156">
        <f t="shared" si="17"/>
        <v>0.24366471734892786</v>
      </c>
      <c r="O108" s="156">
        <f t="shared" si="17"/>
        <v>0.29239766081871343</v>
      </c>
      <c r="P108" s="156">
        <f t="shared" si="17"/>
        <v>0.29239766081871343</v>
      </c>
      <c r="Q108" s="156">
        <f t="shared" si="17"/>
        <v>1.0721247563352825</v>
      </c>
      <c r="R108" s="156">
        <f t="shared" si="17"/>
        <v>36.208576998050681</v>
      </c>
      <c r="S108" s="156">
        <f t="shared" si="17"/>
        <v>100</v>
      </c>
    </row>
    <row r="109" spans="2:23" s="36" customFormat="1" ht="14.1" customHeight="1" x14ac:dyDescent="0.15">
      <c r="B109" s="102"/>
      <c r="C109" s="36" t="s">
        <v>859</v>
      </c>
      <c r="D109" s="224" t="s">
        <v>83</v>
      </c>
      <c r="E109" s="37"/>
      <c r="F109" s="64">
        <f t="shared" si="9"/>
        <v>1259</v>
      </c>
      <c r="G109" s="57">
        <f t="shared" ref="G109:S109" si="18">G85/$F109*100</f>
        <v>52.263701350278005</v>
      </c>
      <c r="H109" s="57">
        <f t="shared" si="18"/>
        <v>22.875297855440827</v>
      </c>
      <c r="I109" s="57">
        <f t="shared" si="18"/>
        <v>7.3073868149324861</v>
      </c>
      <c r="J109" s="57">
        <f t="shared" si="18"/>
        <v>3.8919777601270846</v>
      </c>
      <c r="K109" s="57">
        <f t="shared" si="18"/>
        <v>1.9062748212867358</v>
      </c>
      <c r="L109" s="57">
        <f t="shared" si="18"/>
        <v>0.55599682287529784</v>
      </c>
      <c r="M109" s="57">
        <f t="shared" si="18"/>
        <v>0.55599682287529784</v>
      </c>
      <c r="N109" s="57">
        <f t="shared" si="18"/>
        <v>0.47656870532168394</v>
      </c>
      <c r="O109" s="57">
        <f t="shared" si="18"/>
        <v>7.9428117553613981E-2</v>
      </c>
      <c r="P109" s="57">
        <f t="shared" si="18"/>
        <v>0.15885623510722796</v>
      </c>
      <c r="Q109" s="57">
        <f t="shared" si="18"/>
        <v>0.23828435266084197</v>
      </c>
      <c r="R109" s="57">
        <f t="shared" si="18"/>
        <v>9.6902303415409055</v>
      </c>
      <c r="S109" s="57">
        <f t="shared" si="18"/>
        <v>100</v>
      </c>
    </row>
    <row r="110" spans="2:23" s="36" customFormat="1" ht="14.1" customHeight="1" x14ac:dyDescent="0.15">
      <c r="B110" s="102"/>
      <c r="D110" s="224" t="s">
        <v>84</v>
      </c>
      <c r="E110" s="37"/>
      <c r="F110" s="64">
        <f t="shared" si="9"/>
        <v>1259</v>
      </c>
      <c r="G110" s="57">
        <f t="shared" ref="G110:S110" si="19">G86/$F110*100</f>
        <v>31.850675138999208</v>
      </c>
      <c r="H110" s="57">
        <f t="shared" si="19"/>
        <v>30.341540905480542</v>
      </c>
      <c r="I110" s="57">
        <f t="shared" si="19"/>
        <v>15.170770452740271</v>
      </c>
      <c r="J110" s="57">
        <f t="shared" si="19"/>
        <v>7.7839555202541693</v>
      </c>
      <c r="K110" s="57">
        <f t="shared" si="19"/>
        <v>2.7005559968228754</v>
      </c>
      <c r="L110" s="57">
        <f t="shared" si="19"/>
        <v>1.6679904686258933</v>
      </c>
      <c r="M110" s="57">
        <f t="shared" si="19"/>
        <v>0.47656870532168394</v>
      </c>
      <c r="N110" s="57">
        <f t="shared" si="19"/>
        <v>0.63542494042891184</v>
      </c>
      <c r="O110" s="57">
        <f t="shared" si="19"/>
        <v>0.15885623510722796</v>
      </c>
      <c r="P110" s="57">
        <f t="shared" si="19"/>
        <v>0.15885623510722796</v>
      </c>
      <c r="Q110" s="57">
        <f t="shared" si="19"/>
        <v>0.63542494042891184</v>
      </c>
      <c r="R110" s="57">
        <f t="shared" si="19"/>
        <v>8.4193804606830813</v>
      </c>
      <c r="S110" s="57">
        <f t="shared" si="19"/>
        <v>100</v>
      </c>
    </row>
    <row r="111" spans="2:23" s="36" customFormat="1" ht="14.1" customHeight="1" x14ac:dyDescent="0.15">
      <c r="B111" s="102"/>
      <c r="D111" s="224" t="s">
        <v>85</v>
      </c>
      <c r="E111" s="37"/>
      <c r="F111" s="64">
        <f t="shared" si="9"/>
        <v>1259</v>
      </c>
      <c r="G111" s="57">
        <f t="shared" ref="G111:S111" si="20">G87/$F111*100</f>
        <v>6.9896743447180301</v>
      </c>
      <c r="H111" s="57">
        <f t="shared" si="20"/>
        <v>14.614773629864972</v>
      </c>
      <c r="I111" s="57">
        <f t="shared" si="20"/>
        <v>17.791898332009531</v>
      </c>
      <c r="J111" s="57">
        <f t="shared" si="20"/>
        <v>16.918189038919778</v>
      </c>
      <c r="K111" s="57">
        <f t="shared" si="20"/>
        <v>17.235901509134234</v>
      </c>
      <c r="L111" s="57">
        <f t="shared" si="20"/>
        <v>8.2605242255758533</v>
      </c>
      <c r="M111" s="57">
        <f t="shared" si="20"/>
        <v>5.6393963463065928</v>
      </c>
      <c r="N111" s="57">
        <f t="shared" si="20"/>
        <v>3.653693407466243</v>
      </c>
      <c r="O111" s="57">
        <f t="shared" si="20"/>
        <v>1.6679904686258933</v>
      </c>
      <c r="P111" s="57">
        <f t="shared" si="20"/>
        <v>1.2708498808578237</v>
      </c>
      <c r="Q111" s="57">
        <f t="shared" si="20"/>
        <v>2.0651310563939633</v>
      </c>
      <c r="R111" s="57">
        <f t="shared" si="20"/>
        <v>3.8919777601270846</v>
      </c>
      <c r="S111" s="57">
        <f t="shared" si="20"/>
        <v>100</v>
      </c>
    </row>
    <row r="112" spans="2:23" s="36" customFormat="1" ht="14.1" customHeight="1" x14ac:dyDescent="0.15">
      <c r="B112" s="102"/>
      <c r="D112" s="224" t="s">
        <v>86</v>
      </c>
      <c r="E112" s="37"/>
      <c r="F112" s="64">
        <f t="shared" si="9"/>
        <v>1259</v>
      </c>
      <c r="G112" s="57">
        <f t="shared" ref="G112:S112" si="21">G88/$F112*100</f>
        <v>8.1810961080222402</v>
      </c>
      <c r="H112" s="57">
        <f t="shared" si="21"/>
        <v>20.333598093725179</v>
      </c>
      <c r="I112" s="57">
        <f t="shared" si="21"/>
        <v>21.683876092136618</v>
      </c>
      <c r="J112" s="57">
        <f t="shared" si="21"/>
        <v>19.142176330420966</v>
      </c>
      <c r="K112" s="57">
        <f t="shared" si="21"/>
        <v>12.54964257347101</v>
      </c>
      <c r="L112" s="57">
        <f t="shared" si="21"/>
        <v>7.386814932486101</v>
      </c>
      <c r="M112" s="57">
        <f t="shared" si="21"/>
        <v>2.938840349483717</v>
      </c>
      <c r="N112" s="57">
        <f t="shared" si="21"/>
        <v>1.3502779984114377</v>
      </c>
      <c r="O112" s="57">
        <f t="shared" si="21"/>
        <v>0.95313741064336788</v>
      </c>
      <c r="P112" s="57">
        <f t="shared" si="21"/>
        <v>0.31771247021445592</v>
      </c>
      <c r="Q112" s="57">
        <f t="shared" si="21"/>
        <v>1.2708498808578237</v>
      </c>
      <c r="R112" s="57">
        <f t="shared" si="21"/>
        <v>3.8919777601270846</v>
      </c>
      <c r="S112" s="57">
        <f t="shared" si="21"/>
        <v>100</v>
      </c>
    </row>
    <row r="113" spans="1:20" s="36" customFormat="1" ht="14.1" customHeight="1" x14ac:dyDescent="0.15">
      <c r="B113" s="102"/>
      <c r="D113" s="224" t="s">
        <v>87</v>
      </c>
      <c r="E113" s="37"/>
      <c r="F113" s="64">
        <f t="shared" si="9"/>
        <v>1259</v>
      </c>
      <c r="G113" s="57">
        <f t="shared" ref="G113:S113" si="22">G89/$F113*100</f>
        <v>26.449563145353455</v>
      </c>
      <c r="H113" s="57">
        <f t="shared" si="22"/>
        <v>35.186656076250991</v>
      </c>
      <c r="I113" s="57">
        <f t="shared" si="22"/>
        <v>20.254169976171564</v>
      </c>
      <c r="J113" s="57">
        <f t="shared" si="22"/>
        <v>8.4193804606830813</v>
      </c>
      <c r="K113" s="57">
        <f t="shared" si="22"/>
        <v>2.3034154090548054</v>
      </c>
      <c r="L113" s="57">
        <f t="shared" si="22"/>
        <v>1.1914217633042097</v>
      </c>
      <c r="M113" s="57">
        <f t="shared" si="22"/>
        <v>0.47656870532168394</v>
      </c>
      <c r="N113" s="57">
        <f t="shared" si="22"/>
        <v>0.39714058776806987</v>
      </c>
      <c r="O113" s="57">
        <f t="shared" si="22"/>
        <v>0.15885623510722796</v>
      </c>
      <c r="P113" s="57">
        <f t="shared" si="22"/>
        <v>7.9428117553613981E-2</v>
      </c>
      <c r="Q113" s="57">
        <f t="shared" si="22"/>
        <v>0.63542494042891184</v>
      </c>
      <c r="R113" s="57">
        <f t="shared" si="22"/>
        <v>4.4479745830023827</v>
      </c>
      <c r="S113" s="57">
        <f t="shared" si="22"/>
        <v>100</v>
      </c>
    </row>
    <row r="114" spans="1:20" s="36" customFormat="1" ht="14.1" customHeight="1" x14ac:dyDescent="0.15">
      <c r="B114" s="102"/>
      <c r="D114" s="224" t="s">
        <v>88</v>
      </c>
      <c r="E114" s="37"/>
      <c r="F114" s="64">
        <f t="shared" si="9"/>
        <v>1259</v>
      </c>
      <c r="G114" s="57">
        <f t="shared" ref="G114:S114" si="23">G90/$F114*100</f>
        <v>50.27799841143765</v>
      </c>
      <c r="H114" s="57">
        <f t="shared" si="23"/>
        <v>32.724384432088961</v>
      </c>
      <c r="I114" s="57">
        <f t="shared" si="23"/>
        <v>7.148530579825259</v>
      </c>
      <c r="J114" s="57">
        <f t="shared" si="23"/>
        <v>2.2239872915011913</v>
      </c>
      <c r="K114" s="57">
        <f t="shared" si="23"/>
        <v>0.63542494042891184</v>
      </c>
      <c r="L114" s="57">
        <f t="shared" si="23"/>
        <v>0</v>
      </c>
      <c r="M114" s="57">
        <f t="shared" si="23"/>
        <v>0.15885623510722796</v>
      </c>
      <c r="N114" s="57">
        <f t="shared" si="23"/>
        <v>0</v>
      </c>
      <c r="O114" s="57">
        <f t="shared" si="23"/>
        <v>0</v>
      </c>
      <c r="P114" s="57">
        <f t="shared" si="23"/>
        <v>7.9428117553613981E-2</v>
      </c>
      <c r="Q114" s="57">
        <f t="shared" si="23"/>
        <v>0.47656870532168394</v>
      </c>
      <c r="R114" s="57">
        <f t="shared" si="23"/>
        <v>6.2748212867355049</v>
      </c>
      <c r="S114" s="57">
        <f t="shared" si="23"/>
        <v>100</v>
      </c>
    </row>
    <row r="115" spans="1:20" s="36" customFormat="1" ht="14.1" customHeight="1" x14ac:dyDescent="0.15">
      <c r="B115" s="102"/>
      <c r="D115" s="224" t="s">
        <v>89</v>
      </c>
      <c r="E115" s="37"/>
      <c r="F115" s="64">
        <f t="shared" si="9"/>
        <v>1259</v>
      </c>
      <c r="G115" s="57">
        <f t="shared" ref="G115:S115" si="24">G91/$F115*100</f>
        <v>71.167593328038123</v>
      </c>
      <c r="H115" s="57">
        <f t="shared" si="24"/>
        <v>14.217633042096903</v>
      </c>
      <c r="I115" s="57">
        <f t="shared" si="24"/>
        <v>2.4622716441620334</v>
      </c>
      <c r="J115" s="57">
        <f t="shared" si="24"/>
        <v>0.63542494042891184</v>
      </c>
      <c r="K115" s="57">
        <f t="shared" si="24"/>
        <v>0.15885623510722796</v>
      </c>
      <c r="L115" s="57">
        <f t="shared" si="24"/>
        <v>0.31771247021445592</v>
      </c>
      <c r="M115" s="57">
        <f t="shared" si="24"/>
        <v>0</v>
      </c>
      <c r="N115" s="57">
        <f t="shared" si="24"/>
        <v>7.9428117553613981E-2</v>
      </c>
      <c r="O115" s="57">
        <f t="shared" si="24"/>
        <v>7.9428117553613981E-2</v>
      </c>
      <c r="P115" s="57">
        <f t="shared" si="24"/>
        <v>7.9428117553613981E-2</v>
      </c>
      <c r="Q115" s="57">
        <f t="shared" si="24"/>
        <v>7.9428117553613981E-2</v>
      </c>
      <c r="R115" s="57">
        <f t="shared" si="24"/>
        <v>10.722795869737887</v>
      </c>
      <c r="S115" s="57">
        <f t="shared" si="24"/>
        <v>100</v>
      </c>
    </row>
    <row r="116" spans="1:20" s="36" customFormat="1" ht="14.1" customHeight="1" x14ac:dyDescent="0.15">
      <c r="B116" s="102"/>
      <c r="C116" s="237"/>
      <c r="D116" s="225" t="s">
        <v>20</v>
      </c>
      <c r="E116" s="150"/>
      <c r="F116" s="155">
        <f t="shared" si="9"/>
        <v>1259</v>
      </c>
      <c r="G116" s="156">
        <f t="shared" ref="G116:S116" si="25">G92/$F116*100</f>
        <v>48.689436060365374</v>
      </c>
      <c r="H116" s="156">
        <f t="shared" si="25"/>
        <v>7.7839555202541693</v>
      </c>
      <c r="I116" s="156">
        <f t="shared" si="25"/>
        <v>2.6211278792692614</v>
      </c>
      <c r="J116" s="156">
        <f t="shared" si="25"/>
        <v>1.4297061159650517</v>
      </c>
      <c r="K116" s="156">
        <f t="shared" si="25"/>
        <v>0.55599682287529784</v>
      </c>
      <c r="L116" s="156">
        <f t="shared" si="25"/>
        <v>0.55599682287529784</v>
      </c>
      <c r="M116" s="156">
        <f t="shared" si="25"/>
        <v>0.15885623510722796</v>
      </c>
      <c r="N116" s="156">
        <f t="shared" si="25"/>
        <v>7.9428117553613981E-2</v>
      </c>
      <c r="O116" s="156">
        <f t="shared" si="25"/>
        <v>0.31771247021445592</v>
      </c>
      <c r="P116" s="156">
        <f t="shared" si="25"/>
        <v>0.23828435266084197</v>
      </c>
      <c r="Q116" s="156">
        <f t="shared" si="25"/>
        <v>1.1119936457505957</v>
      </c>
      <c r="R116" s="156">
        <f t="shared" si="25"/>
        <v>36.457505957108815</v>
      </c>
      <c r="S116" s="156">
        <f t="shared" si="25"/>
        <v>100</v>
      </c>
    </row>
    <row r="117" spans="1:20" s="36" customFormat="1" ht="14.1" customHeight="1" x14ac:dyDescent="0.15">
      <c r="B117" s="102"/>
      <c r="C117" s="73" t="s">
        <v>13</v>
      </c>
      <c r="D117" s="231" t="s">
        <v>83</v>
      </c>
      <c r="E117" s="37"/>
      <c r="F117" s="64">
        <f t="shared" si="9"/>
        <v>771</v>
      </c>
      <c r="G117" s="57">
        <f t="shared" ref="G117:S117" si="26">G93/$F117*100</f>
        <v>38.78080415045396</v>
      </c>
      <c r="H117" s="57">
        <f t="shared" si="26"/>
        <v>23.346303501945524</v>
      </c>
      <c r="I117" s="57">
        <f t="shared" si="26"/>
        <v>10.505836575875486</v>
      </c>
      <c r="J117" s="57">
        <f t="shared" si="26"/>
        <v>5.836575875486381</v>
      </c>
      <c r="K117" s="57">
        <f t="shared" si="26"/>
        <v>4.1504539559014262</v>
      </c>
      <c r="L117" s="57">
        <f t="shared" si="26"/>
        <v>1.8158236057068744</v>
      </c>
      <c r="M117" s="57">
        <f t="shared" si="26"/>
        <v>2.0752269779507131</v>
      </c>
      <c r="N117" s="57">
        <f t="shared" si="26"/>
        <v>0.51880674448767827</v>
      </c>
      <c r="O117" s="57">
        <f t="shared" si="26"/>
        <v>0.25940337224383914</v>
      </c>
      <c r="P117" s="57">
        <f t="shared" si="26"/>
        <v>0.51880674448767827</v>
      </c>
      <c r="Q117" s="57">
        <f t="shared" si="26"/>
        <v>1.556420233463035</v>
      </c>
      <c r="R117" s="57">
        <f t="shared" si="26"/>
        <v>10.635538261997405</v>
      </c>
      <c r="S117" s="57">
        <f t="shared" si="26"/>
        <v>100</v>
      </c>
    </row>
    <row r="118" spans="1:20" s="36" customFormat="1" ht="14.1" customHeight="1" x14ac:dyDescent="0.15">
      <c r="B118" s="102"/>
      <c r="C118" s="73"/>
      <c r="D118" s="231" t="s">
        <v>84</v>
      </c>
      <c r="E118" s="37"/>
      <c r="F118" s="64">
        <f t="shared" si="9"/>
        <v>771</v>
      </c>
      <c r="G118" s="57">
        <f t="shared" ref="G118:S118" si="27">G94/$F118*100</f>
        <v>23.476005188067443</v>
      </c>
      <c r="H118" s="57">
        <f t="shared" si="27"/>
        <v>25.680933852140075</v>
      </c>
      <c r="I118" s="57">
        <f t="shared" si="27"/>
        <v>14.915693904020753</v>
      </c>
      <c r="J118" s="57">
        <f t="shared" si="27"/>
        <v>11.284046692607005</v>
      </c>
      <c r="K118" s="57">
        <f t="shared" si="27"/>
        <v>4.6692607003891053</v>
      </c>
      <c r="L118" s="57">
        <f t="shared" si="27"/>
        <v>2.9831387808041505</v>
      </c>
      <c r="M118" s="57">
        <f t="shared" si="27"/>
        <v>2.5940337224383918</v>
      </c>
      <c r="N118" s="57">
        <f t="shared" si="27"/>
        <v>1.556420233463035</v>
      </c>
      <c r="O118" s="57">
        <f t="shared" si="27"/>
        <v>0.51880674448767827</v>
      </c>
      <c r="P118" s="57">
        <f t="shared" si="27"/>
        <v>1.1673151750972763</v>
      </c>
      <c r="Q118" s="57">
        <f t="shared" si="27"/>
        <v>2.0752269779507131</v>
      </c>
      <c r="R118" s="57">
        <f t="shared" si="27"/>
        <v>9.0791180285343707</v>
      </c>
      <c r="S118" s="57">
        <f t="shared" si="27"/>
        <v>100</v>
      </c>
    </row>
    <row r="119" spans="1:20" s="36" customFormat="1" ht="14.1" customHeight="1" x14ac:dyDescent="0.15">
      <c r="B119" s="102"/>
      <c r="C119" s="73"/>
      <c r="D119" s="231" t="s">
        <v>85</v>
      </c>
      <c r="E119" s="37"/>
      <c r="F119" s="64">
        <f t="shared" si="9"/>
        <v>771</v>
      </c>
      <c r="G119" s="57">
        <f t="shared" ref="G119:S119" si="28">G95/$F119*100</f>
        <v>13.359273670557718</v>
      </c>
      <c r="H119" s="57">
        <f t="shared" si="28"/>
        <v>23.346303501945524</v>
      </c>
      <c r="I119" s="57">
        <f t="shared" si="28"/>
        <v>20.492866407263293</v>
      </c>
      <c r="J119" s="57">
        <f t="shared" si="28"/>
        <v>12.581063553826199</v>
      </c>
      <c r="K119" s="57">
        <f t="shared" si="28"/>
        <v>8.9494163424124515</v>
      </c>
      <c r="L119" s="57">
        <f t="shared" si="28"/>
        <v>4.4098573281452662</v>
      </c>
      <c r="M119" s="57">
        <f t="shared" si="28"/>
        <v>3.8910505836575875</v>
      </c>
      <c r="N119" s="57">
        <f t="shared" si="28"/>
        <v>2.0752269779507131</v>
      </c>
      <c r="O119" s="57">
        <f t="shared" si="28"/>
        <v>1.2970168612191959</v>
      </c>
      <c r="P119" s="57">
        <f t="shared" si="28"/>
        <v>0.9079118028534372</v>
      </c>
      <c r="Q119" s="57">
        <f t="shared" si="28"/>
        <v>2.5940337224383918</v>
      </c>
      <c r="R119" s="57">
        <f t="shared" si="28"/>
        <v>6.0959792477302202</v>
      </c>
      <c r="S119" s="57">
        <f t="shared" si="28"/>
        <v>100</v>
      </c>
    </row>
    <row r="120" spans="1:20" s="36" customFormat="1" ht="14.1" customHeight="1" x14ac:dyDescent="0.15">
      <c r="B120" s="102"/>
      <c r="C120" s="73"/>
      <c r="D120" s="231" t="s">
        <v>86</v>
      </c>
      <c r="E120" s="37"/>
      <c r="F120" s="64">
        <f t="shared" si="9"/>
        <v>771</v>
      </c>
      <c r="G120" s="57">
        <f t="shared" ref="G120:S120" si="29">G96/$F120*100</f>
        <v>19.844357976653697</v>
      </c>
      <c r="H120" s="57">
        <f t="shared" si="29"/>
        <v>30.090791180285343</v>
      </c>
      <c r="I120" s="57">
        <f t="shared" si="29"/>
        <v>19.45525291828794</v>
      </c>
      <c r="J120" s="57">
        <f t="shared" si="29"/>
        <v>11.024643320363165</v>
      </c>
      <c r="K120" s="57">
        <f t="shared" si="29"/>
        <v>3.7613488975356679</v>
      </c>
      <c r="L120" s="57">
        <f t="shared" si="29"/>
        <v>3.7613488975356679</v>
      </c>
      <c r="M120" s="57">
        <f t="shared" si="29"/>
        <v>1.9455252918287937</v>
      </c>
      <c r="N120" s="57">
        <f t="shared" si="29"/>
        <v>0.9079118028534372</v>
      </c>
      <c r="O120" s="57">
        <f t="shared" si="29"/>
        <v>0.51880674448767827</v>
      </c>
      <c r="P120" s="57">
        <f t="shared" si="29"/>
        <v>0.25940337224383914</v>
      </c>
      <c r="Q120" s="57">
        <f t="shared" si="29"/>
        <v>1.556420233463035</v>
      </c>
      <c r="R120" s="57">
        <f t="shared" si="29"/>
        <v>6.8741893644617384</v>
      </c>
      <c r="S120" s="57">
        <f t="shared" si="29"/>
        <v>100</v>
      </c>
    </row>
    <row r="121" spans="1:20" s="36" customFormat="1" ht="14.1" customHeight="1" x14ac:dyDescent="0.15">
      <c r="B121" s="102"/>
      <c r="C121" s="73"/>
      <c r="D121" s="231" t="s">
        <v>87</v>
      </c>
      <c r="E121" s="37"/>
      <c r="F121" s="64">
        <f t="shared" si="9"/>
        <v>771</v>
      </c>
      <c r="G121" s="57">
        <f t="shared" ref="G121:S121" si="30">G97/$F121*100</f>
        <v>46.43320363164721</v>
      </c>
      <c r="H121" s="57">
        <f t="shared" si="30"/>
        <v>29.312581063553829</v>
      </c>
      <c r="I121" s="57">
        <f t="shared" si="30"/>
        <v>9.9870298313878081</v>
      </c>
      <c r="J121" s="57">
        <f t="shared" si="30"/>
        <v>2.9831387808041505</v>
      </c>
      <c r="K121" s="57">
        <f t="shared" si="30"/>
        <v>0.77821011673151752</v>
      </c>
      <c r="L121" s="57">
        <f t="shared" si="30"/>
        <v>0.77821011673151752</v>
      </c>
      <c r="M121" s="57">
        <f t="shared" si="30"/>
        <v>0.77821011673151752</v>
      </c>
      <c r="N121" s="57">
        <f t="shared" si="30"/>
        <v>0.12970168612191957</v>
      </c>
      <c r="O121" s="57">
        <f t="shared" si="30"/>
        <v>0</v>
      </c>
      <c r="P121" s="57">
        <f t="shared" si="30"/>
        <v>0.12970168612191957</v>
      </c>
      <c r="Q121" s="57">
        <f t="shared" si="30"/>
        <v>0.12970168612191957</v>
      </c>
      <c r="R121" s="57">
        <f t="shared" si="30"/>
        <v>8.5603112840466924</v>
      </c>
      <c r="S121" s="57">
        <f t="shared" si="30"/>
        <v>100</v>
      </c>
    </row>
    <row r="122" spans="1:20" s="36" customFormat="1" ht="14.1" customHeight="1" x14ac:dyDescent="0.15">
      <c r="B122" s="102"/>
      <c r="C122" s="73"/>
      <c r="D122" s="231" t="s">
        <v>88</v>
      </c>
      <c r="E122" s="37"/>
      <c r="F122" s="64">
        <f t="shared" si="9"/>
        <v>771</v>
      </c>
      <c r="G122" s="57">
        <f t="shared" ref="G122:S122" si="31">G98/$F122*100</f>
        <v>61.997405966277562</v>
      </c>
      <c r="H122" s="57">
        <f t="shared" si="31"/>
        <v>21.141374837872892</v>
      </c>
      <c r="I122" s="57">
        <f t="shared" si="31"/>
        <v>4.0207522697795071</v>
      </c>
      <c r="J122" s="57">
        <f t="shared" si="31"/>
        <v>1.6861219195849546</v>
      </c>
      <c r="K122" s="57">
        <f t="shared" si="31"/>
        <v>0.38910505836575876</v>
      </c>
      <c r="L122" s="57">
        <f t="shared" si="31"/>
        <v>0.38910505836575876</v>
      </c>
      <c r="M122" s="57">
        <f t="shared" si="31"/>
        <v>0</v>
      </c>
      <c r="N122" s="57">
        <f t="shared" si="31"/>
        <v>0.25940337224383914</v>
      </c>
      <c r="O122" s="57">
        <f t="shared" si="31"/>
        <v>0</v>
      </c>
      <c r="P122" s="57">
        <f t="shared" si="31"/>
        <v>0</v>
      </c>
      <c r="Q122" s="57">
        <f t="shared" si="31"/>
        <v>0</v>
      </c>
      <c r="R122" s="57">
        <f t="shared" si="31"/>
        <v>10.116731517509727</v>
      </c>
      <c r="S122" s="57">
        <f t="shared" si="31"/>
        <v>100</v>
      </c>
    </row>
    <row r="123" spans="1:20" s="36" customFormat="1" ht="14.1" customHeight="1" x14ac:dyDescent="0.15">
      <c r="B123" s="102"/>
      <c r="C123" s="73"/>
      <c r="D123" s="231" t="s">
        <v>89</v>
      </c>
      <c r="E123" s="37"/>
      <c r="F123" s="64">
        <f t="shared" si="9"/>
        <v>771</v>
      </c>
      <c r="G123" s="57">
        <f t="shared" ref="G123:S123" si="32">G99/$F123*100</f>
        <v>69.520103761348892</v>
      </c>
      <c r="H123" s="57">
        <f t="shared" si="32"/>
        <v>14.915693904020753</v>
      </c>
      <c r="I123" s="57">
        <f t="shared" si="32"/>
        <v>1.6861219195849546</v>
      </c>
      <c r="J123" s="57">
        <f t="shared" si="32"/>
        <v>0.77821011673151752</v>
      </c>
      <c r="K123" s="57">
        <f t="shared" si="32"/>
        <v>0.64850843060959795</v>
      </c>
      <c r="L123" s="57">
        <f t="shared" si="32"/>
        <v>0</v>
      </c>
      <c r="M123" s="57">
        <f t="shared" si="32"/>
        <v>0</v>
      </c>
      <c r="N123" s="57">
        <f t="shared" si="32"/>
        <v>0</v>
      </c>
      <c r="O123" s="57">
        <f t="shared" si="32"/>
        <v>0</v>
      </c>
      <c r="P123" s="57">
        <f t="shared" si="32"/>
        <v>0</v>
      </c>
      <c r="Q123" s="57">
        <f t="shared" si="32"/>
        <v>0</v>
      </c>
      <c r="R123" s="57">
        <f t="shared" si="32"/>
        <v>12.45136186770428</v>
      </c>
      <c r="S123" s="57">
        <f t="shared" si="32"/>
        <v>100</v>
      </c>
    </row>
    <row r="124" spans="1:20" ht="14.1" customHeight="1" x14ac:dyDescent="0.15">
      <c r="B124" s="103"/>
      <c r="C124" s="94"/>
      <c r="D124" s="230" t="s">
        <v>20</v>
      </c>
      <c r="E124" s="46"/>
      <c r="F124" s="65">
        <f t="shared" si="9"/>
        <v>771</v>
      </c>
      <c r="G124" s="58">
        <f t="shared" ref="G124:S124" si="33">G100/$F124*100</f>
        <v>45.654993514915695</v>
      </c>
      <c r="H124" s="58">
        <f t="shared" si="33"/>
        <v>8.5603112840466924</v>
      </c>
      <c r="I124" s="58">
        <f t="shared" si="33"/>
        <v>3.8910505836575875</v>
      </c>
      <c r="J124" s="58">
        <f t="shared" si="33"/>
        <v>1.9455252918287937</v>
      </c>
      <c r="K124" s="58">
        <f t="shared" si="33"/>
        <v>1.1673151750972763</v>
      </c>
      <c r="L124" s="58">
        <f t="shared" si="33"/>
        <v>0.64850843060959795</v>
      </c>
      <c r="M124" s="58">
        <f t="shared" si="33"/>
        <v>0.64850843060959795</v>
      </c>
      <c r="N124" s="58">
        <f t="shared" si="33"/>
        <v>0.51880674448767827</v>
      </c>
      <c r="O124" s="58">
        <f t="shared" si="33"/>
        <v>0.25940337224383914</v>
      </c>
      <c r="P124" s="58">
        <f t="shared" si="33"/>
        <v>0.25940337224383914</v>
      </c>
      <c r="Q124" s="58">
        <f t="shared" si="33"/>
        <v>1.0376134889753565</v>
      </c>
      <c r="R124" s="58">
        <f t="shared" si="33"/>
        <v>35.408560311284049</v>
      </c>
      <c r="S124" s="58">
        <f t="shared" si="33"/>
        <v>100</v>
      </c>
      <c r="T124" s="36"/>
    </row>
    <row r="125" spans="1:20" ht="15" customHeight="1" x14ac:dyDescent="0.15">
      <c r="B125" s="98"/>
      <c r="C125" s="90"/>
      <c r="D125" s="37"/>
      <c r="E125" s="37"/>
      <c r="F125" s="38"/>
      <c r="G125" s="59"/>
      <c r="H125" s="59"/>
      <c r="I125" s="59"/>
      <c r="J125" s="59"/>
      <c r="K125" s="59"/>
      <c r="L125" s="59"/>
      <c r="M125" s="59"/>
      <c r="N125" s="66"/>
      <c r="O125" s="59"/>
      <c r="P125" s="36"/>
    </row>
    <row r="126" spans="1:20" ht="15" customHeight="1" x14ac:dyDescent="0.15">
      <c r="A126" s="1" t="s">
        <v>1015</v>
      </c>
      <c r="B126" s="96"/>
      <c r="M126" s="1"/>
    </row>
    <row r="127" spans="1:20" ht="12" customHeight="1" x14ac:dyDescent="0.15">
      <c r="B127" s="97"/>
      <c r="C127" s="27"/>
      <c r="D127" s="27"/>
      <c r="E127" s="27"/>
      <c r="F127" s="27"/>
      <c r="G127" s="27"/>
      <c r="H127" s="27"/>
      <c r="I127" s="27"/>
      <c r="J127" s="27"/>
      <c r="K127" s="3"/>
      <c r="L127" s="219" t="s">
        <v>2</v>
      </c>
      <c r="M127" s="30"/>
      <c r="N127" s="31"/>
      <c r="O127" s="218" t="s">
        <v>3</v>
      </c>
      <c r="P127" s="83"/>
      <c r="Q127" s="84"/>
    </row>
    <row r="128" spans="1:20" ht="12" customHeight="1" x14ac:dyDescent="0.15">
      <c r="B128" s="73"/>
      <c r="C128" s="26"/>
      <c r="D128" s="26"/>
      <c r="E128" s="26"/>
      <c r="K128" s="217"/>
      <c r="L128" s="8" t="s">
        <v>4</v>
      </c>
      <c r="M128" s="8" t="s">
        <v>859</v>
      </c>
      <c r="N128" s="8" t="s">
        <v>13</v>
      </c>
      <c r="O128" s="8" t="s">
        <v>4</v>
      </c>
      <c r="P128" s="8" t="s">
        <v>859</v>
      </c>
      <c r="Q128" s="8" t="s">
        <v>13</v>
      </c>
    </row>
    <row r="129" spans="2:17" ht="12" customHeight="1" x14ac:dyDescent="0.15">
      <c r="B129" s="94"/>
      <c r="C129" s="28"/>
      <c r="D129" s="28"/>
      <c r="E129" s="28"/>
      <c r="F129" s="28"/>
      <c r="G129" s="28"/>
      <c r="H129" s="28"/>
      <c r="I129" s="28"/>
      <c r="J129" s="28"/>
      <c r="K129" s="6"/>
      <c r="L129" s="9"/>
      <c r="M129" s="9"/>
      <c r="N129" s="9"/>
      <c r="O129" s="21">
        <f>$L$15</f>
        <v>2052</v>
      </c>
      <c r="P129" s="21">
        <f>$M$15</f>
        <v>1259</v>
      </c>
      <c r="Q129" s="21">
        <f>$N$15</f>
        <v>771</v>
      </c>
    </row>
    <row r="130" spans="2:17" ht="15" customHeight="1" x14ac:dyDescent="0.15">
      <c r="B130" s="73" t="s">
        <v>476</v>
      </c>
      <c r="C130" s="26"/>
      <c r="D130" s="26"/>
      <c r="E130" s="26"/>
      <c r="L130" s="10">
        <v>50</v>
      </c>
      <c r="M130" s="10">
        <v>26</v>
      </c>
      <c r="N130" s="10">
        <v>23</v>
      </c>
      <c r="O130" s="22">
        <f t="shared" ref="O130:O140" si="34">$L130/O$129*100</f>
        <v>2.4366471734892787</v>
      </c>
      <c r="P130" s="22">
        <f t="shared" ref="P130:P140" si="35">$M130/P$129*100</f>
        <v>2.0651310563939633</v>
      </c>
      <c r="Q130" s="22">
        <f t="shared" ref="Q130:Q140" si="36">$N130/Q$129*100</f>
        <v>2.9831387808041505</v>
      </c>
    </row>
    <row r="131" spans="2:17" ht="15" customHeight="1" x14ac:dyDescent="0.15">
      <c r="B131" s="73" t="s">
        <v>252</v>
      </c>
      <c r="C131" s="26"/>
      <c r="D131" s="26"/>
      <c r="E131" s="26"/>
      <c r="L131" s="11">
        <v>120</v>
      </c>
      <c r="M131" s="11">
        <v>58</v>
      </c>
      <c r="N131" s="11">
        <v>59</v>
      </c>
      <c r="O131" s="23">
        <f t="shared" si="34"/>
        <v>5.8479532163742682</v>
      </c>
      <c r="P131" s="23">
        <f t="shared" si="35"/>
        <v>4.6068308181096107</v>
      </c>
      <c r="Q131" s="23">
        <f t="shared" si="36"/>
        <v>7.6523994811932559</v>
      </c>
    </row>
    <row r="132" spans="2:17" ht="15" customHeight="1" x14ac:dyDescent="0.15">
      <c r="B132" s="73" t="s">
        <v>253</v>
      </c>
      <c r="C132" s="26"/>
      <c r="D132" s="26"/>
      <c r="E132" s="26"/>
      <c r="L132" s="11">
        <v>131</v>
      </c>
      <c r="M132" s="11">
        <v>64</v>
      </c>
      <c r="N132" s="11">
        <v>67</v>
      </c>
      <c r="O132" s="23">
        <f t="shared" si="34"/>
        <v>6.3840155945419097</v>
      </c>
      <c r="P132" s="23">
        <f t="shared" si="35"/>
        <v>5.0833995234312948</v>
      </c>
      <c r="Q132" s="23">
        <f t="shared" si="36"/>
        <v>8.6900129701686115</v>
      </c>
    </row>
    <row r="133" spans="2:17" ht="15" customHeight="1" x14ac:dyDescent="0.15">
      <c r="B133" s="73" t="s">
        <v>254</v>
      </c>
      <c r="C133" s="26"/>
      <c r="D133" s="26"/>
      <c r="E133" s="26"/>
      <c r="L133" s="11">
        <v>136</v>
      </c>
      <c r="M133" s="11">
        <v>79</v>
      </c>
      <c r="N133" s="11">
        <v>57</v>
      </c>
      <c r="O133" s="23">
        <f t="shared" si="34"/>
        <v>6.6276803118908383</v>
      </c>
      <c r="P133" s="23">
        <f t="shared" si="35"/>
        <v>6.2748212867355049</v>
      </c>
      <c r="Q133" s="23">
        <f t="shared" si="36"/>
        <v>7.3929961089494167</v>
      </c>
    </row>
    <row r="134" spans="2:17" ht="15" customHeight="1" x14ac:dyDescent="0.15">
      <c r="B134" s="73" t="s">
        <v>255</v>
      </c>
      <c r="C134" s="26"/>
      <c r="D134" s="26"/>
      <c r="E134" s="26"/>
      <c r="L134" s="11">
        <v>144</v>
      </c>
      <c r="M134" s="11">
        <v>101</v>
      </c>
      <c r="N134" s="11">
        <v>43</v>
      </c>
      <c r="O134" s="23">
        <f t="shared" si="34"/>
        <v>7.0175438596491224</v>
      </c>
      <c r="P134" s="23">
        <f t="shared" si="35"/>
        <v>8.0222398729150122</v>
      </c>
      <c r="Q134" s="23">
        <f t="shared" si="36"/>
        <v>5.5771725032425428</v>
      </c>
    </row>
    <row r="135" spans="2:17" ht="15" customHeight="1" x14ac:dyDescent="0.15">
      <c r="B135" s="73" t="s">
        <v>256</v>
      </c>
      <c r="C135" s="26"/>
      <c r="D135" s="26"/>
      <c r="E135" s="26"/>
      <c r="L135" s="11">
        <v>148</v>
      </c>
      <c r="M135" s="11">
        <v>110</v>
      </c>
      <c r="N135" s="11">
        <v>38</v>
      </c>
      <c r="O135" s="23">
        <f t="shared" si="34"/>
        <v>7.2124756335282649</v>
      </c>
      <c r="P135" s="23">
        <f t="shared" si="35"/>
        <v>8.7370929308975374</v>
      </c>
      <c r="Q135" s="23">
        <f t="shared" si="36"/>
        <v>4.9286640726329445</v>
      </c>
    </row>
    <row r="136" spans="2:17" ht="15" customHeight="1" x14ac:dyDescent="0.15">
      <c r="B136" s="73" t="s">
        <v>257</v>
      </c>
      <c r="C136" s="26"/>
      <c r="D136" s="26"/>
      <c r="E136" s="26"/>
      <c r="L136" s="11">
        <v>110</v>
      </c>
      <c r="M136" s="11">
        <v>74</v>
      </c>
      <c r="N136" s="11">
        <v>36</v>
      </c>
      <c r="O136" s="23">
        <f t="shared" si="34"/>
        <v>5.3606237816764128</v>
      </c>
      <c r="P136" s="23">
        <f t="shared" si="35"/>
        <v>5.8776806989674339</v>
      </c>
      <c r="Q136" s="23">
        <f t="shared" si="36"/>
        <v>4.6692607003891053</v>
      </c>
    </row>
    <row r="137" spans="2:17" ht="15" customHeight="1" x14ac:dyDescent="0.15">
      <c r="B137" s="73" t="s">
        <v>258</v>
      </c>
      <c r="C137" s="26"/>
      <c r="D137" s="26"/>
      <c r="E137" s="26"/>
      <c r="L137" s="11">
        <v>90</v>
      </c>
      <c r="M137" s="11">
        <v>63</v>
      </c>
      <c r="N137" s="11">
        <v>27</v>
      </c>
      <c r="O137" s="23">
        <f t="shared" si="34"/>
        <v>4.3859649122807012</v>
      </c>
      <c r="P137" s="23">
        <f t="shared" si="35"/>
        <v>5.0039714058776807</v>
      </c>
      <c r="Q137" s="23">
        <f t="shared" si="36"/>
        <v>3.5019455252918288</v>
      </c>
    </row>
    <row r="138" spans="2:17" ht="15" customHeight="1" x14ac:dyDescent="0.15">
      <c r="B138" s="73" t="s">
        <v>259</v>
      </c>
      <c r="C138" s="26"/>
      <c r="D138" s="26"/>
      <c r="E138" s="26"/>
      <c r="L138" s="11">
        <v>88</v>
      </c>
      <c r="M138" s="11">
        <v>61</v>
      </c>
      <c r="N138" s="11">
        <v>25</v>
      </c>
      <c r="O138" s="23">
        <f t="shared" si="34"/>
        <v>4.2884990253411299</v>
      </c>
      <c r="P138" s="23">
        <f t="shared" si="35"/>
        <v>4.8451151707704527</v>
      </c>
      <c r="Q138" s="23">
        <f t="shared" si="36"/>
        <v>3.2425421530479901</v>
      </c>
    </row>
    <row r="139" spans="2:17" ht="15" customHeight="1" x14ac:dyDescent="0.15">
      <c r="B139" s="73" t="s">
        <v>326</v>
      </c>
      <c r="C139" s="26"/>
      <c r="D139" s="26"/>
      <c r="E139" s="26"/>
      <c r="L139" s="11">
        <v>214</v>
      </c>
      <c r="M139" s="11">
        <v>124</v>
      </c>
      <c r="N139" s="11">
        <v>85</v>
      </c>
      <c r="O139" s="23">
        <f t="shared" si="34"/>
        <v>10.428849902534113</v>
      </c>
      <c r="P139" s="23">
        <f t="shared" si="35"/>
        <v>9.8490865766481335</v>
      </c>
      <c r="Q139" s="23">
        <f t="shared" si="36"/>
        <v>11.024643320363165</v>
      </c>
    </row>
    <row r="140" spans="2:17" ht="15" customHeight="1" x14ac:dyDescent="0.15">
      <c r="B140" s="94" t="s">
        <v>0</v>
      </c>
      <c r="C140" s="28"/>
      <c r="D140" s="28"/>
      <c r="E140" s="28"/>
      <c r="F140" s="28"/>
      <c r="G140" s="28"/>
      <c r="H140" s="28"/>
      <c r="I140" s="28"/>
      <c r="J140" s="28"/>
      <c r="K140" s="28"/>
      <c r="L140" s="12">
        <v>821</v>
      </c>
      <c r="M140" s="12">
        <v>499</v>
      </c>
      <c r="N140" s="12">
        <v>311</v>
      </c>
      <c r="O140" s="24">
        <f t="shared" si="34"/>
        <v>40.009746588693957</v>
      </c>
      <c r="P140" s="24">
        <f t="shared" si="35"/>
        <v>39.634630659253375</v>
      </c>
      <c r="Q140" s="24">
        <f t="shared" si="36"/>
        <v>40.33722438391699</v>
      </c>
    </row>
    <row r="141" spans="2:17" ht="15" customHeight="1" x14ac:dyDescent="0.15">
      <c r="B141" s="95" t="s">
        <v>1</v>
      </c>
      <c r="C141" s="30"/>
      <c r="D141" s="30"/>
      <c r="E141" s="30"/>
      <c r="F141" s="30"/>
      <c r="G141" s="30"/>
      <c r="H141" s="30"/>
      <c r="I141" s="30"/>
      <c r="J141" s="30"/>
      <c r="K141" s="31"/>
      <c r="L141" s="13">
        <f>SUM(L130:L140)</f>
        <v>2052</v>
      </c>
      <c r="M141" s="13">
        <f>SUM(M130:M140)</f>
        <v>1259</v>
      </c>
      <c r="N141" s="13">
        <f>SUM(N130:N140)</f>
        <v>771</v>
      </c>
      <c r="O141" s="25">
        <f>IF(SUM(O130:O140)&gt;100,"－",SUM(O130:O140))</f>
        <v>100</v>
      </c>
      <c r="P141" s="25">
        <f>IF(SUM(P130:P140)&gt;100,"－",SUM(P130:P140))</f>
        <v>100</v>
      </c>
      <c r="Q141" s="25">
        <f>IF(SUM(Q130:Q140)&gt;100,"－",SUM(Q130:Q140))</f>
        <v>100.00000000000001</v>
      </c>
    </row>
    <row r="142" spans="2:17" ht="15" customHeight="1" x14ac:dyDescent="0.15">
      <c r="B142" s="95" t="s">
        <v>932</v>
      </c>
      <c r="C142" s="30"/>
      <c r="D142" s="30"/>
      <c r="E142" s="30"/>
      <c r="F142" s="30"/>
      <c r="G142" s="30"/>
      <c r="H142" s="30"/>
      <c r="I142" s="30"/>
      <c r="J142" s="30"/>
      <c r="K142" s="31"/>
      <c r="L142" s="25">
        <v>67.635354397950465</v>
      </c>
      <c r="M142" s="25">
        <v>68.28947368421052</v>
      </c>
      <c r="N142" s="25">
        <v>66.324200913242009</v>
      </c>
    </row>
    <row r="143" spans="2:17" ht="15" customHeight="1" x14ac:dyDescent="0.15">
      <c r="B143" s="95" t="s">
        <v>931</v>
      </c>
      <c r="C143" s="30"/>
      <c r="D143" s="30"/>
      <c r="E143" s="30"/>
      <c r="F143" s="30"/>
      <c r="G143" s="30"/>
      <c r="H143" s="30"/>
      <c r="I143" s="30"/>
      <c r="J143" s="30"/>
      <c r="K143" s="31"/>
      <c r="L143" s="25">
        <v>62</v>
      </c>
      <c r="M143" s="25">
        <v>64.5</v>
      </c>
      <c r="N143" s="25">
        <v>55</v>
      </c>
    </row>
    <row r="144" spans="2:17" ht="15" customHeight="1" x14ac:dyDescent="0.15">
      <c r="B144" s="95" t="s">
        <v>930</v>
      </c>
      <c r="C144" s="30"/>
      <c r="D144" s="30"/>
      <c r="E144" s="30"/>
      <c r="F144" s="30"/>
      <c r="G144" s="30"/>
      <c r="H144" s="30"/>
      <c r="I144" s="30"/>
      <c r="J144" s="30"/>
      <c r="K144" s="31"/>
      <c r="L144" s="25">
        <v>197</v>
      </c>
      <c r="M144" s="25">
        <v>170</v>
      </c>
      <c r="N144" s="25">
        <v>212</v>
      </c>
    </row>
    <row r="145" spans="1:17" ht="15" customHeight="1" x14ac:dyDescent="0.15">
      <c r="B145" s="95" t="s">
        <v>929</v>
      </c>
      <c r="C145" s="30"/>
      <c r="D145" s="30"/>
      <c r="E145" s="30"/>
      <c r="F145" s="30"/>
      <c r="G145" s="30"/>
      <c r="H145" s="30"/>
      <c r="I145" s="30"/>
      <c r="J145" s="30"/>
      <c r="K145" s="31"/>
      <c r="L145" s="25">
        <v>17</v>
      </c>
      <c r="M145" s="25">
        <v>17</v>
      </c>
      <c r="N145" s="25">
        <v>16</v>
      </c>
    </row>
    <row r="146" spans="1:17" ht="15" customHeight="1" x14ac:dyDescent="0.15">
      <c r="B146" s="98"/>
      <c r="C146" s="32"/>
      <c r="D146" s="32"/>
      <c r="E146" s="32"/>
      <c r="F146" s="32"/>
      <c r="G146" s="32"/>
      <c r="H146" s="32"/>
      <c r="I146" s="32"/>
      <c r="J146" s="32"/>
      <c r="K146" s="32"/>
      <c r="L146" s="33"/>
      <c r="M146" s="33"/>
      <c r="N146" s="33"/>
      <c r="O146" s="127"/>
      <c r="P146" s="127"/>
      <c r="Q146" s="127"/>
    </row>
    <row r="147" spans="1:17" ht="15" customHeight="1" x14ac:dyDescent="0.15">
      <c r="A147" s="1" t="s">
        <v>1014</v>
      </c>
      <c r="B147" s="96"/>
      <c r="M147" s="1"/>
    </row>
    <row r="148" spans="1:17" ht="12" customHeight="1" x14ac:dyDescent="0.15">
      <c r="B148" s="97"/>
      <c r="C148" s="27"/>
      <c r="D148" s="27"/>
      <c r="E148" s="27"/>
      <c r="F148" s="27"/>
      <c r="G148" s="27"/>
      <c r="H148" s="27"/>
      <c r="I148" s="27"/>
      <c r="J148" s="27"/>
      <c r="K148" s="3"/>
      <c r="L148" s="219" t="s">
        <v>2</v>
      </c>
      <c r="M148" s="30"/>
      <c r="N148" s="31"/>
      <c r="O148" s="218" t="s">
        <v>3</v>
      </c>
      <c r="P148" s="83"/>
      <c r="Q148" s="84"/>
    </row>
    <row r="149" spans="1:17" ht="12" customHeight="1" x14ac:dyDescent="0.15">
      <c r="B149" s="73"/>
      <c r="C149" s="26"/>
      <c r="D149" s="26"/>
      <c r="E149" s="26"/>
      <c r="K149" s="217"/>
      <c r="L149" s="8" t="s">
        <v>4</v>
      </c>
      <c r="M149" s="8" t="s">
        <v>859</v>
      </c>
      <c r="N149" s="8" t="s">
        <v>13</v>
      </c>
      <c r="O149" s="8" t="s">
        <v>4</v>
      </c>
      <c r="P149" s="8" t="s">
        <v>859</v>
      </c>
      <c r="Q149" s="8" t="s">
        <v>13</v>
      </c>
    </row>
    <row r="150" spans="1:17" ht="12" customHeight="1" x14ac:dyDescent="0.15">
      <c r="B150" s="94"/>
      <c r="C150" s="28"/>
      <c r="D150" s="28"/>
      <c r="E150" s="28"/>
      <c r="F150" s="28"/>
      <c r="G150" s="28"/>
      <c r="H150" s="28"/>
      <c r="I150" s="28"/>
      <c r="J150" s="28"/>
      <c r="K150" s="6"/>
      <c r="L150" s="9"/>
      <c r="M150" s="9"/>
      <c r="N150" s="9"/>
      <c r="O150" s="21">
        <f>$L$15</f>
        <v>2052</v>
      </c>
      <c r="P150" s="21">
        <f>$M$15</f>
        <v>1259</v>
      </c>
      <c r="Q150" s="21">
        <f>$N$15</f>
        <v>771</v>
      </c>
    </row>
    <row r="151" spans="1:17" ht="12.95" customHeight="1" x14ac:dyDescent="0.15">
      <c r="B151" s="73" t="s">
        <v>1013</v>
      </c>
      <c r="C151" s="26"/>
      <c r="D151" s="26"/>
      <c r="E151" s="26"/>
      <c r="L151" s="10">
        <v>17</v>
      </c>
      <c r="M151" s="10">
        <v>7</v>
      </c>
      <c r="N151" s="10">
        <v>10</v>
      </c>
      <c r="O151" s="22">
        <f t="shared" ref="O151:O173" si="37">$L151/O$150*100</f>
        <v>0.82846003898635479</v>
      </c>
      <c r="P151" s="22">
        <f t="shared" ref="P151:P173" si="38">$M151/P$150*100</f>
        <v>0.55599682287529784</v>
      </c>
      <c r="Q151" s="22">
        <f t="shared" ref="Q151:Q173" si="39">$N151/Q$150*100</f>
        <v>1.2970168612191959</v>
      </c>
    </row>
    <row r="152" spans="1:17" ht="12.95" customHeight="1" x14ac:dyDescent="0.15">
      <c r="B152" s="73" t="s">
        <v>1012</v>
      </c>
      <c r="C152" s="26"/>
      <c r="D152" s="26"/>
      <c r="E152" s="26"/>
      <c r="L152" s="11">
        <v>32</v>
      </c>
      <c r="M152" s="11">
        <v>7</v>
      </c>
      <c r="N152" s="11">
        <v>25</v>
      </c>
      <c r="O152" s="23">
        <f t="shared" si="37"/>
        <v>1.5594541910331383</v>
      </c>
      <c r="P152" s="23">
        <f t="shared" si="38"/>
        <v>0.55599682287529784</v>
      </c>
      <c r="Q152" s="23">
        <f t="shared" si="39"/>
        <v>3.2425421530479901</v>
      </c>
    </row>
    <row r="153" spans="1:17" ht="12.95" customHeight="1" x14ac:dyDescent="0.15">
      <c r="B153" s="73" t="s">
        <v>1011</v>
      </c>
      <c r="C153" s="26"/>
      <c r="D153" s="26"/>
      <c r="E153" s="26"/>
      <c r="L153" s="11">
        <v>47</v>
      </c>
      <c r="M153" s="11">
        <v>16</v>
      </c>
      <c r="N153" s="11">
        <v>30</v>
      </c>
      <c r="O153" s="23">
        <f t="shared" si="37"/>
        <v>2.2904483430799218</v>
      </c>
      <c r="P153" s="23">
        <f t="shared" si="38"/>
        <v>1.2708498808578237</v>
      </c>
      <c r="Q153" s="23">
        <f t="shared" si="39"/>
        <v>3.8910505836575875</v>
      </c>
    </row>
    <row r="154" spans="1:17" ht="12.95" customHeight="1" x14ac:dyDescent="0.15">
      <c r="B154" s="73" t="s">
        <v>1010</v>
      </c>
      <c r="C154" s="26"/>
      <c r="D154" s="26"/>
      <c r="E154" s="26"/>
      <c r="L154" s="11">
        <v>78</v>
      </c>
      <c r="M154" s="11">
        <v>36</v>
      </c>
      <c r="N154" s="11">
        <v>41</v>
      </c>
      <c r="O154" s="23">
        <f t="shared" si="37"/>
        <v>3.8011695906432745</v>
      </c>
      <c r="P154" s="23">
        <f t="shared" si="38"/>
        <v>2.8594122319301034</v>
      </c>
      <c r="Q154" s="23">
        <f t="shared" si="39"/>
        <v>5.3177691309987027</v>
      </c>
    </row>
    <row r="155" spans="1:17" ht="12.95" customHeight="1" x14ac:dyDescent="0.15">
      <c r="B155" s="73" t="s">
        <v>1009</v>
      </c>
      <c r="C155" s="26"/>
      <c r="D155" s="26"/>
      <c r="E155" s="26"/>
      <c r="L155" s="11">
        <v>108</v>
      </c>
      <c r="M155" s="11">
        <v>46</v>
      </c>
      <c r="N155" s="11">
        <v>61</v>
      </c>
      <c r="O155" s="23">
        <f t="shared" si="37"/>
        <v>5.2631578947368416</v>
      </c>
      <c r="P155" s="23">
        <f t="shared" si="38"/>
        <v>3.653693407466243</v>
      </c>
      <c r="Q155" s="23">
        <f t="shared" si="39"/>
        <v>7.9118028534370941</v>
      </c>
    </row>
    <row r="156" spans="1:17" ht="12.95" customHeight="1" x14ac:dyDescent="0.15">
      <c r="B156" s="73" t="s">
        <v>1008</v>
      </c>
      <c r="C156" s="26"/>
      <c r="D156" s="26"/>
      <c r="E156" s="26"/>
      <c r="L156" s="11">
        <v>131</v>
      </c>
      <c r="M156" s="11">
        <v>67</v>
      </c>
      <c r="N156" s="11">
        <v>63</v>
      </c>
      <c r="O156" s="23">
        <f t="shared" si="37"/>
        <v>6.3840155945419097</v>
      </c>
      <c r="P156" s="23">
        <f t="shared" si="38"/>
        <v>5.3216838760921359</v>
      </c>
      <c r="Q156" s="23">
        <f t="shared" si="39"/>
        <v>8.1712062256809332</v>
      </c>
    </row>
    <row r="157" spans="1:17" ht="12.95" customHeight="1" x14ac:dyDescent="0.15">
      <c r="B157" s="73" t="s">
        <v>1007</v>
      </c>
      <c r="C157" s="26"/>
      <c r="D157" s="26"/>
      <c r="E157" s="26"/>
      <c r="L157" s="11">
        <v>142</v>
      </c>
      <c r="M157" s="11">
        <v>87</v>
      </c>
      <c r="N157" s="11">
        <v>55</v>
      </c>
      <c r="O157" s="23">
        <f t="shared" si="37"/>
        <v>6.9200779727095512</v>
      </c>
      <c r="P157" s="23">
        <f t="shared" si="38"/>
        <v>6.9102462271644169</v>
      </c>
      <c r="Q157" s="23">
        <f t="shared" si="39"/>
        <v>7.1335927367055767</v>
      </c>
    </row>
    <row r="158" spans="1:17" ht="12.95" customHeight="1" x14ac:dyDescent="0.15">
      <c r="B158" s="73" t="s">
        <v>1006</v>
      </c>
      <c r="C158" s="26"/>
      <c r="D158" s="26"/>
      <c r="E158" s="26"/>
      <c r="L158" s="11">
        <v>147</v>
      </c>
      <c r="M158" s="11">
        <v>94</v>
      </c>
      <c r="N158" s="11">
        <v>53</v>
      </c>
      <c r="O158" s="23">
        <f t="shared" si="37"/>
        <v>7.1637426900584789</v>
      </c>
      <c r="P158" s="23">
        <f t="shared" si="38"/>
        <v>7.4662430500397141</v>
      </c>
      <c r="Q158" s="23">
        <f t="shared" si="39"/>
        <v>6.8741893644617384</v>
      </c>
    </row>
    <row r="159" spans="1:17" ht="12.95" customHeight="1" x14ac:dyDescent="0.15">
      <c r="B159" s="73" t="s">
        <v>1005</v>
      </c>
      <c r="C159" s="26"/>
      <c r="D159" s="26"/>
      <c r="E159" s="26"/>
      <c r="L159" s="11">
        <v>155</v>
      </c>
      <c r="M159" s="11">
        <v>100</v>
      </c>
      <c r="N159" s="11">
        <v>55</v>
      </c>
      <c r="O159" s="23">
        <f t="shared" si="37"/>
        <v>7.5536062378167639</v>
      </c>
      <c r="P159" s="23">
        <f t="shared" si="38"/>
        <v>7.9428117553613982</v>
      </c>
      <c r="Q159" s="23">
        <f t="shared" si="39"/>
        <v>7.1335927367055767</v>
      </c>
    </row>
    <row r="160" spans="1:17" ht="12.95" customHeight="1" x14ac:dyDescent="0.15">
      <c r="B160" s="73" t="s">
        <v>1004</v>
      </c>
      <c r="C160" s="26"/>
      <c r="D160" s="26"/>
      <c r="E160" s="26"/>
      <c r="L160" s="11">
        <v>168</v>
      </c>
      <c r="M160" s="11">
        <v>108</v>
      </c>
      <c r="N160" s="11">
        <v>60</v>
      </c>
      <c r="O160" s="23">
        <f t="shared" si="37"/>
        <v>8.1871345029239766</v>
      </c>
      <c r="P160" s="23">
        <f t="shared" si="38"/>
        <v>8.5782366957903111</v>
      </c>
      <c r="Q160" s="23">
        <f t="shared" si="39"/>
        <v>7.782101167315175</v>
      </c>
    </row>
    <row r="161" spans="2:17" ht="12.95" customHeight="1" x14ac:dyDescent="0.15">
      <c r="B161" s="73" t="s">
        <v>1003</v>
      </c>
      <c r="C161" s="26"/>
      <c r="D161" s="26"/>
      <c r="E161" s="26"/>
      <c r="L161" s="11">
        <v>129</v>
      </c>
      <c r="M161" s="11">
        <v>95</v>
      </c>
      <c r="N161" s="11">
        <v>33</v>
      </c>
      <c r="O161" s="23">
        <f t="shared" si="37"/>
        <v>6.2865497076023384</v>
      </c>
      <c r="P161" s="23">
        <f t="shared" si="38"/>
        <v>7.5456711675933281</v>
      </c>
      <c r="Q161" s="23">
        <f t="shared" si="39"/>
        <v>4.2801556420233462</v>
      </c>
    </row>
    <row r="162" spans="2:17" ht="12.95" customHeight="1" x14ac:dyDescent="0.15">
      <c r="B162" s="73" t="s">
        <v>1002</v>
      </c>
      <c r="C162" s="26"/>
      <c r="D162" s="26"/>
      <c r="E162" s="26"/>
      <c r="L162" s="11">
        <v>137</v>
      </c>
      <c r="M162" s="11">
        <v>109</v>
      </c>
      <c r="N162" s="11">
        <v>28</v>
      </c>
      <c r="O162" s="23">
        <f t="shared" si="37"/>
        <v>6.6764132553606235</v>
      </c>
      <c r="P162" s="23">
        <f t="shared" si="38"/>
        <v>8.6576648133439242</v>
      </c>
      <c r="Q162" s="23">
        <f t="shared" si="39"/>
        <v>3.6316472114137488</v>
      </c>
    </row>
    <row r="163" spans="2:17" ht="12.95" customHeight="1" x14ac:dyDescent="0.15">
      <c r="B163" s="73" t="s">
        <v>1001</v>
      </c>
      <c r="C163" s="26"/>
      <c r="D163" s="26"/>
      <c r="E163" s="26"/>
      <c r="L163" s="11">
        <v>125</v>
      </c>
      <c r="M163" s="11">
        <v>86</v>
      </c>
      <c r="N163" s="11">
        <v>37</v>
      </c>
      <c r="O163" s="23">
        <f t="shared" si="37"/>
        <v>6.0916179337231968</v>
      </c>
      <c r="P163" s="23">
        <f t="shared" si="38"/>
        <v>6.830818109610802</v>
      </c>
      <c r="Q163" s="23">
        <f t="shared" si="39"/>
        <v>4.7989623865110254</v>
      </c>
    </row>
    <row r="164" spans="2:17" ht="12.95" customHeight="1" x14ac:dyDescent="0.15">
      <c r="B164" s="73" t="s">
        <v>1000</v>
      </c>
      <c r="C164" s="26"/>
      <c r="D164" s="26"/>
      <c r="E164" s="26"/>
      <c r="L164" s="11">
        <v>84</v>
      </c>
      <c r="M164" s="11">
        <v>62</v>
      </c>
      <c r="N164" s="11">
        <v>22</v>
      </c>
      <c r="O164" s="23">
        <f t="shared" si="37"/>
        <v>4.0935672514619883</v>
      </c>
      <c r="P164" s="23">
        <f t="shared" si="38"/>
        <v>4.9245432883240667</v>
      </c>
      <c r="Q164" s="23">
        <f t="shared" si="39"/>
        <v>2.8534370946822309</v>
      </c>
    </row>
    <row r="165" spans="2:17" ht="12.95" customHeight="1" x14ac:dyDescent="0.15">
      <c r="B165" s="73" t="s">
        <v>999</v>
      </c>
      <c r="C165" s="26"/>
      <c r="D165" s="26"/>
      <c r="E165" s="26"/>
      <c r="L165" s="11">
        <v>52</v>
      </c>
      <c r="M165" s="11">
        <v>38</v>
      </c>
      <c r="N165" s="11">
        <v>14</v>
      </c>
      <c r="O165" s="23">
        <f t="shared" si="37"/>
        <v>2.53411306042885</v>
      </c>
      <c r="P165" s="23">
        <f t="shared" si="38"/>
        <v>3.0182684670373314</v>
      </c>
      <c r="Q165" s="23">
        <f t="shared" si="39"/>
        <v>1.8158236057068744</v>
      </c>
    </row>
    <row r="166" spans="2:17" ht="12.95" customHeight="1" x14ac:dyDescent="0.15">
      <c r="B166" s="73" t="s">
        <v>998</v>
      </c>
      <c r="C166" s="26"/>
      <c r="D166" s="26"/>
      <c r="E166" s="26"/>
      <c r="L166" s="11">
        <v>38</v>
      </c>
      <c r="M166" s="11">
        <v>29</v>
      </c>
      <c r="N166" s="11">
        <v>9</v>
      </c>
      <c r="O166" s="23">
        <f t="shared" si="37"/>
        <v>1.8518518518518516</v>
      </c>
      <c r="P166" s="23">
        <f t="shared" si="38"/>
        <v>2.3034154090548054</v>
      </c>
      <c r="Q166" s="23">
        <f t="shared" si="39"/>
        <v>1.1673151750972763</v>
      </c>
    </row>
    <row r="167" spans="2:17" ht="12.95" customHeight="1" x14ac:dyDescent="0.15">
      <c r="B167" s="73" t="s">
        <v>997</v>
      </c>
      <c r="C167" s="26"/>
      <c r="D167" s="26"/>
      <c r="E167" s="26"/>
      <c r="L167" s="11">
        <v>35</v>
      </c>
      <c r="M167" s="11">
        <v>22</v>
      </c>
      <c r="N167" s="11">
        <v>11</v>
      </c>
      <c r="O167" s="23">
        <f t="shared" si="37"/>
        <v>1.705653021442495</v>
      </c>
      <c r="P167" s="23">
        <f t="shared" si="38"/>
        <v>1.7474185861795075</v>
      </c>
      <c r="Q167" s="23">
        <f t="shared" si="39"/>
        <v>1.4267185473411155</v>
      </c>
    </row>
    <row r="168" spans="2:17" ht="12.95" customHeight="1" x14ac:dyDescent="0.15">
      <c r="B168" s="73" t="s">
        <v>996</v>
      </c>
      <c r="C168" s="26"/>
      <c r="D168" s="26"/>
      <c r="E168" s="26"/>
      <c r="L168" s="11">
        <v>25</v>
      </c>
      <c r="M168" s="11">
        <v>19</v>
      </c>
      <c r="N168" s="11">
        <v>6</v>
      </c>
      <c r="O168" s="23">
        <f t="shared" si="37"/>
        <v>1.2183235867446394</v>
      </c>
      <c r="P168" s="23">
        <f t="shared" si="38"/>
        <v>1.5091342335186657</v>
      </c>
      <c r="Q168" s="23">
        <f t="shared" si="39"/>
        <v>0.77821011673151752</v>
      </c>
    </row>
    <row r="169" spans="2:17" ht="12.95" customHeight="1" x14ac:dyDescent="0.15">
      <c r="B169" s="73" t="s">
        <v>995</v>
      </c>
      <c r="C169" s="26"/>
      <c r="D169" s="26"/>
      <c r="E169" s="26"/>
      <c r="L169" s="11">
        <v>6</v>
      </c>
      <c r="M169" s="11">
        <v>4</v>
      </c>
      <c r="N169" s="11">
        <v>1</v>
      </c>
      <c r="O169" s="23">
        <f t="shared" si="37"/>
        <v>0.29239766081871343</v>
      </c>
      <c r="P169" s="23">
        <f t="shared" si="38"/>
        <v>0.31771247021445592</v>
      </c>
      <c r="Q169" s="23">
        <f t="shared" si="39"/>
        <v>0.12970168612191957</v>
      </c>
    </row>
    <row r="170" spans="2:17" ht="12.95" customHeight="1" x14ac:dyDescent="0.15">
      <c r="B170" s="73" t="s">
        <v>994</v>
      </c>
      <c r="C170" s="26"/>
      <c r="D170" s="26"/>
      <c r="E170" s="26"/>
      <c r="L170" s="11">
        <v>7</v>
      </c>
      <c r="M170" s="11">
        <v>4</v>
      </c>
      <c r="N170" s="11">
        <v>3</v>
      </c>
      <c r="O170" s="23">
        <f t="shared" si="37"/>
        <v>0.34113060428849901</v>
      </c>
      <c r="P170" s="23">
        <f t="shared" si="38"/>
        <v>0.31771247021445592</v>
      </c>
      <c r="Q170" s="23">
        <f t="shared" si="39"/>
        <v>0.38910505836575876</v>
      </c>
    </row>
    <row r="171" spans="2:17" ht="12.95" customHeight="1" x14ac:dyDescent="0.15">
      <c r="B171" s="73" t="s">
        <v>993</v>
      </c>
      <c r="C171" s="26"/>
      <c r="D171" s="26"/>
      <c r="E171" s="26"/>
      <c r="L171" s="11">
        <v>9</v>
      </c>
      <c r="M171" s="11">
        <v>5</v>
      </c>
      <c r="N171" s="11">
        <v>4</v>
      </c>
      <c r="O171" s="23">
        <f t="shared" si="37"/>
        <v>0.43859649122807015</v>
      </c>
      <c r="P171" s="23">
        <f t="shared" si="38"/>
        <v>0.39714058776806987</v>
      </c>
      <c r="Q171" s="23">
        <f t="shared" si="39"/>
        <v>0.51880674448767827</v>
      </c>
    </row>
    <row r="172" spans="2:17" ht="12.95" customHeight="1" x14ac:dyDescent="0.15">
      <c r="B172" s="73" t="s">
        <v>992</v>
      </c>
      <c r="C172" s="26"/>
      <c r="D172" s="26"/>
      <c r="E172" s="26"/>
      <c r="L172" s="11">
        <v>23</v>
      </c>
      <c r="M172" s="11">
        <v>12</v>
      </c>
      <c r="N172" s="11">
        <v>6</v>
      </c>
      <c r="O172" s="23">
        <f t="shared" si="37"/>
        <v>1.1208576998050681</v>
      </c>
      <c r="P172" s="23">
        <f t="shared" si="38"/>
        <v>0.95313741064336788</v>
      </c>
      <c r="Q172" s="23">
        <f t="shared" si="39"/>
        <v>0.77821011673151752</v>
      </c>
    </row>
    <row r="173" spans="2:17" ht="12.95" customHeight="1" x14ac:dyDescent="0.15">
      <c r="B173" s="94" t="s">
        <v>0</v>
      </c>
      <c r="C173" s="28"/>
      <c r="D173" s="28"/>
      <c r="E173" s="28"/>
      <c r="F173" s="28"/>
      <c r="G173" s="28"/>
      <c r="H173" s="28"/>
      <c r="I173" s="28"/>
      <c r="J173" s="28"/>
      <c r="K173" s="28"/>
      <c r="L173" s="12">
        <v>357</v>
      </c>
      <c r="M173" s="12">
        <v>206</v>
      </c>
      <c r="N173" s="12">
        <v>144</v>
      </c>
      <c r="O173" s="24">
        <f t="shared" si="37"/>
        <v>17.397660818713451</v>
      </c>
      <c r="P173" s="24">
        <f t="shared" si="38"/>
        <v>16.36219221604448</v>
      </c>
      <c r="Q173" s="24">
        <f t="shared" si="39"/>
        <v>18.677042801556421</v>
      </c>
    </row>
    <row r="174" spans="2:17" ht="15" customHeight="1" x14ac:dyDescent="0.15">
      <c r="B174" s="95" t="s">
        <v>1</v>
      </c>
      <c r="C174" s="30"/>
      <c r="D174" s="30"/>
      <c r="E174" s="30"/>
      <c r="F174" s="30"/>
      <c r="G174" s="30"/>
      <c r="H174" s="30"/>
      <c r="I174" s="30"/>
      <c r="J174" s="30"/>
      <c r="K174" s="31"/>
      <c r="L174" s="13">
        <f>SUM(L151:L173)</f>
        <v>2052</v>
      </c>
      <c r="M174" s="13">
        <f>SUM(M151:M173)</f>
        <v>1259</v>
      </c>
      <c r="N174" s="13">
        <f>SUM(N151:N173)</f>
        <v>771</v>
      </c>
      <c r="O174" s="25">
        <f>IF(SUM(O151:O173)&gt;100,"－",SUM(O151:O173))</f>
        <v>100</v>
      </c>
      <c r="P174" s="25">
        <f>IF(SUM(P151:P173)&gt;100,"－",SUM(P151:P173))</f>
        <v>99.999999999999986</v>
      </c>
      <c r="Q174" s="25">
        <f>IF(SUM(Q151:Q173)&gt;100,"－",SUM(Q151:Q173))</f>
        <v>99.999999999999986</v>
      </c>
    </row>
    <row r="175" spans="2:17" ht="15" customHeight="1" x14ac:dyDescent="0.15">
      <c r="B175" s="95" t="s">
        <v>991</v>
      </c>
      <c r="C175" s="30"/>
      <c r="D175" s="30"/>
      <c r="E175" s="30"/>
      <c r="F175" s="30"/>
      <c r="G175" s="30"/>
      <c r="H175" s="30"/>
      <c r="I175" s="30"/>
      <c r="J175" s="30"/>
      <c r="K175" s="31"/>
      <c r="L175" s="132">
        <v>1.8049630729386474</v>
      </c>
      <c r="M175" s="132">
        <v>1.8678858853866289</v>
      </c>
      <c r="N175" s="132">
        <v>1.6883379113137109</v>
      </c>
    </row>
    <row r="176" spans="2:17" ht="15" customHeight="1" x14ac:dyDescent="0.15">
      <c r="B176" s="95" t="s">
        <v>330</v>
      </c>
      <c r="C176" s="30"/>
      <c r="D176" s="30"/>
      <c r="E176" s="30"/>
      <c r="F176" s="30"/>
      <c r="G176" s="30"/>
      <c r="H176" s="30"/>
      <c r="I176" s="30"/>
      <c r="J176" s="30"/>
      <c r="K176" s="31"/>
      <c r="L176" s="132">
        <v>1.794921875</v>
      </c>
      <c r="M176" s="132">
        <v>1.859375</v>
      </c>
      <c r="N176" s="132">
        <v>1.6547619047619047</v>
      </c>
    </row>
    <row r="177" spans="1:17" ht="15" customHeight="1" x14ac:dyDescent="0.15">
      <c r="B177" s="95" t="s">
        <v>990</v>
      </c>
      <c r="C177" s="30"/>
      <c r="D177" s="30"/>
      <c r="E177" s="30"/>
      <c r="F177" s="30"/>
      <c r="G177" s="30"/>
      <c r="H177" s="30"/>
      <c r="I177" s="30"/>
      <c r="J177" s="30"/>
      <c r="K177" s="31"/>
      <c r="L177" s="132">
        <v>2.7058823529411766</v>
      </c>
      <c r="M177" s="132">
        <v>2.6921641791044775</v>
      </c>
      <c r="N177" s="132">
        <v>2.6222222222222222</v>
      </c>
    </row>
    <row r="178" spans="1:17" ht="15" customHeight="1" x14ac:dyDescent="0.15">
      <c r="B178" s="95" t="s">
        <v>989</v>
      </c>
      <c r="C178" s="30"/>
      <c r="D178" s="30"/>
      <c r="E178" s="30"/>
      <c r="F178" s="30"/>
      <c r="G178" s="30"/>
      <c r="H178" s="30"/>
      <c r="I178" s="30"/>
      <c r="J178" s="30"/>
      <c r="K178" s="31"/>
      <c r="L178" s="132">
        <v>1.0852272727272727</v>
      </c>
      <c r="M178" s="132">
        <v>1.1790540540540539</v>
      </c>
      <c r="N178" s="132">
        <v>1.0384615384615385</v>
      </c>
    </row>
    <row r="179" spans="1:17" ht="15" customHeight="1" x14ac:dyDescent="0.15">
      <c r="B179" s="98"/>
      <c r="C179" s="32"/>
      <c r="D179" s="32"/>
      <c r="E179" s="32"/>
      <c r="F179" s="32"/>
      <c r="G179" s="32"/>
      <c r="H179" s="32"/>
      <c r="I179" s="32"/>
      <c r="J179" s="32"/>
      <c r="K179" s="32"/>
      <c r="L179" s="33"/>
      <c r="M179" s="33"/>
      <c r="N179" s="33"/>
      <c r="O179" s="127"/>
      <c r="P179" s="127"/>
      <c r="Q179" s="127"/>
    </row>
    <row r="180" spans="1:17" ht="15" customHeight="1" x14ac:dyDescent="0.15">
      <c r="A180" s="1" t="s">
        <v>988</v>
      </c>
      <c r="B180" s="96"/>
      <c r="M180" s="1"/>
      <c r="O180" s="18"/>
      <c r="P180" s="18"/>
      <c r="Q180" s="18"/>
    </row>
    <row r="181" spans="1:17" ht="12" customHeight="1" x14ac:dyDescent="0.15">
      <c r="B181" s="97"/>
      <c r="C181" s="27"/>
      <c r="D181" s="27"/>
      <c r="E181" s="27"/>
      <c r="F181" s="27"/>
      <c r="G181" s="27"/>
      <c r="H181" s="27"/>
      <c r="I181" s="27"/>
      <c r="J181" s="27"/>
      <c r="K181" s="3"/>
      <c r="L181" s="219" t="s">
        <v>2</v>
      </c>
      <c r="M181" s="30"/>
      <c r="N181" s="31"/>
      <c r="O181" s="218" t="s">
        <v>3</v>
      </c>
      <c r="P181" s="83"/>
      <c r="Q181" s="84"/>
    </row>
    <row r="182" spans="1:17" ht="12" customHeight="1" x14ac:dyDescent="0.15">
      <c r="B182" s="73"/>
      <c r="C182" s="26"/>
      <c r="D182" s="26"/>
      <c r="E182" s="26"/>
      <c r="K182" s="217"/>
      <c r="L182" s="8" t="s">
        <v>4</v>
      </c>
      <c r="M182" s="8" t="s">
        <v>859</v>
      </c>
      <c r="N182" s="8" t="s">
        <v>13</v>
      </c>
      <c r="O182" s="8" t="s">
        <v>4</v>
      </c>
      <c r="P182" s="8" t="s">
        <v>859</v>
      </c>
      <c r="Q182" s="8" t="s">
        <v>13</v>
      </c>
    </row>
    <row r="183" spans="1:17" ht="12" customHeight="1" x14ac:dyDescent="0.15">
      <c r="B183" s="94"/>
      <c r="C183" s="28"/>
      <c r="D183" s="28"/>
      <c r="E183" s="28"/>
      <c r="F183" s="28"/>
      <c r="G183" s="28"/>
      <c r="H183" s="28"/>
      <c r="I183" s="28"/>
      <c r="J183" s="28"/>
      <c r="K183" s="6"/>
      <c r="L183" s="9"/>
      <c r="M183" s="9"/>
      <c r="N183" s="9"/>
      <c r="O183" s="21">
        <f>$L$15</f>
        <v>2052</v>
      </c>
      <c r="P183" s="21">
        <f>$M$15</f>
        <v>1259</v>
      </c>
      <c r="Q183" s="21">
        <f>$N$15</f>
        <v>771</v>
      </c>
    </row>
    <row r="184" spans="1:17" ht="15" customHeight="1" x14ac:dyDescent="0.15">
      <c r="B184" s="73" t="s">
        <v>402</v>
      </c>
      <c r="C184" s="26"/>
      <c r="D184" s="26"/>
      <c r="E184" s="26"/>
      <c r="L184" s="10">
        <v>105</v>
      </c>
      <c r="M184" s="10">
        <v>15</v>
      </c>
      <c r="N184" s="10">
        <v>90</v>
      </c>
      <c r="O184" s="22">
        <f t="shared" ref="O184:O193" si="40">$L184/O$183*100</f>
        <v>5.1169590643274852</v>
      </c>
      <c r="P184" s="22">
        <f t="shared" ref="P184:P193" si="41">$M184/P$183*100</f>
        <v>1.1914217633042097</v>
      </c>
      <c r="Q184" s="22">
        <f t="shared" ref="Q184:Q193" si="42">$N184/Q$183*100</f>
        <v>11.673151750972762</v>
      </c>
    </row>
    <row r="185" spans="1:17" ht="15" customHeight="1" x14ac:dyDescent="0.15">
      <c r="B185" s="73" t="s">
        <v>987</v>
      </c>
      <c r="C185" s="26"/>
      <c r="D185" s="26"/>
      <c r="E185" s="26"/>
      <c r="L185" s="11">
        <v>495</v>
      </c>
      <c r="M185" s="11">
        <v>202</v>
      </c>
      <c r="N185" s="11">
        <v>290</v>
      </c>
      <c r="O185" s="23">
        <f t="shared" si="40"/>
        <v>24.12280701754386</v>
      </c>
      <c r="P185" s="23">
        <f t="shared" si="41"/>
        <v>16.044479745830024</v>
      </c>
      <c r="Q185" s="23">
        <f t="shared" si="42"/>
        <v>37.613488975356681</v>
      </c>
    </row>
    <row r="186" spans="1:17" ht="15" customHeight="1" x14ac:dyDescent="0.15">
      <c r="B186" s="73" t="s">
        <v>986</v>
      </c>
      <c r="C186" s="26"/>
      <c r="D186" s="26"/>
      <c r="E186" s="26"/>
      <c r="L186" s="11">
        <v>455</v>
      </c>
      <c r="M186" s="11">
        <v>331</v>
      </c>
      <c r="N186" s="11">
        <v>121</v>
      </c>
      <c r="O186" s="23">
        <f t="shared" si="40"/>
        <v>22.173489278752438</v>
      </c>
      <c r="P186" s="23">
        <f t="shared" si="41"/>
        <v>26.290706910246225</v>
      </c>
      <c r="Q186" s="23">
        <f t="shared" si="42"/>
        <v>15.693904020752269</v>
      </c>
    </row>
    <row r="187" spans="1:17" ht="15" customHeight="1" x14ac:dyDescent="0.15">
      <c r="B187" s="73" t="s">
        <v>348</v>
      </c>
      <c r="C187" s="26"/>
      <c r="D187" s="26"/>
      <c r="E187" s="26"/>
      <c r="L187" s="11">
        <v>472</v>
      </c>
      <c r="M187" s="11">
        <v>394</v>
      </c>
      <c r="N187" s="11">
        <v>74</v>
      </c>
      <c r="O187" s="23">
        <f t="shared" si="40"/>
        <v>23.001949317738791</v>
      </c>
      <c r="P187" s="23">
        <f t="shared" si="41"/>
        <v>31.294678316123907</v>
      </c>
      <c r="Q187" s="23">
        <f t="shared" si="42"/>
        <v>9.5979247730220507</v>
      </c>
    </row>
    <row r="188" spans="1:17" ht="15" customHeight="1" x14ac:dyDescent="0.15">
      <c r="B188" s="73" t="s">
        <v>985</v>
      </c>
      <c r="C188" s="26"/>
      <c r="D188" s="26"/>
      <c r="E188" s="26"/>
      <c r="L188" s="11">
        <v>63</v>
      </c>
      <c r="M188" s="11">
        <v>38</v>
      </c>
      <c r="N188" s="11">
        <v>22</v>
      </c>
      <c r="O188" s="23">
        <f t="shared" si="40"/>
        <v>3.070175438596491</v>
      </c>
      <c r="P188" s="23">
        <f t="shared" si="41"/>
        <v>3.0182684670373314</v>
      </c>
      <c r="Q188" s="23">
        <f t="shared" si="42"/>
        <v>2.8534370946822309</v>
      </c>
    </row>
    <row r="189" spans="1:17" ht="15" customHeight="1" x14ac:dyDescent="0.15">
      <c r="B189" s="73" t="s">
        <v>984</v>
      </c>
      <c r="C189" s="26"/>
      <c r="D189" s="26"/>
      <c r="E189" s="26"/>
      <c r="L189" s="11">
        <v>13</v>
      </c>
      <c r="M189" s="11">
        <v>8</v>
      </c>
      <c r="N189" s="11">
        <v>5</v>
      </c>
      <c r="O189" s="23">
        <f t="shared" si="40"/>
        <v>0.6335282651072125</v>
      </c>
      <c r="P189" s="23">
        <f t="shared" si="41"/>
        <v>0.63542494042891184</v>
      </c>
      <c r="Q189" s="23">
        <f t="shared" si="42"/>
        <v>0.64850843060959795</v>
      </c>
    </row>
    <row r="190" spans="1:17" ht="15" customHeight="1" x14ac:dyDescent="0.15">
      <c r="B190" s="73" t="s">
        <v>983</v>
      </c>
      <c r="C190" s="26"/>
      <c r="D190" s="26"/>
      <c r="E190" s="26"/>
      <c r="L190" s="11">
        <v>17</v>
      </c>
      <c r="M190" s="11">
        <v>13</v>
      </c>
      <c r="N190" s="11">
        <v>2</v>
      </c>
      <c r="O190" s="23">
        <f t="shared" si="40"/>
        <v>0.82846003898635479</v>
      </c>
      <c r="P190" s="23">
        <f t="shared" si="41"/>
        <v>1.0325655281969817</v>
      </c>
      <c r="Q190" s="23">
        <f t="shared" si="42"/>
        <v>0.25940337224383914</v>
      </c>
    </row>
    <row r="191" spans="1:17" ht="15" customHeight="1" x14ac:dyDescent="0.15">
      <c r="B191" s="73" t="s">
        <v>982</v>
      </c>
      <c r="C191" s="26"/>
      <c r="D191" s="26"/>
      <c r="E191" s="26"/>
      <c r="L191" s="11">
        <v>12</v>
      </c>
      <c r="M191" s="11">
        <v>11</v>
      </c>
      <c r="N191" s="11">
        <v>1</v>
      </c>
      <c r="O191" s="23">
        <f t="shared" si="40"/>
        <v>0.58479532163742687</v>
      </c>
      <c r="P191" s="23">
        <f t="shared" si="41"/>
        <v>0.87370929308975376</v>
      </c>
      <c r="Q191" s="23">
        <f t="shared" si="42"/>
        <v>0.12970168612191957</v>
      </c>
    </row>
    <row r="192" spans="1:17" ht="15" customHeight="1" x14ac:dyDescent="0.15">
      <c r="B192" s="73" t="s">
        <v>356</v>
      </c>
      <c r="C192" s="26"/>
      <c r="D192" s="26"/>
      <c r="E192" s="26"/>
      <c r="L192" s="11">
        <v>13</v>
      </c>
      <c r="M192" s="11">
        <v>12</v>
      </c>
      <c r="N192" s="11">
        <v>1</v>
      </c>
      <c r="O192" s="23">
        <f t="shared" si="40"/>
        <v>0.6335282651072125</v>
      </c>
      <c r="P192" s="23">
        <f t="shared" si="41"/>
        <v>0.95313741064336788</v>
      </c>
      <c r="Q192" s="23">
        <f t="shared" si="42"/>
        <v>0.12970168612191957</v>
      </c>
    </row>
    <row r="193" spans="1:17" ht="15" customHeight="1" x14ac:dyDescent="0.15">
      <c r="B193" s="94" t="s">
        <v>0</v>
      </c>
      <c r="C193" s="28"/>
      <c r="D193" s="28"/>
      <c r="E193" s="28"/>
      <c r="F193" s="28"/>
      <c r="G193" s="28"/>
      <c r="H193" s="28"/>
      <c r="I193" s="28"/>
      <c r="J193" s="28"/>
      <c r="K193" s="28"/>
      <c r="L193" s="12">
        <v>407</v>
      </c>
      <c r="M193" s="12">
        <v>235</v>
      </c>
      <c r="N193" s="12">
        <v>165</v>
      </c>
      <c r="O193" s="24">
        <f t="shared" si="40"/>
        <v>19.834307992202728</v>
      </c>
      <c r="P193" s="24">
        <f t="shared" si="41"/>
        <v>18.665607625099284</v>
      </c>
      <c r="Q193" s="24">
        <f t="shared" si="42"/>
        <v>21.40077821011673</v>
      </c>
    </row>
    <row r="194" spans="1:17" ht="15" customHeight="1" x14ac:dyDescent="0.15">
      <c r="B194" s="95" t="s">
        <v>1</v>
      </c>
      <c r="C194" s="30"/>
      <c r="D194" s="30"/>
      <c r="E194" s="30"/>
      <c r="F194" s="30"/>
      <c r="G194" s="30"/>
      <c r="H194" s="30"/>
      <c r="I194" s="30"/>
      <c r="J194" s="30"/>
      <c r="K194" s="31"/>
      <c r="L194" s="13">
        <f>SUM(L184:L193)</f>
        <v>2052</v>
      </c>
      <c r="M194" s="13">
        <f>SUM(M184:M193)</f>
        <v>1259</v>
      </c>
      <c r="N194" s="13">
        <f>SUM(N184:N193)</f>
        <v>771</v>
      </c>
      <c r="O194" s="25">
        <f>IF(SUM(O184:O193)&gt;100,"－",SUM(O184:O193))</f>
        <v>100</v>
      </c>
      <c r="P194" s="25">
        <f>IF(SUM(P184:P193)&gt;100,"－",SUM(P184:P193))</f>
        <v>100</v>
      </c>
      <c r="Q194" s="25">
        <f>IF(SUM(Q184:Q193)&gt;100,"－",SUM(Q184:Q193))</f>
        <v>100</v>
      </c>
    </row>
    <row r="195" spans="1:17" ht="15" customHeight="1" x14ac:dyDescent="0.15">
      <c r="B195" s="95" t="s">
        <v>312</v>
      </c>
      <c r="C195" s="30"/>
      <c r="D195" s="30"/>
      <c r="E195" s="30"/>
      <c r="F195" s="30"/>
      <c r="G195" s="30"/>
      <c r="H195" s="30"/>
      <c r="I195" s="30"/>
      <c r="J195" s="30"/>
      <c r="K195" s="31"/>
      <c r="L195" s="138">
        <v>458.90670441458701</v>
      </c>
      <c r="M195" s="138">
        <v>555.06587885010276</v>
      </c>
      <c r="N195" s="138">
        <v>308.05229201388897</v>
      </c>
    </row>
    <row r="196" spans="1:17" ht="15" customHeight="1" x14ac:dyDescent="0.15">
      <c r="B196" s="95" t="s">
        <v>263</v>
      </c>
      <c r="C196" s="30"/>
      <c r="D196" s="30"/>
      <c r="E196" s="30"/>
      <c r="F196" s="30"/>
      <c r="G196" s="30"/>
      <c r="H196" s="30"/>
      <c r="I196" s="30"/>
      <c r="J196" s="30"/>
      <c r="K196" s="31"/>
      <c r="L196" s="138">
        <v>396</v>
      </c>
      <c r="M196" s="138">
        <v>476.1694</v>
      </c>
      <c r="N196" s="138">
        <v>227.5</v>
      </c>
    </row>
    <row r="197" spans="1:17" ht="15" customHeight="1" x14ac:dyDescent="0.15">
      <c r="B197" s="95" t="s">
        <v>357</v>
      </c>
      <c r="C197" s="30"/>
      <c r="D197" s="30"/>
      <c r="E197" s="30"/>
      <c r="F197" s="30"/>
      <c r="G197" s="30"/>
      <c r="H197" s="30"/>
      <c r="I197" s="30"/>
      <c r="J197" s="30"/>
      <c r="K197" s="31"/>
      <c r="L197" s="138">
        <v>3003</v>
      </c>
      <c r="M197" s="138">
        <v>3545</v>
      </c>
      <c r="N197" s="138">
        <v>1670.1670999999999</v>
      </c>
    </row>
    <row r="198" spans="1:17" ht="15" customHeight="1" x14ac:dyDescent="0.15">
      <c r="B198" s="95" t="s">
        <v>358</v>
      </c>
      <c r="C198" s="30"/>
      <c r="D198" s="30"/>
      <c r="E198" s="30"/>
      <c r="F198" s="30"/>
      <c r="G198" s="30"/>
      <c r="H198" s="30"/>
      <c r="I198" s="30"/>
      <c r="J198" s="30"/>
      <c r="K198" s="31"/>
      <c r="L198" s="138">
        <v>70</v>
      </c>
      <c r="M198" s="138">
        <v>125</v>
      </c>
      <c r="N198" s="138">
        <v>55</v>
      </c>
    </row>
    <row r="199" spans="1:17" ht="15" customHeight="1" x14ac:dyDescent="0.15">
      <c r="B199" s="98"/>
      <c r="C199" s="32"/>
      <c r="D199" s="32"/>
      <c r="E199" s="32"/>
      <c r="F199" s="32"/>
      <c r="G199" s="32"/>
      <c r="H199" s="32"/>
      <c r="I199" s="32"/>
      <c r="J199" s="32"/>
      <c r="K199" s="32"/>
      <c r="L199" s="33"/>
      <c r="M199" s="33"/>
      <c r="N199" s="33"/>
      <c r="O199" s="127"/>
      <c r="P199" s="127"/>
      <c r="Q199" s="127"/>
    </row>
    <row r="200" spans="1:17" ht="15" customHeight="1" x14ac:dyDescent="0.15">
      <c r="A200" s="1" t="s">
        <v>981</v>
      </c>
      <c r="B200" s="96"/>
      <c r="M200" s="1"/>
      <c r="O200" s="18"/>
      <c r="P200" s="18"/>
      <c r="Q200" s="18"/>
    </row>
    <row r="201" spans="1:17" ht="12" customHeight="1" x14ac:dyDescent="0.15">
      <c r="B201" s="97"/>
      <c r="C201" s="27"/>
      <c r="D201" s="27"/>
      <c r="E201" s="27"/>
      <c r="F201" s="27"/>
      <c r="G201" s="27"/>
      <c r="H201" s="27"/>
      <c r="I201" s="27"/>
      <c r="J201" s="27"/>
      <c r="K201" s="3"/>
      <c r="L201" s="219" t="s">
        <v>2</v>
      </c>
      <c r="M201" s="30"/>
      <c r="N201" s="31"/>
      <c r="O201" s="218" t="s">
        <v>3</v>
      </c>
      <c r="P201" s="83"/>
      <c r="Q201" s="84"/>
    </row>
    <row r="202" spans="1:17" ht="12" customHeight="1" x14ac:dyDescent="0.15">
      <c r="B202" s="73"/>
      <c r="C202" s="26"/>
      <c r="D202" s="26"/>
      <c r="E202" s="26"/>
      <c r="K202" s="217"/>
      <c r="L202" s="8" t="s">
        <v>4</v>
      </c>
      <c r="M202" s="8" t="s">
        <v>859</v>
      </c>
      <c r="N202" s="8" t="s">
        <v>13</v>
      </c>
      <c r="O202" s="8" t="s">
        <v>4</v>
      </c>
      <c r="P202" s="8" t="s">
        <v>859</v>
      </c>
      <c r="Q202" s="8" t="s">
        <v>13</v>
      </c>
    </row>
    <row r="203" spans="1:17" ht="12" customHeight="1" x14ac:dyDescent="0.15">
      <c r="B203" s="94"/>
      <c r="C203" s="28"/>
      <c r="D203" s="28"/>
      <c r="E203" s="28"/>
      <c r="F203" s="28"/>
      <c r="G203" s="28"/>
      <c r="H203" s="28"/>
      <c r="I203" s="28"/>
      <c r="J203" s="28"/>
      <c r="K203" s="6"/>
      <c r="L203" s="9"/>
      <c r="M203" s="9"/>
      <c r="N203" s="9"/>
      <c r="O203" s="21">
        <f>$L$15</f>
        <v>2052</v>
      </c>
      <c r="P203" s="21">
        <f>$M$15</f>
        <v>1259</v>
      </c>
      <c r="Q203" s="21">
        <f>$N$15</f>
        <v>771</v>
      </c>
    </row>
    <row r="204" spans="1:17" ht="15" customHeight="1" x14ac:dyDescent="0.15">
      <c r="B204" s="73" t="s">
        <v>980</v>
      </c>
      <c r="C204" s="26"/>
      <c r="D204" s="26"/>
      <c r="E204" s="26"/>
      <c r="L204" s="10">
        <v>352</v>
      </c>
      <c r="M204" s="10">
        <v>76</v>
      </c>
      <c r="N204" s="10">
        <v>275</v>
      </c>
      <c r="O204" s="22">
        <f t="shared" ref="O204:O211" si="43">$L204/O$203*100</f>
        <v>17.15399610136452</v>
      </c>
      <c r="P204" s="22">
        <f t="shared" ref="P204:P211" si="44">$M204/P$203*100</f>
        <v>6.0365369340746629</v>
      </c>
      <c r="Q204" s="22">
        <f t="shared" ref="Q204:Q211" si="45">$N204/Q$203*100</f>
        <v>35.667963683527887</v>
      </c>
    </row>
    <row r="205" spans="1:17" ht="15" customHeight="1" x14ac:dyDescent="0.15">
      <c r="B205" s="73" t="s">
        <v>979</v>
      </c>
      <c r="C205" s="26"/>
      <c r="D205" s="26"/>
      <c r="E205" s="26"/>
      <c r="L205" s="11">
        <v>506</v>
      </c>
      <c r="M205" s="11">
        <v>430</v>
      </c>
      <c r="N205" s="11">
        <v>74</v>
      </c>
      <c r="O205" s="23">
        <f t="shared" si="43"/>
        <v>24.658869395711498</v>
      </c>
      <c r="P205" s="23">
        <f t="shared" si="44"/>
        <v>34.154090548054015</v>
      </c>
      <c r="Q205" s="23">
        <f t="shared" si="45"/>
        <v>9.5979247730220507</v>
      </c>
    </row>
    <row r="206" spans="1:17" ht="15" customHeight="1" x14ac:dyDescent="0.15">
      <c r="B206" s="73" t="s">
        <v>978</v>
      </c>
      <c r="C206" s="26"/>
      <c r="D206" s="26"/>
      <c r="E206" s="26"/>
      <c r="L206" s="11">
        <v>102</v>
      </c>
      <c r="M206" s="11">
        <v>86</v>
      </c>
      <c r="N206" s="11">
        <v>15</v>
      </c>
      <c r="O206" s="23">
        <f t="shared" si="43"/>
        <v>4.9707602339181287</v>
      </c>
      <c r="P206" s="23">
        <f t="shared" si="44"/>
        <v>6.830818109610802</v>
      </c>
      <c r="Q206" s="23">
        <f t="shared" si="45"/>
        <v>1.9455252918287937</v>
      </c>
    </row>
    <row r="207" spans="1:17" ht="15" customHeight="1" x14ac:dyDescent="0.15">
      <c r="B207" s="73" t="s">
        <v>511</v>
      </c>
      <c r="C207" s="26"/>
      <c r="D207" s="26"/>
      <c r="E207" s="26"/>
      <c r="L207" s="11">
        <v>17</v>
      </c>
      <c r="M207" s="11">
        <v>11</v>
      </c>
      <c r="N207" s="11">
        <v>6</v>
      </c>
      <c r="O207" s="23">
        <f t="shared" si="43"/>
        <v>0.82846003898635479</v>
      </c>
      <c r="P207" s="23">
        <f t="shared" si="44"/>
        <v>0.87370929308975376</v>
      </c>
      <c r="Q207" s="23">
        <f t="shared" si="45"/>
        <v>0.77821011673151752</v>
      </c>
    </row>
    <row r="208" spans="1:17" ht="15" customHeight="1" x14ac:dyDescent="0.15">
      <c r="B208" s="73" t="s">
        <v>977</v>
      </c>
      <c r="C208" s="26"/>
      <c r="D208" s="26"/>
      <c r="E208" s="26"/>
      <c r="L208" s="11">
        <v>19</v>
      </c>
      <c r="M208" s="11">
        <v>12</v>
      </c>
      <c r="N208" s="11">
        <v>5</v>
      </c>
      <c r="O208" s="23">
        <f t="shared" si="43"/>
        <v>0.92592592592592582</v>
      </c>
      <c r="P208" s="23">
        <f t="shared" si="44"/>
        <v>0.95313741064336788</v>
      </c>
      <c r="Q208" s="23">
        <f t="shared" si="45"/>
        <v>0.64850843060959795</v>
      </c>
    </row>
    <row r="209" spans="1:23" ht="15" customHeight="1" x14ac:dyDescent="0.15">
      <c r="B209" s="73" t="s">
        <v>976</v>
      </c>
      <c r="C209" s="26"/>
      <c r="D209" s="26"/>
      <c r="E209" s="26"/>
      <c r="L209" s="11">
        <v>13</v>
      </c>
      <c r="M209" s="11">
        <v>4</v>
      </c>
      <c r="N209" s="11">
        <v>7</v>
      </c>
      <c r="O209" s="23">
        <f t="shared" si="43"/>
        <v>0.6335282651072125</v>
      </c>
      <c r="P209" s="23">
        <f t="shared" si="44"/>
        <v>0.31771247021445592</v>
      </c>
      <c r="Q209" s="23">
        <f t="shared" si="45"/>
        <v>0.9079118028534372</v>
      </c>
    </row>
    <row r="210" spans="1:23" ht="15" customHeight="1" x14ac:dyDescent="0.15">
      <c r="B210" s="73" t="s">
        <v>292</v>
      </c>
      <c r="C210" s="26"/>
      <c r="D210" s="26"/>
      <c r="E210" s="26"/>
      <c r="L210" s="11">
        <v>25</v>
      </c>
      <c r="M210" s="11">
        <v>22</v>
      </c>
      <c r="N210" s="11">
        <v>3</v>
      </c>
      <c r="O210" s="23">
        <f t="shared" si="43"/>
        <v>1.2183235867446394</v>
      </c>
      <c r="P210" s="23">
        <f t="shared" si="44"/>
        <v>1.7474185861795075</v>
      </c>
      <c r="Q210" s="23">
        <f t="shared" si="45"/>
        <v>0.38910505836575876</v>
      </c>
    </row>
    <row r="211" spans="1:23" ht="15" customHeight="1" x14ac:dyDescent="0.15">
      <c r="B211" s="94" t="s">
        <v>0</v>
      </c>
      <c r="C211" s="28"/>
      <c r="D211" s="28"/>
      <c r="E211" s="28"/>
      <c r="F211" s="28"/>
      <c r="G211" s="28"/>
      <c r="H211" s="28"/>
      <c r="I211" s="28"/>
      <c r="J211" s="28"/>
      <c r="K211" s="28"/>
      <c r="L211" s="12">
        <v>1018</v>
      </c>
      <c r="M211" s="12">
        <v>618</v>
      </c>
      <c r="N211" s="12">
        <v>386</v>
      </c>
      <c r="O211" s="24">
        <f t="shared" si="43"/>
        <v>49.610136452241719</v>
      </c>
      <c r="P211" s="24">
        <f t="shared" si="44"/>
        <v>49.086576648133438</v>
      </c>
      <c r="Q211" s="24">
        <f t="shared" si="45"/>
        <v>50.06485084306096</v>
      </c>
    </row>
    <row r="212" spans="1:23" ht="15" customHeight="1" x14ac:dyDescent="0.15">
      <c r="B212" s="95" t="s">
        <v>1</v>
      </c>
      <c r="C212" s="30"/>
      <c r="D212" s="30"/>
      <c r="E212" s="30"/>
      <c r="F212" s="30"/>
      <c r="G212" s="30"/>
      <c r="H212" s="30"/>
      <c r="I212" s="30"/>
      <c r="J212" s="30"/>
      <c r="K212" s="31"/>
      <c r="L212" s="13">
        <f>SUM(L204:L211)</f>
        <v>2052</v>
      </c>
      <c r="M212" s="13">
        <f>SUM(M204:M211)</f>
        <v>1259</v>
      </c>
      <c r="N212" s="13">
        <f>SUM(N204:N211)</f>
        <v>771</v>
      </c>
      <c r="O212" s="25">
        <f>IF(SUM(O204:O211)&gt;100,"－",SUM(O204:O211))</f>
        <v>100</v>
      </c>
      <c r="P212" s="25">
        <f>IF(SUM(P204:P211)&gt;100,"－",SUM(P204:P211))</f>
        <v>100</v>
      </c>
      <c r="Q212" s="25">
        <f>IF(SUM(Q204:Q211)&gt;100,"－",SUM(Q204:Q211))</f>
        <v>100</v>
      </c>
    </row>
    <row r="213" spans="1:23" ht="15" customHeight="1" x14ac:dyDescent="0.15">
      <c r="B213" s="95" t="s">
        <v>312</v>
      </c>
      <c r="C213" s="30"/>
      <c r="D213" s="30"/>
      <c r="E213" s="30"/>
      <c r="F213" s="30"/>
      <c r="G213" s="30"/>
      <c r="H213" s="30"/>
      <c r="I213" s="30"/>
      <c r="J213" s="30"/>
      <c r="K213" s="31"/>
      <c r="L213" s="138">
        <v>7.2938255298852814</v>
      </c>
      <c r="M213" s="138">
        <v>8.7013612209097602</v>
      </c>
      <c r="N213" s="138">
        <v>4.9035237247984886</v>
      </c>
    </row>
    <row r="214" spans="1:23" ht="15" customHeight="1" x14ac:dyDescent="0.15">
      <c r="B214" s="95" t="s">
        <v>263</v>
      </c>
      <c r="C214" s="30"/>
      <c r="D214" s="30"/>
      <c r="E214" s="30"/>
      <c r="F214" s="30"/>
      <c r="G214" s="30"/>
      <c r="H214" s="30"/>
      <c r="I214" s="30"/>
      <c r="J214" s="30"/>
      <c r="K214" s="31"/>
      <c r="L214" s="138">
        <v>6.5438890899949724</v>
      </c>
      <c r="M214" s="138">
        <v>7.59375</v>
      </c>
      <c r="N214" s="138">
        <v>3.899700675675676</v>
      </c>
    </row>
    <row r="215" spans="1:23" ht="15" customHeight="1" x14ac:dyDescent="0.15">
      <c r="B215" s="95" t="s">
        <v>357</v>
      </c>
      <c r="C215" s="30"/>
      <c r="D215" s="30"/>
      <c r="E215" s="30"/>
      <c r="F215" s="30"/>
      <c r="G215" s="30"/>
      <c r="H215" s="30"/>
      <c r="I215" s="30"/>
      <c r="J215" s="30"/>
      <c r="K215" s="31"/>
      <c r="L215" s="138">
        <v>37.274999999999999</v>
      </c>
      <c r="M215" s="138">
        <v>47.553191489361701</v>
      </c>
      <c r="N215" s="138">
        <v>23.4032967032967</v>
      </c>
    </row>
    <row r="216" spans="1:23" ht="15" customHeight="1" x14ac:dyDescent="0.15">
      <c r="B216" s="95" t="s">
        <v>358</v>
      </c>
      <c r="C216" s="30"/>
      <c r="D216" s="30"/>
      <c r="E216" s="30"/>
      <c r="F216" s="30"/>
      <c r="G216" s="30"/>
      <c r="H216" s="30"/>
      <c r="I216" s="30"/>
      <c r="J216" s="30"/>
      <c r="K216" s="31"/>
      <c r="L216" s="138">
        <v>2.1355140186915889</v>
      </c>
      <c r="M216" s="138">
        <v>3.6315789473684212</v>
      </c>
      <c r="N216" s="138">
        <v>1.8529411764705883</v>
      </c>
    </row>
    <row r="217" spans="1:23" ht="15" customHeight="1" x14ac:dyDescent="0.15">
      <c r="B217" s="98"/>
      <c r="C217" s="32"/>
      <c r="D217" s="32"/>
      <c r="E217" s="32"/>
      <c r="F217" s="32"/>
      <c r="G217" s="32"/>
      <c r="H217" s="32"/>
      <c r="I217" s="32"/>
      <c r="J217" s="32"/>
      <c r="K217" s="32"/>
      <c r="L217" s="33"/>
      <c r="M217" s="127"/>
    </row>
    <row r="218" spans="1:23" ht="15" customHeight="1" x14ac:dyDescent="0.15">
      <c r="A218" s="1" t="s">
        <v>975</v>
      </c>
      <c r="B218" s="98"/>
      <c r="C218" s="32"/>
      <c r="D218" s="37"/>
      <c r="E218" s="32"/>
      <c r="F218" s="32"/>
      <c r="G218" s="32"/>
      <c r="H218" s="32"/>
      <c r="I218" s="32"/>
      <c r="J218" s="32"/>
      <c r="K218" s="32"/>
      <c r="L218" s="33"/>
      <c r="M218" s="34"/>
      <c r="N218" s="35"/>
    </row>
    <row r="219" spans="1:23" s="36" customFormat="1" ht="33.75" x14ac:dyDescent="0.15">
      <c r="B219" s="95" t="s">
        <v>488</v>
      </c>
      <c r="C219" s="30"/>
      <c r="D219" s="30"/>
      <c r="E219" s="30"/>
      <c r="F219" s="31"/>
      <c r="G219" s="49" t="s">
        <v>420</v>
      </c>
      <c r="H219" s="72" t="s">
        <v>971</v>
      </c>
      <c r="I219" s="72" t="s">
        <v>970</v>
      </c>
      <c r="J219" s="72" t="s">
        <v>969</v>
      </c>
      <c r="K219" s="72" t="s">
        <v>968</v>
      </c>
      <c r="L219" s="72" t="s">
        <v>967</v>
      </c>
      <c r="M219" s="72" t="s">
        <v>966</v>
      </c>
      <c r="N219" s="72" t="s">
        <v>965</v>
      </c>
      <c r="O219" s="72" t="s">
        <v>964</v>
      </c>
      <c r="P219" s="72" t="s">
        <v>963</v>
      </c>
      <c r="Q219" s="72" t="s">
        <v>434</v>
      </c>
      <c r="R219" s="221" t="s">
        <v>324</v>
      </c>
      <c r="S219" s="40" t="s">
        <v>4</v>
      </c>
      <c r="T219" s="41" t="s">
        <v>945</v>
      </c>
      <c r="U219" s="41" t="s">
        <v>944</v>
      </c>
      <c r="V219" s="41" t="s">
        <v>943</v>
      </c>
      <c r="W219" s="41" t="s">
        <v>942</v>
      </c>
    </row>
    <row r="220" spans="1:23" s="36" customFormat="1" ht="15" customHeight="1" x14ac:dyDescent="0.15">
      <c r="B220" s="100" t="s">
        <v>2</v>
      </c>
      <c r="C220" s="97" t="s">
        <v>4</v>
      </c>
      <c r="D220" s="233" t="s">
        <v>491</v>
      </c>
      <c r="E220" s="47"/>
      <c r="F220" s="42"/>
      <c r="G220" s="50">
        <v>0</v>
      </c>
      <c r="H220" s="50">
        <v>87</v>
      </c>
      <c r="I220" s="50">
        <v>217</v>
      </c>
      <c r="J220" s="50">
        <v>272</v>
      </c>
      <c r="K220" s="50">
        <v>235</v>
      </c>
      <c r="L220" s="50">
        <v>228</v>
      </c>
      <c r="M220" s="50">
        <v>162</v>
      </c>
      <c r="N220" s="50">
        <v>160</v>
      </c>
      <c r="O220" s="50">
        <v>129</v>
      </c>
      <c r="P220" s="50">
        <v>106</v>
      </c>
      <c r="Q220" s="50">
        <v>390</v>
      </c>
      <c r="R220" s="51">
        <v>66</v>
      </c>
      <c r="S220" s="50">
        <f t="shared" ref="S220:S243" si="46">SUM(G220:R220)</f>
        <v>2052</v>
      </c>
      <c r="T220" s="67">
        <v>6.1308262711864403</v>
      </c>
      <c r="U220" s="67">
        <v>5</v>
      </c>
      <c r="V220" s="67">
        <v>17</v>
      </c>
      <c r="W220" s="67">
        <v>1</v>
      </c>
    </row>
    <row r="221" spans="1:23" s="36" customFormat="1" ht="15" customHeight="1" x14ac:dyDescent="0.15">
      <c r="B221" s="101"/>
      <c r="C221" s="73"/>
      <c r="D221" s="231" t="s">
        <v>490</v>
      </c>
      <c r="E221" s="37"/>
      <c r="F221" s="43"/>
      <c r="G221" s="52">
        <v>28</v>
      </c>
      <c r="H221" s="52">
        <v>143</v>
      </c>
      <c r="I221" s="52">
        <v>209</v>
      </c>
      <c r="J221" s="52">
        <v>233</v>
      </c>
      <c r="K221" s="52">
        <v>177</v>
      </c>
      <c r="L221" s="52">
        <v>163</v>
      </c>
      <c r="M221" s="52">
        <v>122</v>
      </c>
      <c r="N221" s="52">
        <v>143</v>
      </c>
      <c r="O221" s="52">
        <v>94</v>
      </c>
      <c r="P221" s="52">
        <v>67</v>
      </c>
      <c r="Q221" s="52">
        <v>246</v>
      </c>
      <c r="R221" s="53">
        <v>427</v>
      </c>
      <c r="S221" s="52">
        <f t="shared" si="46"/>
        <v>2052</v>
      </c>
      <c r="T221" s="68">
        <v>5.486798705501621</v>
      </c>
      <c r="U221" s="68">
        <v>5</v>
      </c>
      <c r="V221" s="68">
        <v>15</v>
      </c>
      <c r="W221" s="68">
        <v>1</v>
      </c>
    </row>
    <row r="222" spans="1:23" s="36" customFormat="1" ht="15" customHeight="1" x14ac:dyDescent="0.15">
      <c r="B222" s="101"/>
      <c r="C222" s="73"/>
      <c r="D222" s="231" t="s">
        <v>489</v>
      </c>
      <c r="E222" s="37"/>
      <c r="F222" s="43"/>
      <c r="G222" s="52">
        <v>72</v>
      </c>
      <c r="H222" s="52">
        <v>163</v>
      </c>
      <c r="I222" s="52">
        <v>182</v>
      </c>
      <c r="J222" s="52">
        <v>181</v>
      </c>
      <c r="K222" s="52">
        <v>171</v>
      </c>
      <c r="L222" s="52">
        <v>141</v>
      </c>
      <c r="M222" s="52">
        <v>136</v>
      </c>
      <c r="N222" s="52">
        <v>121</v>
      </c>
      <c r="O222" s="52">
        <v>108</v>
      </c>
      <c r="P222" s="52">
        <v>79</v>
      </c>
      <c r="Q222" s="52">
        <v>557</v>
      </c>
      <c r="R222" s="53">
        <v>141</v>
      </c>
      <c r="S222" s="52">
        <f t="shared" si="46"/>
        <v>2052</v>
      </c>
      <c r="T222" s="68">
        <v>7.4331315354980738</v>
      </c>
      <c r="U222" s="68">
        <v>6</v>
      </c>
      <c r="V222" s="68">
        <v>29</v>
      </c>
      <c r="W222" s="68">
        <v>0</v>
      </c>
    </row>
    <row r="223" spans="1:23" s="36" customFormat="1" ht="15" customHeight="1" x14ac:dyDescent="0.15">
      <c r="B223" s="101"/>
      <c r="C223" s="145"/>
      <c r="D223" s="232" t="s">
        <v>490</v>
      </c>
      <c r="E223" s="150"/>
      <c r="F223" s="151"/>
      <c r="G223" s="152">
        <v>312</v>
      </c>
      <c r="H223" s="152">
        <v>324</v>
      </c>
      <c r="I223" s="152">
        <v>275</v>
      </c>
      <c r="J223" s="152">
        <v>231</v>
      </c>
      <c r="K223" s="152">
        <v>130</v>
      </c>
      <c r="L223" s="152">
        <v>108</v>
      </c>
      <c r="M223" s="152">
        <v>84</v>
      </c>
      <c r="N223" s="152">
        <v>37</v>
      </c>
      <c r="O223" s="152">
        <v>25</v>
      </c>
      <c r="P223" s="152">
        <v>28</v>
      </c>
      <c r="Q223" s="152">
        <v>83</v>
      </c>
      <c r="R223" s="153">
        <v>415</v>
      </c>
      <c r="S223" s="152">
        <f t="shared" si="46"/>
        <v>2052</v>
      </c>
      <c r="T223" s="154">
        <v>3.1818105330764292</v>
      </c>
      <c r="U223" s="154">
        <v>2.6</v>
      </c>
      <c r="V223" s="154">
        <v>12.5</v>
      </c>
      <c r="W223" s="154">
        <v>0</v>
      </c>
    </row>
    <row r="224" spans="1:23" s="36" customFormat="1" ht="15" customHeight="1" x14ac:dyDescent="0.15">
      <c r="B224" s="101"/>
      <c r="C224" s="73" t="s">
        <v>859</v>
      </c>
      <c r="D224" s="231" t="s">
        <v>491</v>
      </c>
      <c r="E224" s="37"/>
      <c r="F224" s="43"/>
      <c r="G224" s="52">
        <v>0</v>
      </c>
      <c r="H224" s="52">
        <v>17</v>
      </c>
      <c r="I224" s="52">
        <v>63</v>
      </c>
      <c r="J224" s="52">
        <v>125</v>
      </c>
      <c r="K224" s="52">
        <v>132</v>
      </c>
      <c r="L224" s="52">
        <v>141</v>
      </c>
      <c r="M224" s="52">
        <v>117</v>
      </c>
      <c r="N224" s="52">
        <v>126</v>
      </c>
      <c r="O224" s="52">
        <v>103</v>
      </c>
      <c r="P224" s="52">
        <v>89</v>
      </c>
      <c r="Q224" s="52">
        <v>303</v>
      </c>
      <c r="R224" s="53">
        <v>43</v>
      </c>
      <c r="S224" s="52">
        <f t="shared" si="46"/>
        <v>1259</v>
      </c>
      <c r="T224" s="68">
        <v>7.1038062283737027</v>
      </c>
      <c r="U224" s="68">
        <v>7</v>
      </c>
      <c r="V224" s="68">
        <v>17</v>
      </c>
      <c r="W224" s="68">
        <v>2</v>
      </c>
    </row>
    <row r="225" spans="2:27" s="36" customFormat="1" ht="15" customHeight="1" x14ac:dyDescent="0.15">
      <c r="B225" s="101"/>
      <c r="C225" s="73"/>
      <c r="D225" s="231" t="s">
        <v>490</v>
      </c>
      <c r="E225" s="37"/>
      <c r="F225" s="43"/>
      <c r="G225" s="52">
        <v>12</v>
      </c>
      <c r="H225" s="52">
        <v>42</v>
      </c>
      <c r="I225" s="52">
        <v>70</v>
      </c>
      <c r="J225" s="52">
        <v>110</v>
      </c>
      <c r="K225" s="52">
        <v>113</v>
      </c>
      <c r="L225" s="52">
        <v>111</v>
      </c>
      <c r="M225" s="52">
        <v>91</v>
      </c>
      <c r="N225" s="52">
        <v>126</v>
      </c>
      <c r="O225" s="52">
        <v>78</v>
      </c>
      <c r="P225" s="52">
        <v>52</v>
      </c>
      <c r="Q225" s="52">
        <v>208</v>
      </c>
      <c r="R225" s="53">
        <v>246</v>
      </c>
      <c r="S225" s="52">
        <f t="shared" si="46"/>
        <v>1259</v>
      </c>
      <c r="T225" s="68">
        <v>6.5465565939771526</v>
      </c>
      <c r="U225" s="68">
        <v>6</v>
      </c>
      <c r="V225" s="68">
        <v>16</v>
      </c>
      <c r="W225" s="68">
        <v>1</v>
      </c>
    </row>
    <row r="226" spans="2:27" s="36" customFormat="1" ht="15" customHeight="1" x14ac:dyDescent="0.15">
      <c r="B226" s="101"/>
      <c r="C226" s="73"/>
      <c r="D226" s="231" t="s">
        <v>489</v>
      </c>
      <c r="E226" s="37"/>
      <c r="F226" s="43"/>
      <c r="G226" s="52">
        <v>42</v>
      </c>
      <c r="H226" s="52">
        <v>113</v>
      </c>
      <c r="I226" s="52">
        <v>126</v>
      </c>
      <c r="J226" s="52">
        <v>125</v>
      </c>
      <c r="K226" s="52">
        <v>122</v>
      </c>
      <c r="L226" s="52">
        <v>96</v>
      </c>
      <c r="M226" s="52">
        <v>90</v>
      </c>
      <c r="N226" s="52">
        <v>82</v>
      </c>
      <c r="O226" s="52">
        <v>74</v>
      </c>
      <c r="P226" s="52">
        <v>46</v>
      </c>
      <c r="Q226" s="52">
        <v>267</v>
      </c>
      <c r="R226" s="53">
        <v>76</v>
      </c>
      <c r="S226" s="52">
        <f t="shared" si="46"/>
        <v>1259</v>
      </c>
      <c r="T226" s="68">
        <v>6.2017777777777781</v>
      </c>
      <c r="U226" s="68">
        <v>5</v>
      </c>
      <c r="V226" s="68">
        <v>20</v>
      </c>
      <c r="W226" s="68">
        <v>0</v>
      </c>
    </row>
    <row r="227" spans="2:27" ht="15" customHeight="1" x14ac:dyDescent="0.15">
      <c r="B227" s="235"/>
      <c r="C227" s="145"/>
      <c r="D227" s="232" t="s">
        <v>490</v>
      </c>
      <c r="E227" s="150"/>
      <c r="F227" s="236"/>
      <c r="G227" s="152">
        <v>195</v>
      </c>
      <c r="H227" s="152">
        <v>203</v>
      </c>
      <c r="I227" s="152">
        <v>167</v>
      </c>
      <c r="J227" s="152">
        <v>147</v>
      </c>
      <c r="K227" s="152">
        <v>91</v>
      </c>
      <c r="L227" s="152">
        <v>82</v>
      </c>
      <c r="M227" s="152">
        <v>53</v>
      </c>
      <c r="N227" s="152">
        <v>25</v>
      </c>
      <c r="O227" s="152">
        <v>14</v>
      </c>
      <c r="P227" s="152">
        <v>16</v>
      </c>
      <c r="Q227" s="152">
        <v>44</v>
      </c>
      <c r="R227" s="153">
        <v>222</v>
      </c>
      <c r="S227" s="152">
        <f t="shared" si="46"/>
        <v>1259</v>
      </c>
      <c r="T227" s="154">
        <v>3.1522431610942214</v>
      </c>
      <c r="U227" s="154">
        <v>2.6</v>
      </c>
      <c r="V227" s="154">
        <v>11</v>
      </c>
      <c r="W227" s="154">
        <v>0</v>
      </c>
      <c r="Y227" s="36"/>
      <c r="Z227" s="36"/>
      <c r="AA227" s="36"/>
    </row>
    <row r="228" spans="2:27" s="36" customFormat="1" ht="15" customHeight="1" x14ac:dyDescent="0.15">
      <c r="B228" s="101"/>
      <c r="C228" s="73" t="s">
        <v>13</v>
      </c>
      <c r="D228" s="231" t="s">
        <v>491</v>
      </c>
      <c r="E228" s="37"/>
      <c r="F228" s="43"/>
      <c r="G228" s="52">
        <v>0</v>
      </c>
      <c r="H228" s="52">
        <v>70</v>
      </c>
      <c r="I228" s="52">
        <v>154</v>
      </c>
      <c r="J228" s="52">
        <v>146</v>
      </c>
      <c r="K228" s="52">
        <v>102</v>
      </c>
      <c r="L228" s="52">
        <v>85</v>
      </c>
      <c r="M228" s="52">
        <v>43</v>
      </c>
      <c r="N228" s="52">
        <v>32</v>
      </c>
      <c r="O228" s="52">
        <v>24</v>
      </c>
      <c r="P228" s="52">
        <v>16</v>
      </c>
      <c r="Q228" s="52">
        <v>80</v>
      </c>
      <c r="R228" s="53">
        <v>19</v>
      </c>
      <c r="S228" s="52">
        <f t="shared" si="46"/>
        <v>771</v>
      </c>
      <c r="T228" s="68">
        <v>4.4511173184357542</v>
      </c>
      <c r="U228" s="68">
        <v>4</v>
      </c>
      <c r="V228" s="68">
        <v>16</v>
      </c>
      <c r="W228" s="68">
        <v>1</v>
      </c>
    </row>
    <row r="229" spans="2:27" s="36" customFormat="1" ht="15" customHeight="1" x14ac:dyDescent="0.15">
      <c r="B229" s="101"/>
      <c r="C229" s="73"/>
      <c r="D229" s="231" t="s">
        <v>490</v>
      </c>
      <c r="E229" s="37"/>
      <c r="F229" s="43"/>
      <c r="G229" s="52">
        <v>16</v>
      </c>
      <c r="H229" s="52">
        <v>100</v>
      </c>
      <c r="I229" s="52">
        <v>139</v>
      </c>
      <c r="J229" s="52">
        <v>121</v>
      </c>
      <c r="K229" s="52">
        <v>64</v>
      </c>
      <c r="L229" s="52">
        <v>49</v>
      </c>
      <c r="M229" s="52">
        <v>31</v>
      </c>
      <c r="N229" s="52">
        <v>15</v>
      </c>
      <c r="O229" s="52">
        <v>16</v>
      </c>
      <c r="P229" s="52">
        <v>14</v>
      </c>
      <c r="Q229" s="52">
        <v>35</v>
      </c>
      <c r="R229" s="53">
        <v>171</v>
      </c>
      <c r="S229" s="52">
        <f t="shared" si="46"/>
        <v>771</v>
      </c>
      <c r="T229" s="68">
        <v>3.6717192982456126</v>
      </c>
      <c r="U229" s="68">
        <v>3</v>
      </c>
      <c r="V229" s="68">
        <v>13</v>
      </c>
      <c r="W229" s="68">
        <v>0.9</v>
      </c>
    </row>
    <row r="230" spans="2:27" s="36" customFormat="1" ht="15" customHeight="1" x14ac:dyDescent="0.15">
      <c r="B230" s="101"/>
      <c r="C230" s="73"/>
      <c r="D230" s="231" t="s">
        <v>489</v>
      </c>
      <c r="E230" s="37"/>
      <c r="F230" s="43"/>
      <c r="G230" s="52">
        <v>30</v>
      </c>
      <c r="H230" s="52">
        <v>50</v>
      </c>
      <c r="I230" s="52">
        <v>53</v>
      </c>
      <c r="J230" s="52">
        <v>56</v>
      </c>
      <c r="K230" s="52">
        <v>49</v>
      </c>
      <c r="L230" s="52">
        <v>44</v>
      </c>
      <c r="M230" s="52">
        <v>45</v>
      </c>
      <c r="N230" s="52">
        <v>38</v>
      </c>
      <c r="O230" s="52">
        <v>33</v>
      </c>
      <c r="P230" s="52">
        <v>32</v>
      </c>
      <c r="Q230" s="52">
        <v>282</v>
      </c>
      <c r="R230" s="53">
        <v>59</v>
      </c>
      <c r="S230" s="52">
        <f t="shared" si="46"/>
        <v>771</v>
      </c>
      <c r="T230" s="68">
        <v>9.9646017699115053</v>
      </c>
      <c r="U230" s="68">
        <v>7</v>
      </c>
      <c r="V230" s="68">
        <v>46</v>
      </c>
      <c r="W230" s="68">
        <v>0</v>
      </c>
    </row>
    <row r="231" spans="2:27" s="36" customFormat="1" ht="15" customHeight="1" x14ac:dyDescent="0.15">
      <c r="B231" s="234"/>
      <c r="C231" s="94"/>
      <c r="D231" s="230" t="s">
        <v>490</v>
      </c>
      <c r="E231" s="46"/>
      <c r="F231" s="175"/>
      <c r="G231" s="54">
        <v>117</v>
      </c>
      <c r="H231" s="54">
        <v>120</v>
      </c>
      <c r="I231" s="54">
        <v>108</v>
      </c>
      <c r="J231" s="54">
        <v>82</v>
      </c>
      <c r="K231" s="54">
        <v>38</v>
      </c>
      <c r="L231" s="54">
        <v>24</v>
      </c>
      <c r="M231" s="54">
        <v>28</v>
      </c>
      <c r="N231" s="54">
        <v>12</v>
      </c>
      <c r="O231" s="54">
        <v>11</v>
      </c>
      <c r="P231" s="54">
        <v>11</v>
      </c>
      <c r="Q231" s="54">
        <v>37</v>
      </c>
      <c r="R231" s="55">
        <v>183</v>
      </c>
      <c r="S231" s="54">
        <f t="shared" si="46"/>
        <v>771</v>
      </c>
      <c r="T231" s="69">
        <v>3.1979910714285693</v>
      </c>
      <c r="U231" s="69">
        <v>2.4299999999999997</v>
      </c>
      <c r="V231" s="69">
        <v>13.6</v>
      </c>
      <c r="W231" s="69">
        <v>0</v>
      </c>
    </row>
    <row r="232" spans="2:27" s="36" customFormat="1" ht="15" customHeight="1" x14ac:dyDescent="0.15">
      <c r="B232" s="100" t="s">
        <v>3</v>
      </c>
      <c r="C232" s="97" t="s">
        <v>4</v>
      </c>
      <c r="D232" s="233" t="s">
        <v>491</v>
      </c>
      <c r="E232" s="47"/>
      <c r="F232" s="63">
        <f t="shared" ref="F232:F243" si="47">S220</f>
        <v>2052</v>
      </c>
      <c r="G232" s="56">
        <f t="shared" ref="G232:R232" si="48">G220/$F232*100</f>
        <v>0</v>
      </c>
      <c r="H232" s="56">
        <f t="shared" si="48"/>
        <v>4.2397660818713447</v>
      </c>
      <c r="I232" s="56">
        <f t="shared" si="48"/>
        <v>10.575048732943468</v>
      </c>
      <c r="J232" s="56">
        <f t="shared" si="48"/>
        <v>13.255360623781677</v>
      </c>
      <c r="K232" s="56">
        <f t="shared" si="48"/>
        <v>11.452241715399609</v>
      </c>
      <c r="L232" s="56">
        <f t="shared" si="48"/>
        <v>11.111111111111111</v>
      </c>
      <c r="M232" s="56">
        <f t="shared" si="48"/>
        <v>7.8947368421052628</v>
      </c>
      <c r="N232" s="56">
        <f t="shared" si="48"/>
        <v>7.7972709551656916</v>
      </c>
      <c r="O232" s="56">
        <f t="shared" si="48"/>
        <v>6.2865497076023384</v>
      </c>
      <c r="P232" s="56">
        <f t="shared" si="48"/>
        <v>5.1656920077972703</v>
      </c>
      <c r="Q232" s="56">
        <f t="shared" si="48"/>
        <v>19.005847953216374</v>
      </c>
      <c r="R232" s="56">
        <f t="shared" si="48"/>
        <v>3.2163742690058479</v>
      </c>
      <c r="S232" s="56">
        <f t="shared" si="46"/>
        <v>100</v>
      </c>
      <c r="U232" s="158"/>
    </row>
    <row r="233" spans="2:27" s="36" customFormat="1" ht="15" customHeight="1" x14ac:dyDescent="0.15">
      <c r="B233" s="101"/>
      <c r="C233" s="73"/>
      <c r="D233" s="231" t="s">
        <v>490</v>
      </c>
      <c r="E233" s="37"/>
      <c r="F233" s="64">
        <f t="shared" si="47"/>
        <v>2052</v>
      </c>
      <c r="G233" s="57">
        <f t="shared" ref="G233:R233" si="49">G221/$F233*100</f>
        <v>1.364522417153996</v>
      </c>
      <c r="H233" s="57">
        <f t="shared" si="49"/>
        <v>6.9688109161793372</v>
      </c>
      <c r="I233" s="57">
        <f t="shared" si="49"/>
        <v>10.185185185185185</v>
      </c>
      <c r="J233" s="57">
        <f t="shared" si="49"/>
        <v>11.354775828460038</v>
      </c>
      <c r="K233" s="57">
        <f t="shared" si="49"/>
        <v>8.6257309941520468</v>
      </c>
      <c r="L233" s="57">
        <f t="shared" si="49"/>
        <v>7.943469785575048</v>
      </c>
      <c r="M233" s="57">
        <f t="shared" si="49"/>
        <v>5.9454191033138395</v>
      </c>
      <c r="N233" s="57">
        <f t="shared" si="49"/>
        <v>6.9688109161793372</v>
      </c>
      <c r="O233" s="57">
        <f t="shared" si="49"/>
        <v>4.5808966861598437</v>
      </c>
      <c r="P233" s="57">
        <f t="shared" si="49"/>
        <v>3.2651072124756335</v>
      </c>
      <c r="Q233" s="57">
        <f t="shared" si="49"/>
        <v>11.988304093567251</v>
      </c>
      <c r="R233" s="57">
        <f t="shared" si="49"/>
        <v>20.808966861598442</v>
      </c>
      <c r="S233" s="57">
        <f t="shared" si="46"/>
        <v>100</v>
      </c>
      <c r="U233" s="158"/>
    </row>
    <row r="234" spans="2:27" s="36" customFormat="1" ht="15" customHeight="1" x14ac:dyDescent="0.15">
      <c r="B234" s="101"/>
      <c r="C234" s="73"/>
      <c r="D234" s="231" t="s">
        <v>489</v>
      </c>
      <c r="E234" s="37"/>
      <c r="F234" s="64">
        <f t="shared" si="47"/>
        <v>2052</v>
      </c>
      <c r="G234" s="57">
        <f t="shared" ref="G234:R234" si="50">G222/$F234*100</f>
        <v>3.5087719298245612</v>
      </c>
      <c r="H234" s="57">
        <f t="shared" si="50"/>
        <v>7.943469785575048</v>
      </c>
      <c r="I234" s="57">
        <f t="shared" si="50"/>
        <v>8.8693957115009745</v>
      </c>
      <c r="J234" s="57">
        <f t="shared" si="50"/>
        <v>8.8206627680311893</v>
      </c>
      <c r="K234" s="57">
        <f t="shared" si="50"/>
        <v>8.3333333333333321</v>
      </c>
      <c r="L234" s="57">
        <f t="shared" si="50"/>
        <v>6.871345029239766</v>
      </c>
      <c r="M234" s="57">
        <f t="shared" si="50"/>
        <v>6.6276803118908383</v>
      </c>
      <c r="N234" s="57">
        <f t="shared" si="50"/>
        <v>5.8966861598440543</v>
      </c>
      <c r="O234" s="57">
        <f t="shared" si="50"/>
        <v>5.2631578947368416</v>
      </c>
      <c r="P234" s="57">
        <f t="shared" si="50"/>
        <v>3.8499025341130602</v>
      </c>
      <c r="Q234" s="57">
        <f t="shared" si="50"/>
        <v>27.144249512670566</v>
      </c>
      <c r="R234" s="57">
        <f t="shared" si="50"/>
        <v>6.871345029239766</v>
      </c>
      <c r="S234" s="57">
        <f t="shared" si="46"/>
        <v>100</v>
      </c>
      <c r="U234" s="158"/>
    </row>
    <row r="235" spans="2:27" s="36" customFormat="1" ht="15" customHeight="1" x14ac:dyDescent="0.15">
      <c r="B235" s="101"/>
      <c r="C235" s="145"/>
      <c r="D235" s="232" t="s">
        <v>490</v>
      </c>
      <c r="E235" s="150"/>
      <c r="F235" s="155">
        <f t="shared" si="47"/>
        <v>2052</v>
      </c>
      <c r="G235" s="156">
        <f t="shared" ref="G235:R235" si="51">G223/$F235*100</f>
        <v>15.204678362573098</v>
      </c>
      <c r="H235" s="156">
        <f t="shared" si="51"/>
        <v>15.789473684210526</v>
      </c>
      <c r="I235" s="156">
        <f t="shared" si="51"/>
        <v>13.401559454191034</v>
      </c>
      <c r="J235" s="156">
        <f t="shared" si="51"/>
        <v>11.257309941520468</v>
      </c>
      <c r="K235" s="156">
        <f t="shared" si="51"/>
        <v>6.3352826510721245</v>
      </c>
      <c r="L235" s="156">
        <f t="shared" si="51"/>
        <v>5.2631578947368416</v>
      </c>
      <c r="M235" s="156">
        <f t="shared" si="51"/>
        <v>4.0935672514619883</v>
      </c>
      <c r="N235" s="156">
        <f t="shared" si="51"/>
        <v>1.8031189083820662</v>
      </c>
      <c r="O235" s="156">
        <f t="shared" si="51"/>
        <v>1.2183235867446394</v>
      </c>
      <c r="P235" s="156">
        <f t="shared" si="51"/>
        <v>1.364522417153996</v>
      </c>
      <c r="Q235" s="156">
        <f t="shared" si="51"/>
        <v>4.0448343079922022</v>
      </c>
      <c r="R235" s="156">
        <f t="shared" si="51"/>
        <v>20.224171539961013</v>
      </c>
      <c r="S235" s="156">
        <f t="shared" si="46"/>
        <v>100</v>
      </c>
      <c r="U235" s="158"/>
    </row>
    <row r="236" spans="2:27" s="36" customFormat="1" ht="15" customHeight="1" x14ac:dyDescent="0.15">
      <c r="B236" s="101"/>
      <c r="C236" s="73" t="s">
        <v>859</v>
      </c>
      <c r="D236" s="231" t="s">
        <v>491</v>
      </c>
      <c r="E236" s="37"/>
      <c r="F236" s="64">
        <f t="shared" si="47"/>
        <v>1259</v>
      </c>
      <c r="G236" s="57">
        <f t="shared" ref="G236:R236" si="52">G224/$F236*100</f>
        <v>0</v>
      </c>
      <c r="H236" s="57">
        <f t="shared" si="52"/>
        <v>1.3502779984114377</v>
      </c>
      <c r="I236" s="57">
        <f t="shared" si="52"/>
        <v>5.0039714058776807</v>
      </c>
      <c r="J236" s="57">
        <f t="shared" si="52"/>
        <v>9.9285146942017466</v>
      </c>
      <c r="K236" s="57">
        <f t="shared" si="52"/>
        <v>10.484511517077046</v>
      </c>
      <c r="L236" s="57">
        <f t="shared" si="52"/>
        <v>11.199364575059571</v>
      </c>
      <c r="M236" s="57">
        <f t="shared" si="52"/>
        <v>9.2930897537728363</v>
      </c>
      <c r="N236" s="57">
        <f t="shared" si="52"/>
        <v>10.007942811755361</v>
      </c>
      <c r="O236" s="57">
        <f t="shared" si="52"/>
        <v>8.1810961080222402</v>
      </c>
      <c r="P236" s="57">
        <f t="shared" si="52"/>
        <v>7.0691024622716441</v>
      </c>
      <c r="Q236" s="57">
        <f t="shared" si="52"/>
        <v>24.066719618745037</v>
      </c>
      <c r="R236" s="57">
        <f t="shared" si="52"/>
        <v>3.415409054805401</v>
      </c>
      <c r="S236" s="57">
        <f t="shared" si="46"/>
        <v>100</v>
      </c>
      <c r="U236" s="158"/>
    </row>
    <row r="237" spans="2:27" s="36" customFormat="1" ht="15" customHeight="1" x14ac:dyDescent="0.15">
      <c r="B237" s="101"/>
      <c r="C237" s="73"/>
      <c r="D237" s="231" t="s">
        <v>490</v>
      </c>
      <c r="E237" s="37"/>
      <c r="F237" s="64">
        <f t="shared" si="47"/>
        <v>1259</v>
      </c>
      <c r="G237" s="57">
        <f t="shared" ref="G237:R237" si="53">G225/$F237*100</f>
        <v>0.95313741064336788</v>
      </c>
      <c r="H237" s="57">
        <f t="shared" si="53"/>
        <v>3.3359809372517866</v>
      </c>
      <c r="I237" s="57">
        <f t="shared" si="53"/>
        <v>5.5599682287529779</v>
      </c>
      <c r="J237" s="57">
        <f t="shared" si="53"/>
        <v>8.7370929308975374</v>
      </c>
      <c r="K237" s="57">
        <f t="shared" si="53"/>
        <v>8.9753772835583785</v>
      </c>
      <c r="L237" s="57">
        <f t="shared" si="53"/>
        <v>8.8165210484511523</v>
      </c>
      <c r="M237" s="57">
        <f t="shared" si="53"/>
        <v>7.2279586973788721</v>
      </c>
      <c r="N237" s="57">
        <f t="shared" si="53"/>
        <v>10.007942811755361</v>
      </c>
      <c r="O237" s="57">
        <f t="shared" si="53"/>
        <v>6.1953931691818909</v>
      </c>
      <c r="P237" s="57">
        <f t="shared" si="53"/>
        <v>4.1302621127879267</v>
      </c>
      <c r="Q237" s="57">
        <f t="shared" si="53"/>
        <v>16.521048451151707</v>
      </c>
      <c r="R237" s="57">
        <f t="shared" si="53"/>
        <v>19.539316918189041</v>
      </c>
      <c r="S237" s="57">
        <f t="shared" si="46"/>
        <v>100.00000000000001</v>
      </c>
      <c r="U237" s="158"/>
    </row>
    <row r="238" spans="2:27" s="36" customFormat="1" ht="15" customHeight="1" x14ac:dyDescent="0.15">
      <c r="B238" s="101"/>
      <c r="C238" s="73"/>
      <c r="D238" s="231" t="s">
        <v>489</v>
      </c>
      <c r="E238" s="37"/>
      <c r="F238" s="64">
        <f t="shared" si="47"/>
        <v>1259</v>
      </c>
      <c r="G238" s="57">
        <f t="shared" ref="G238:R238" si="54">G226/$F238*100</f>
        <v>3.3359809372517866</v>
      </c>
      <c r="H238" s="57">
        <f t="shared" si="54"/>
        <v>8.9753772835583785</v>
      </c>
      <c r="I238" s="57">
        <f t="shared" si="54"/>
        <v>10.007942811755361</v>
      </c>
      <c r="J238" s="57">
        <f t="shared" si="54"/>
        <v>9.9285146942017466</v>
      </c>
      <c r="K238" s="57">
        <f t="shared" si="54"/>
        <v>9.6902303415409055</v>
      </c>
      <c r="L238" s="57">
        <f t="shared" si="54"/>
        <v>7.625099285146943</v>
      </c>
      <c r="M238" s="57">
        <f t="shared" si="54"/>
        <v>7.148530579825259</v>
      </c>
      <c r="N238" s="57">
        <f t="shared" si="54"/>
        <v>6.5131056393963469</v>
      </c>
      <c r="O238" s="57">
        <f t="shared" si="54"/>
        <v>5.8776806989674339</v>
      </c>
      <c r="P238" s="57">
        <f t="shared" si="54"/>
        <v>3.653693407466243</v>
      </c>
      <c r="Q238" s="57">
        <f t="shared" si="54"/>
        <v>21.207307386814932</v>
      </c>
      <c r="R238" s="57">
        <f t="shared" si="54"/>
        <v>6.0365369340746629</v>
      </c>
      <c r="S238" s="57">
        <f t="shared" si="46"/>
        <v>100</v>
      </c>
      <c r="U238" s="158"/>
    </row>
    <row r="239" spans="2:27" ht="15" customHeight="1" x14ac:dyDescent="0.15">
      <c r="B239" s="235"/>
      <c r="C239" s="145"/>
      <c r="D239" s="232" t="s">
        <v>490</v>
      </c>
      <c r="E239" s="150"/>
      <c r="F239" s="155">
        <f t="shared" si="47"/>
        <v>1259</v>
      </c>
      <c r="G239" s="156">
        <f t="shared" ref="G239:R239" si="55">G227/$F239*100</f>
        <v>15.488482922954727</v>
      </c>
      <c r="H239" s="156">
        <f t="shared" si="55"/>
        <v>16.123907863383639</v>
      </c>
      <c r="I239" s="156">
        <f t="shared" si="55"/>
        <v>13.264495631453535</v>
      </c>
      <c r="J239" s="156">
        <f t="shared" si="55"/>
        <v>11.675933280381255</v>
      </c>
      <c r="K239" s="156">
        <f t="shared" si="55"/>
        <v>7.2279586973788721</v>
      </c>
      <c r="L239" s="156">
        <f t="shared" si="55"/>
        <v>6.5131056393963469</v>
      </c>
      <c r="M239" s="156">
        <f t="shared" si="55"/>
        <v>4.2096902303415407</v>
      </c>
      <c r="N239" s="156">
        <f t="shared" si="55"/>
        <v>1.9857029388403495</v>
      </c>
      <c r="O239" s="156">
        <f t="shared" si="55"/>
        <v>1.1119936457505957</v>
      </c>
      <c r="P239" s="156">
        <f t="shared" si="55"/>
        <v>1.2708498808578237</v>
      </c>
      <c r="Q239" s="156">
        <f t="shared" si="55"/>
        <v>3.494837172359015</v>
      </c>
      <c r="R239" s="156">
        <f t="shared" si="55"/>
        <v>17.633042096902305</v>
      </c>
      <c r="S239" s="156">
        <f t="shared" si="46"/>
        <v>100</v>
      </c>
      <c r="T239" s="36"/>
      <c r="U239" s="158"/>
      <c r="V239" s="36"/>
      <c r="W239" s="36"/>
    </row>
    <row r="240" spans="2:27" s="36" customFormat="1" ht="15" customHeight="1" x14ac:dyDescent="0.15">
      <c r="B240" s="101"/>
      <c r="C240" s="73" t="s">
        <v>13</v>
      </c>
      <c r="D240" s="231" t="s">
        <v>491</v>
      </c>
      <c r="E240" s="37"/>
      <c r="F240" s="64">
        <f t="shared" si="47"/>
        <v>771</v>
      </c>
      <c r="G240" s="57">
        <f t="shared" ref="G240:R240" si="56">G228/$F240*100</f>
        <v>0</v>
      </c>
      <c r="H240" s="57">
        <f t="shared" si="56"/>
        <v>9.0791180285343707</v>
      </c>
      <c r="I240" s="57">
        <f t="shared" si="56"/>
        <v>19.974059662775616</v>
      </c>
      <c r="J240" s="57">
        <f t="shared" si="56"/>
        <v>18.93644617380026</v>
      </c>
      <c r="K240" s="57">
        <f t="shared" si="56"/>
        <v>13.229571984435799</v>
      </c>
      <c r="L240" s="57">
        <f t="shared" si="56"/>
        <v>11.024643320363165</v>
      </c>
      <c r="M240" s="57">
        <f t="shared" si="56"/>
        <v>5.5771725032425428</v>
      </c>
      <c r="N240" s="57">
        <f t="shared" si="56"/>
        <v>4.1504539559014262</v>
      </c>
      <c r="O240" s="57">
        <f t="shared" si="56"/>
        <v>3.1128404669260701</v>
      </c>
      <c r="P240" s="57">
        <f t="shared" si="56"/>
        <v>2.0752269779507131</v>
      </c>
      <c r="Q240" s="57">
        <f t="shared" si="56"/>
        <v>10.376134889753567</v>
      </c>
      <c r="R240" s="57">
        <f t="shared" si="56"/>
        <v>2.4643320363164722</v>
      </c>
      <c r="S240" s="57">
        <f t="shared" si="46"/>
        <v>100.00000000000001</v>
      </c>
      <c r="U240" s="158"/>
    </row>
    <row r="241" spans="2:21" s="36" customFormat="1" ht="15" customHeight="1" x14ac:dyDescent="0.15">
      <c r="B241" s="101"/>
      <c r="C241" s="73"/>
      <c r="D241" s="231" t="s">
        <v>490</v>
      </c>
      <c r="E241" s="37"/>
      <c r="F241" s="64">
        <f t="shared" si="47"/>
        <v>771</v>
      </c>
      <c r="G241" s="57">
        <f t="shared" ref="G241:R241" si="57">G229/$F241*100</f>
        <v>2.0752269779507131</v>
      </c>
      <c r="H241" s="57">
        <f t="shared" si="57"/>
        <v>12.97016861219196</v>
      </c>
      <c r="I241" s="57">
        <f t="shared" si="57"/>
        <v>18.028534370946822</v>
      </c>
      <c r="J241" s="57">
        <f t="shared" si="57"/>
        <v>15.693904020752269</v>
      </c>
      <c r="K241" s="57">
        <f t="shared" si="57"/>
        <v>8.3009079118028524</v>
      </c>
      <c r="L241" s="57">
        <f t="shared" si="57"/>
        <v>6.3553826199740593</v>
      </c>
      <c r="M241" s="57">
        <f t="shared" si="57"/>
        <v>4.0207522697795071</v>
      </c>
      <c r="N241" s="57">
        <f t="shared" si="57"/>
        <v>1.9455252918287937</v>
      </c>
      <c r="O241" s="57">
        <f t="shared" si="57"/>
        <v>2.0752269779507131</v>
      </c>
      <c r="P241" s="57">
        <f t="shared" si="57"/>
        <v>1.8158236057068744</v>
      </c>
      <c r="Q241" s="57">
        <f t="shared" si="57"/>
        <v>4.5395590142671853</v>
      </c>
      <c r="R241" s="57">
        <f t="shared" si="57"/>
        <v>22.178988326848248</v>
      </c>
      <c r="S241" s="57">
        <f t="shared" si="46"/>
        <v>99.999999999999972</v>
      </c>
      <c r="U241" s="158"/>
    </row>
    <row r="242" spans="2:21" s="36" customFormat="1" ht="15" customHeight="1" x14ac:dyDescent="0.15">
      <c r="B242" s="101"/>
      <c r="C242" s="73"/>
      <c r="D242" s="231" t="s">
        <v>489</v>
      </c>
      <c r="E242" s="37"/>
      <c r="F242" s="64">
        <f t="shared" si="47"/>
        <v>771</v>
      </c>
      <c r="G242" s="57">
        <f t="shared" ref="G242:R242" si="58">G230/$F242*100</f>
        <v>3.8910505836575875</v>
      </c>
      <c r="H242" s="57">
        <f t="shared" si="58"/>
        <v>6.4850843060959802</v>
      </c>
      <c r="I242" s="57">
        <f t="shared" si="58"/>
        <v>6.8741893644617384</v>
      </c>
      <c r="J242" s="57">
        <f t="shared" si="58"/>
        <v>7.2632944228274976</v>
      </c>
      <c r="K242" s="57">
        <f t="shared" si="58"/>
        <v>6.3553826199740593</v>
      </c>
      <c r="L242" s="57">
        <f t="shared" si="58"/>
        <v>5.7068741893644619</v>
      </c>
      <c r="M242" s="57">
        <f t="shared" si="58"/>
        <v>5.836575875486381</v>
      </c>
      <c r="N242" s="57">
        <f t="shared" si="58"/>
        <v>4.9286640726329445</v>
      </c>
      <c r="O242" s="57">
        <f t="shared" si="58"/>
        <v>4.2801556420233462</v>
      </c>
      <c r="P242" s="57">
        <f t="shared" si="58"/>
        <v>4.1504539559014262</v>
      </c>
      <c r="Q242" s="57">
        <f t="shared" si="58"/>
        <v>36.575875486381321</v>
      </c>
      <c r="R242" s="57">
        <f t="shared" si="58"/>
        <v>7.6523994811932559</v>
      </c>
      <c r="S242" s="57">
        <f t="shared" si="46"/>
        <v>100</v>
      </c>
      <c r="U242" s="158"/>
    </row>
    <row r="243" spans="2:21" s="36" customFormat="1" ht="15" customHeight="1" x14ac:dyDescent="0.15">
      <c r="B243" s="234"/>
      <c r="C243" s="94"/>
      <c r="D243" s="230" t="s">
        <v>490</v>
      </c>
      <c r="E243" s="46"/>
      <c r="F243" s="65">
        <f t="shared" si="47"/>
        <v>771</v>
      </c>
      <c r="G243" s="58">
        <f t="shared" ref="G243:R243" si="59">G231/$F243*100</f>
        <v>15.175097276264591</v>
      </c>
      <c r="H243" s="58">
        <f t="shared" si="59"/>
        <v>15.56420233463035</v>
      </c>
      <c r="I243" s="58">
        <f t="shared" si="59"/>
        <v>14.007782101167315</v>
      </c>
      <c r="J243" s="58">
        <f t="shared" si="59"/>
        <v>10.635538261997405</v>
      </c>
      <c r="K243" s="58">
        <f t="shared" si="59"/>
        <v>4.9286640726329445</v>
      </c>
      <c r="L243" s="58">
        <f t="shared" si="59"/>
        <v>3.1128404669260701</v>
      </c>
      <c r="M243" s="58">
        <f t="shared" si="59"/>
        <v>3.6316472114137488</v>
      </c>
      <c r="N243" s="58">
        <f t="shared" si="59"/>
        <v>1.556420233463035</v>
      </c>
      <c r="O243" s="58">
        <f t="shared" si="59"/>
        <v>1.4267185473411155</v>
      </c>
      <c r="P243" s="58">
        <f t="shared" si="59"/>
        <v>1.4267185473411155</v>
      </c>
      <c r="Q243" s="58">
        <f t="shared" si="59"/>
        <v>4.7989623865110254</v>
      </c>
      <c r="R243" s="58">
        <f t="shared" si="59"/>
        <v>23.735408560311281</v>
      </c>
      <c r="S243" s="58">
        <f t="shared" si="46"/>
        <v>99.999999999999986</v>
      </c>
      <c r="U243" s="158"/>
    </row>
    <row r="244" spans="2:21" ht="15" customHeight="1" x14ac:dyDescent="0.15">
      <c r="B244" s="98"/>
      <c r="C244" s="90"/>
      <c r="D244" s="37"/>
      <c r="E244" s="37"/>
      <c r="F244" s="38"/>
      <c r="G244" s="59"/>
      <c r="H244" s="59"/>
      <c r="I244" s="59"/>
      <c r="J244" s="59"/>
      <c r="K244" s="59"/>
      <c r="L244" s="59"/>
      <c r="M244" s="59"/>
      <c r="N244" s="66"/>
      <c r="O244" s="59"/>
      <c r="P244" s="36"/>
    </row>
    <row r="245" spans="2:21" s="36" customFormat="1" ht="22.5" x14ac:dyDescent="0.15">
      <c r="B245" s="95" t="s">
        <v>94</v>
      </c>
      <c r="C245" s="30"/>
      <c r="D245" s="30"/>
      <c r="E245" s="30"/>
      <c r="F245" s="31"/>
      <c r="G245" s="49" t="s">
        <v>411</v>
      </c>
      <c r="H245" s="41" t="s">
        <v>412</v>
      </c>
      <c r="I245" s="41" t="s">
        <v>413</v>
      </c>
      <c r="J245" s="41" t="s">
        <v>414</v>
      </c>
      <c r="K245" s="41" t="s">
        <v>415</v>
      </c>
      <c r="L245" s="72" t="s">
        <v>450</v>
      </c>
      <c r="M245" s="221" t="s">
        <v>324</v>
      </c>
      <c r="N245" s="40" t="s">
        <v>4</v>
      </c>
      <c r="O245" s="41" t="s">
        <v>974</v>
      </c>
      <c r="P245" s="41" t="s">
        <v>262</v>
      </c>
      <c r="Q245" s="41" t="s">
        <v>973</v>
      </c>
      <c r="R245" s="1"/>
    </row>
    <row r="246" spans="2:21" s="36" customFormat="1" ht="15" customHeight="1" x14ac:dyDescent="0.15">
      <c r="B246" s="100" t="s">
        <v>2</v>
      </c>
      <c r="C246" s="97" t="s">
        <v>4</v>
      </c>
      <c r="D246" s="233" t="s">
        <v>92</v>
      </c>
      <c r="E246" s="47"/>
      <c r="F246" s="42"/>
      <c r="G246" s="50">
        <v>1292</v>
      </c>
      <c r="H246" s="50">
        <v>20</v>
      </c>
      <c r="I246" s="50">
        <v>4</v>
      </c>
      <c r="J246" s="50">
        <v>2</v>
      </c>
      <c r="K246" s="50">
        <v>1</v>
      </c>
      <c r="L246" s="50">
        <v>1</v>
      </c>
      <c r="M246" s="51">
        <v>732</v>
      </c>
      <c r="N246" s="50">
        <f t="shared" ref="N246:N257" si="60">SUM(G246:M246)</f>
        <v>2052</v>
      </c>
      <c r="O246" s="67">
        <v>4.0151515151515153E-2</v>
      </c>
      <c r="P246" s="67">
        <v>0</v>
      </c>
      <c r="Q246" s="67">
        <v>15</v>
      </c>
      <c r="R246" s="1"/>
    </row>
    <row r="247" spans="2:21" s="36" customFormat="1" ht="15" customHeight="1" x14ac:dyDescent="0.15">
      <c r="B247" s="101"/>
      <c r="C247" s="145"/>
      <c r="D247" s="232" t="s">
        <v>93</v>
      </c>
      <c r="E247" s="150"/>
      <c r="F247" s="151"/>
      <c r="G247" s="152">
        <v>1196</v>
      </c>
      <c r="H247" s="152">
        <v>41</v>
      </c>
      <c r="I247" s="152">
        <v>15</v>
      </c>
      <c r="J247" s="152">
        <v>3</v>
      </c>
      <c r="K247" s="152">
        <v>9</v>
      </c>
      <c r="L247" s="152">
        <v>12</v>
      </c>
      <c r="M247" s="153">
        <v>776</v>
      </c>
      <c r="N247" s="152">
        <f t="shared" si="60"/>
        <v>2052</v>
      </c>
      <c r="O247" s="154">
        <v>4.6952224052718289E-2</v>
      </c>
      <c r="P247" s="154">
        <v>0</v>
      </c>
      <c r="Q247" s="154">
        <v>2</v>
      </c>
      <c r="R247" s="1"/>
    </row>
    <row r="248" spans="2:21" s="36" customFormat="1" ht="15" customHeight="1" x14ac:dyDescent="0.15">
      <c r="B248" s="101"/>
      <c r="C248" s="73" t="s">
        <v>859</v>
      </c>
      <c r="D248" s="231" t="s">
        <v>92</v>
      </c>
      <c r="E248" s="37"/>
      <c r="F248" s="43"/>
      <c r="G248" s="52">
        <v>856</v>
      </c>
      <c r="H248" s="52">
        <v>19</v>
      </c>
      <c r="I248" s="52">
        <v>3</v>
      </c>
      <c r="J248" s="52">
        <v>2</v>
      </c>
      <c r="K248" s="52">
        <v>0</v>
      </c>
      <c r="L248" s="52">
        <v>0</v>
      </c>
      <c r="M248" s="53">
        <v>379</v>
      </c>
      <c r="N248" s="52">
        <f t="shared" si="60"/>
        <v>1259</v>
      </c>
      <c r="O248" s="68">
        <v>2.3923444976076554E-3</v>
      </c>
      <c r="P248" s="68">
        <v>0</v>
      </c>
      <c r="Q248" s="68">
        <v>1</v>
      </c>
      <c r="R248" s="1"/>
    </row>
    <row r="249" spans="2:21" ht="15" customHeight="1" x14ac:dyDescent="0.15">
      <c r="B249" s="235"/>
      <c r="C249" s="145"/>
      <c r="D249" s="232" t="s">
        <v>93</v>
      </c>
      <c r="E249" s="150"/>
      <c r="F249" s="236"/>
      <c r="G249" s="152">
        <v>793</v>
      </c>
      <c r="H249" s="152">
        <v>34</v>
      </c>
      <c r="I249" s="152">
        <v>14</v>
      </c>
      <c r="J249" s="152">
        <v>1</v>
      </c>
      <c r="K249" s="152">
        <v>5</v>
      </c>
      <c r="L249" s="152">
        <v>5</v>
      </c>
      <c r="M249" s="153">
        <v>407</v>
      </c>
      <c r="N249" s="152">
        <f t="shared" si="60"/>
        <v>1259</v>
      </c>
      <c r="O249" s="154">
        <v>5.185185185185185E-2</v>
      </c>
      <c r="P249" s="154">
        <v>0</v>
      </c>
      <c r="Q249" s="154">
        <v>2</v>
      </c>
    </row>
    <row r="250" spans="2:21" s="36" customFormat="1" ht="15" customHeight="1" x14ac:dyDescent="0.15">
      <c r="B250" s="101"/>
      <c r="C250" s="73" t="s">
        <v>13</v>
      </c>
      <c r="D250" s="231" t="s">
        <v>92</v>
      </c>
      <c r="E250" s="37"/>
      <c r="F250" s="43"/>
      <c r="G250" s="52">
        <v>425</v>
      </c>
      <c r="H250" s="52">
        <v>1</v>
      </c>
      <c r="I250" s="52">
        <v>0</v>
      </c>
      <c r="J250" s="52">
        <v>0</v>
      </c>
      <c r="K250" s="52">
        <v>1</v>
      </c>
      <c r="L250" s="52">
        <v>1</v>
      </c>
      <c r="M250" s="53">
        <v>343</v>
      </c>
      <c r="N250" s="52">
        <f t="shared" si="60"/>
        <v>771</v>
      </c>
      <c r="O250" s="68">
        <v>0</v>
      </c>
      <c r="P250" s="68">
        <v>0</v>
      </c>
      <c r="Q250" s="68">
        <v>0</v>
      </c>
      <c r="R250" s="1"/>
    </row>
    <row r="251" spans="2:21" s="36" customFormat="1" ht="15" customHeight="1" x14ac:dyDescent="0.15">
      <c r="B251" s="234"/>
      <c r="C251" s="94"/>
      <c r="D251" s="230" t="s">
        <v>93</v>
      </c>
      <c r="E251" s="46"/>
      <c r="F251" s="175"/>
      <c r="G251" s="54">
        <v>392</v>
      </c>
      <c r="H251" s="54">
        <v>6</v>
      </c>
      <c r="I251" s="54">
        <v>1</v>
      </c>
      <c r="J251" s="54">
        <v>2</v>
      </c>
      <c r="K251" s="54">
        <v>4</v>
      </c>
      <c r="L251" s="54">
        <v>7</v>
      </c>
      <c r="M251" s="55">
        <v>359</v>
      </c>
      <c r="N251" s="54">
        <f t="shared" si="60"/>
        <v>771</v>
      </c>
      <c r="O251" s="69">
        <v>4.5918367346938778E-2</v>
      </c>
      <c r="P251" s="69">
        <v>0</v>
      </c>
      <c r="Q251" s="69">
        <v>4</v>
      </c>
      <c r="R251" s="1"/>
    </row>
    <row r="252" spans="2:21" s="36" customFormat="1" ht="15" customHeight="1" x14ac:dyDescent="0.15">
      <c r="B252" s="100" t="s">
        <v>3</v>
      </c>
      <c r="C252" s="97" t="s">
        <v>4</v>
      </c>
      <c r="D252" s="233" t="s">
        <v>92</v>
      </c>
      <c r="E252" s="47"/>
      <c r="F252" s="63">
        <f t="shared" ref="F252:F257" si="61">N246</f>
        <v>2052</v>
      </c>
      <c r="G252" s="56">
        <f t="shared" ref="G252:M257" si="62">G246/$F252*100</f>
        <v>62.962962962962962</v>
      </c>
      <c r="H252" s="56">
        <f t="shared" si="62"/>
        <v>0.97465886939571145</v>
      </c>
      <c r="I252" s="56">
        <f t="shared" si="62"/>
        <v>0.19493177387914229</v>
      </c>
      <c r="J252" s="56">
        <f t="shared" si="62"/>
        <v>9.7465886939571145E-2</v>
      </c>
      <c r="K252" s="56">
        <f t="shared" si="62"/>
        <v>4.8732943469785572E-2</v>
      </c>
      <c r="L252" s="56">
        <f t="shared" si="62"/>
        <v>4.8732943469785572E-2</v>
      </c>
      <c r="M252" s="60">
        <f t="shared" si="62"/>
        <v>35.672514619883039</v>
      </c>
      <c r="N252" s="56">
        <f t="shared" si="60"/>
        <v>100</v>
      </c>
      <c r="R252" s="1"/>
    </row>
    <row r="253" spans="2:21" s="36" customFormat="1" ht="15" customHeight="1" x14ac:dyDescent="0.15">
      <c r="B253" s="101"/>
      <c r="C253" s="145"/>
      <c r="D253" s="232" t="s">
        <v>93</v>
      </c>
      <c r="E253" s="150"/>
      <c r="F253" s="155">
        <f t="shared" si="61"/>
        <v>2052</v>
      </c>
      <c r="G253" s="156">
        <f t="shared" si="62"/>
        <v>58.284600389863549</v>
      </c>
      <c r="H253" s="156">
        <f t="shared" si="62"/>
        <v>1.9980506822612085</v>
      </c>
      <c r="I253" s="156">
        <f t="shared" si="62"/>
        <v>0.73099415204678353</v>
      </c>
      <c r="J253" s="156">
        <f t="shared" si="62"/>
        <v>0.14619883040935672</v>
      </c>
      <c r="K253" s="156">
        <f t="shared" si="62"/>
        <v>0.43859649122807015</v>
      </c>
      <c r="L253" s="156">
        <f t="shared" si="62"/>
        <v>0.58479532163742687</v>
      </c>
      <c r="M253" s="157">
        <f t="shared" si="62"/>
        <v>37.816764132553601</v>
      </c>
      <c r="N253" s="156">
        <f t="shared" si="60"/>
        <v>100</v>
      </c>
      <c r="R253" s="1"/>
    </row>
    <row r="254" spans="2:21" s="36" customFormat="1" ht="15" customHeight="1" x14ac:dyDescent="0.15">
      <c r="B254" s="101"/>
      <c r="C254" s="73" t="s">
        <v>859</v>
      </c>
      <c r="D254" s="231" t="s">
        <v>92</v>
      </c>
      <c r="E254" s="37"/>
      <c r="F254" s="64">
        <f t="shared" si="61"/>
        <v>1259</v>
      </c>
      <c r="G254" s="57">
        <f t="shared" si="62"/>
        <v>67.99046862589357</v>
      </c>
      <c r="H254" s="57">
        <f t="shared" si="62"/>
        <v>1.5091342335186657</v>
      </c>
      <c r="I254" s="57">
        <f t="shared" si="62"/>
        <v>0.23828435266084197</v>
      </c>
      <c r="J254" s="57">
        <f t="shared" si="62"/>
        <v>0.15885623510722796</v>
      </c>
      <c r="K254" s="57">
        <f t="shared" si="62"/>
        <v>0</v>
      </c>
      <c r="L254" s="57">
        <f t="shared" si="62"/>
        <v>0</v>
      </c>
      <c r="M254" s="61">
        <f t="shared" si="62"/>
        <v>30.103256552819698</v>
      </c>
      <c r="N254" s="57">
        <f t="shared" si="60"/>
        <v>100</v>
      </c>
      <c r="R254" s="1"/>
    </row>
    <row r="255" spans="2:21" ht="15" customHeight="1" x14ac:dyDescent="0.15">
      <c r="B255" s="235"/>
      <c r="C255" s="145"/>
      <c r="D255" s="232" t="s">
        <v>93</v>
      </c>
      <c r="E255" s="150"/>
      <c r="F255" s="155">
        <f t="shared" si="61"/>
        <v>1259</v>
      </c>
      <c r="G255" s="156">
        <f t="shared" si="62"/>
        <v>62.986497220015877</v>
      </c>
      <c r="H255" s="156">
        <f t="shared" si="62"/>
        <v>2.7005559968228754</v>
      </c>
      <c r="I255" s="156">
        <f t="shared" si="62"/>
        <v>1.1119936457505957</v>
      </c>
      <c r="J255" s="156">
        <f t="shared" si="62"/>
        <v>7.9428117553613981E-2</v>
      </c>
      <c r="K255" s="156">
        <f t="shared" si="62"/>
        <v>0.39714058776806987</v>
      </c>
      <c r="L255" s="156">
        <f t="shared" si="62"/>
        <v>0.39714058776806987</v>
      </c>
      <c r="M255" s="157">
        <f t="shared" si="62"/>
        <v>32.32724384432089</v>
      </c>
      <c r="N255" s="156">
        <f t="shared" si="60"/>
        <v>99.999999999999986</v>
      </c>
      <c r="O255" s="36"/>
    </row>
    <row r="256" spans="2:21" s="36" customFormat="1" ht="15" customHeight="1" x14ac:dyDescent="0.15">
      <c r="B256" s="101"/>
      <c r="C256" s="73" t="s">
        <v>13</v>
      </c>
      <c r="D256" s="231" t="s">
        <v>92</v>
      </c>
      <c r="E256" s="37"/>
      <c r="F256" s="64">
        <f t="shared" si="61"/>
        <v>771</v>
      </c>
      <c r="G256" s="57">
        <f t="shared" si="62"/>
        <v>55.123216601815827</v>
      </c>
      <c r="H256" s="57">
        <f t="shared" si="62"/>
        <v>0.12970168612191957</v>
      </c>
      <c r="I256" s="57">
        <f t="shared" si="62"/>
        <v>0</v>
      </c>
      <c r="J256" s="57">
        <f t="shared" si="62"/>
        <v>0</v>
      </c>
      <c r="K256" s="57">
        <f t="shared" si="62"/>
        <v>0.12970168612191957</v>
      </c>
      <c r="L256" s="57">
        <f t="shared" si="62"/>
        <v>0.12970168612191957</v>
      </c>
      <c r="M256" s="61">
        <f t="shared" si="62"/>
        <v>44.487678339818416</v>
      </c>
      <c r="N256" s="57">
        <f t="shared" si="60"/>
        <v>100</v>
      </c>
      <c r="R256" s="1"/>
    </row>
    <row r="257" spans="1:18" s="36" customFormat="1" ht="15" customHeight="1" x14ac:dyDescent="0.15">
      <c r="B257" s="234"/>
      <c r="C257" s="94"/>
      <c r="D257" s="230" t="s">
        <v>93</v>
      </c>
      <c r="E257" s="46"/>
      <c r="F257" s="65">
        <f t="shared" si="61"/>
        <v>771</v>
      </c>
      <c r="G257" s="58">
        <f t="shared" si="62"/>
        <v>50.843060959792474</v>
      </c>
      <c r="H257" s="58">
        <f t="shared" si="62"/>
        <v>0.77821011673151752</v>
      </c>
      <c r="I257" s="58">
        <f t="shared" si="62"/>
        <v>0.12970168612191957</v>
      </c>
      <c r="J257" s="58">
        <f t="shared" si="62"/>
        <v>0.25940337224383914</v>
      </c>
      <c r="K257" s="58">
        <f t="shared" si="62"/>
        <v>0.51880674448767827</v>
      </c>
      <c r="L257" s="58">
        <f t="shared" si="62"/>
        <v>0.9079118028534372</v>
      </c>
      <c r="M257" s="62">
        <f t="shared" si="62"/>
        <v>46.562905317769129</v>
      </c>
      <c r="N257" s="58">
        <f t="shared" si="60"/>
        <v>99.999999999999986</v>
      </c>
      <c r="R257" s="1"/>
    </row>
    <row r="258" spans="1:18" ht="15" customHeight="1" x14ac:dyDescent="0.15">
      <c r="B258" s="98"/>
      <c r="C258" s="90"/>
      <c r="D258" s="37"/>
      <c r="E258" s="37"/>
      <c r="F258" s="38"/>
      <c r="G258" s="59"/>
      <c r="H258" s="59"/>
      <c r="I258" s="59"/>
      <c r="J258" s="59"/>
      <c r="K258" s="59"/>
      <c r="L258" s="59"/>
      <c r="M258" s="59"/>
      <c r="N258" s="66"/>
      <c r="O258" s="59"/>
      <c r="P258" s="36"/>
    </row>
    <row r="259" spans="1:18" ht="15" customHeight="1" x14ac:dyDescent="0.15">
      <c r="A259" s="1" t="s">
        <v>972</v>
      </c>
      <c r="B259" s="96"/>
      <c r="M259" s="1"/>
    </row>
    <row r="260" spans="1:18" ht="12" customHeight="1" x14ac:dyDescent="0.15">
      <c r="B260" s="97"/>
      <c r="C260" s="27"/>
      <c r="D260" s="27"/>
      <c r="E260" s="27"/>
      <c r="F260" s="27"/>
      <c r="G260" s="27"/>
      <c r="H260" s="27"/>
      <c r="I260" s="27"/>
      <c r="J260" s="27"/>
      <c r="K260" s="3"/>
      <c r="L260" s="219" t="s">
        <v>2</v>
      </c>
      <c r="M260" s="30"/>
      <c r="N260" s="31"/>
      <c r="O260" s="218" t="s">
        <v>3</v>
      </c>
      <c r="P260" s="83"/>
      <c r="Q260" s="84"/>
    </row>
    <row r="261" spans="1:18" ht="12" customHeight="1" x14ac:dyDescent="0.15">
      <c r="B261" s="73"/>
      <c r="C261" s="26"/>
      <c r="D261" s="26"/>
      <c r="E261" s="26"/>
      <c r="K261" s="217"/>
      <c r="L261" s="8" t="s">
        <v>4</v>
      </c>
      <c r="M261" s="8" t="s">
        <v>859</v>
      </c>
      <c r="N261" s="8" t="s">
        <v>13</v>
      </c>
      <c r="O261" s="8" t="s">
        <v>4</v>
      </c>
      <c r="P261" s="8" t="s">
        <v>859</v>
      </c>
      <c r="Q261" s="8" t="s">
        <v>13</v>
      </c>
    </row>
    <row r="262" spans="1:18" ht="12" customHeight="1" x14ac:dyDescent="0.15">
      <c r="B262" s="94"/>
      <c r="C262" s="28"/>
      <c r="D262" s="28"/>
      <c r="E262" s="28"/>
      <c r="F262" s="28"/>
      <c r="G262" s="28"/>
      <c r="H262" s="28"/>
      <c r="I262" s="28"/>
      <c r="J262" s="28"/>
      <c r="K262" s="6"/>
      <c r="L262" s="9"/>
      <c r="M262" s="9"/>
      <c r="N262" s="9"/>
      <c r="O262" s="21">
        <f>$L$15</f>
        <v>2052</v>
      </c>
      <c r="P262" s="21">
        <f>$M$15</f>
        <v>1259</v>
      </c>
      <c r="Q262" s="21">
        <f>$N$15</f>
        <v>771</v>
      </c>
    </row>
    <row r="263" spans="1:18" ht="15" customHeight="1" x14ac:dyDescent="0.15">
      <c r="B263" s="73" t="s">
        <v>420</v>
      </c>
      <c r="C263" s="26"/>
      <c r="D263" s="26"/>
      <c r="E263" s="26"/>
      <c r="L263" s="10">
        <v>3</v>
      </c>
      <c r="M263" s="10">
        <v>0</v>
      </c>
      <c r="N263" s="10">
        <v>3</v>
      </c>
      <c r="O263" s="22">
        <f t="shared" ref="O263:O274" si="63">$L263/O$262*100</f>
        <v>0.14619883040935672</v>
      </c>
      <c r="P263" s="22">
        <f t="shared" ref="P263:P274" si="64">$M263/P$262*100</f>
        <v>0</v>
      </c>
      <c r="Q263" s="22">
        <f t="shared" ref="Q263:Q274" si="65">$N263/Q$262*100</f>
        <v>0.38910505836575876</v>
      </c>
    </row>
    <row r="264" spans="1:18" ht="15" customHeight="1" x14ac:dyDescent="0.15">
      <c r="B264" s="73" t="s">
        <v>971</v>
      </c>
      <c r="C264" s="26"/>
      <c r="D264" s="26"/>
      <c r="E264" s="26"/>
      <c r="L264" s="11">
        <v>18</v>
      </c>
      <c r="M264" s="11">
        <v>9</v>
      </c>
      <c r="N264" s="11">
        <v>9</v>
      </c>
      <c r="O264" s="23">
        <f t="shared" si="63"/>
        <v>0.8771929824561403</v>
      </c>
      <c r="P264" s="23">
        <f t="shared" si="64"/>
        <v>0.71485305798252585</v>
      </c>
      <c r="Q264" s="23">
        <f t="shared" si="65"/>
        <v>1.1673151750972763</v>
      </c>
    </row>
    <row r="265" spans="1:18" ht="15" customHeight="1" x14ac:dyDescent="0.15">
      <c r="B265" s="73" t="s">
        <v>970</v>
      </c>
      <c r="C265" s="26"/>
      <c r="D265" s="26"/>
      <c r="E265" s="26"/>
      <c r="L265" s="11">
        <v>72</v>
      </c>
      <c r="M265" s="11">
        <v>15</v>
      </c>
      <c r="N265" s="11">
        <v>56</v>
      </c>
      <c r="O265" s="23">
        <f t="shared" si="63"/>
        <v>3.5087719298245612</v>
      </c>
      <c r="P265" s="23">
        <f t="shared" si="64"/>
        <v>1.1914217633042097</v>
      </c>
      <c r="Q265" s="23">
        <f t="shared" si="65"/>
        <v>7.2632944228274976</v>
      </c>
    </row>
    <row r="266" spans="1:18" ht="15" customHeight="1" x14ac:dyDescent="0.15">
      <c r="B266" s="73" t="s">
        <v>969</v>
      </c>
      <c r="C266" s="26"/>
      <c r="D266" s="26"/>
      <c r="E266" s="26"/>
      <c r="L266" s="11">
        <v>110</v>
      </c>
      <c r="M266" s="11">
        <v>29</v>
      </c>
      <c r="N266" s="11">
        <v>81</v>
      </c>
      <c r="O266" s="23">
        <f t="shared" si="63"/>
        <v>5.3606237816764128</v>
      </c>
      <c r="P266" s="23">
        <f t="shared" si="64"/>
        <v>2.3034154090548054</v>
      </c>
      <c r="Q266" s="23">
        <f t="shared" si="65"/>
        <v>10.505836575875486</v>
      </c>
    </row>
    <row r="267" spans="1:18" ht="15" customHeight="1" x14ac:dyDescent="0.15">
      <c r="B267" s="73" t="s">
        <v>968</v>
      </c>
      <c r="C267" s="26"/>
      <c r="D267" s="26"/>
      <c r="E267" s="26"/>
      <c r="L267" s="11">
        <v>126</v>
      </c>
      <c r="M267" s="11">
        <v>51</v>
      </c>
      <c r="N267" s="11">
        <v>75</v>
      </c>
      <c r="O267" s="23">
        <f t="shared" si="63"/>
        <v>6.140350877192982</v>
      </c>
      <c r="P267" s="23">
        <f t="shared" si="64"/>
        <v>4.0508339952343135</v>
      </c>
      <c r="Q267" s="23">
        <f t="shared" si="65"/>
        <v>9.7276264591439698</v>
      </c>
    </row>
    <row r="268" spans="1:18" ht="15" customHeight="1" x14ac:dyDescent="0.15">
      <c r="B268" s="73" t="s">
        <v>967</v>
      </c>
      <c r="C268" s="26"/>
      <c r="D268" s="26"/>
      <c r="E268" s="26"/>
      <c r="L268" s="11">
        <v>126</v>
      </c>
      <c r="M268" s="11">
        <v>65</v>
      </c>
      <c r="N268" s="11">
        <v>61</v>
      </c>
      <c r="O268" s="23">
        <f t="shared" si="63"/>
        <v>6.140350877192982</v>
      </c>
      <c r="P268" s="23">
        <f t="shared" si="64"/>
        <v>5.1628276409849088</v>
      </c>
      <c r="Q268" s="23">
        <f t="shared" si="65"/>
        <v>7.9118028534370941</v>
      </c>
    </row>
    <row r="269" spans="1:18" ht="15" customHeight="1" x14ac:dyDescent="0.15">
      <c r="B269" s="73" t="s">
        <v>966</v>
      </c>
      <c r="C269" s="26"/>
      <c r="D269" s="26"/>
      <c r="E269" s="26"/>
      <c r="L269" s="11">
        <v>128</v>
      </c>
      <c r="M269" s="11">
        <v>79</v>
      </c>
      <c r="N269" s="11">
        <v>49</v>
      </c>
      <c r="O269" s="23">
        <f t="shared" si="63"/>
        <v>6.2378167641325533</v>
      </c>
      <c r="P269" s="23">
        <f t="shared" si="64"/>
        <v>6.2748212867355049</v>
      </c>
      <c r="Q269" s="23">
        <f t="shared" si="65"/>
        <v>6.3553826199740593</v>
      </c>
    </row>
    <row r="270" spans="1:18" ht="15" customHeight="1" x14ac:dyDescent="0.15">
      <c r="B270" s="73" t="s">
        <v>965</v>
      </c>
      <c r="C270" s="26"/>
      <c r="D270" s="26"/>
      <c r="E270" s="26"/>
      <c r="L270" s="11">
        <v>127</v>
      </c>
      <c r="M270" s="11">
        <v>89</v>
      </c>
      <c r="N270" s="11">
        <v>38</v>
      </c>
      <c r="O270" s="23">
        <f t="shared" si="63"/>
        <v>6.1890838206627681</v>
      </c>
      <c r="P270" s="23">
        <f t="shared" si="64"/>
        <v>7.0691024622716441</v>
      </c>
      <c r="Q270" s="23">
        <f t="shared" si="65"/>
        <v>4.9286640726329445</v>
      </c>
    </row>
    <row r="271" spans="1:18" ht="15" customHeight="1" x14ac:dyDescent="0.15">
      <c r="B271" s="73" t="s">
        <v>964</v>
      </c>
      <c r="C271" s="26"/>
      <c r="D271" s="26"/>
      <c r="E271" s="26"/>
      <c r="L271" s="11">
        <v>113</v>
      </c>
      <c r="M271" s="11">
        <v>90</v>
      </c>
      <c r="N271" s="11">
        <v>23</v>
      </c>
      <c r="O271" s="23">
        <f t="shared" si="63"/>
        <v>5.5068226120857693</v>
      </c>
      <c r="P271" s="23">
        <f t="shared" si="64"/>
        <v>7.148530579825259</v>
      </c>
      <c r="Q271" s="23">
        <f t="shared" si="65"/>
        <v>2.9831387808041505</v>
      </c>
    </row>
    <row r="272" spans="1:18" ht="15" customHeight="1" x14ac:dyDescent="0.15">
      <c r="B272" s="73" t="s">
        <v>963</v>
      </c>
      <c r="C272" s="26"/>
      <c r="D272" s="26"/>
      <c r="E272" s="26"/>
      <c r="L272" s="11">
        <v>109</v>
      </c>
      <c r="M272" s="11">
        <v>87</v>
      </c>
      <c r="N272" s="11">
        <v>21</v>
      </c>
      <c r="O272" s="23">
        <f t="shared" si="63"/>
        <v>5.3118908382066277</v>
      </c>
      <c r="P272" s="23">
        <f t="shared" si="64"/>
        <v>6.9102462271644169</v>
      </c>
      <c r="Q272" s="23">
        <f t="shared" si="65"/>
        <v>2.7237354085603114</v>
      </c>
    </row>
    <row r="273" spans="1:17" ht="15" customHeight="1" x14ac:dyDescent="0.15">
      <c r="B273" s="73" t="s">
        <v>418</v>
      </c>
      <c r="C273" s="26"/>
      <c r="D273" s="26"/>
      <c r="E273" s="26"/>
      <c r="L273" s="11">
        <v>568</v>
      </c>
      <c r="M273" s="11">
        <v>440</v>
      </c>
      <c r="N273" s="11">
        <v>119</v>
      </c>
      <c r="O273" s="23">
        <f t="shared" si="63"/>
        <v>27.680311890838205</v>
      </c>
      <c r="P273" s="23">
        <f t="shared" si="64"/>
        <v>34.948371723590149</v>
      </c>
      <c r="Q273" s="23">
        <f t="shared" si="65"/>
        <v>15.434500648508431</v>
      </c>
    </row>
    <row r="274" spans="1:17" ht="15" customHeight="1" x14ac:dyDescent="0.15">
      <c r="B274" s="94" t="s">
        <v>190</v>
      </c>
      <c r="C274" s="28"/>
      <c r="D274" s="28"/>
      <c r="E274" s="28"/>
      <c r="F274" s="28"/>
      <c r="G274" s="28"/>
      <c r="H274" s="28"/>
      <c r="I274" s="28"/>
      <c r="J274" s="28"/>
      <c r="K274" s="28"/>
      <c r="L274" s="12">
        <v>552</v>
      </c>
      <c r="M274" s="12">
        <v>305</v>
      </c>
      <c r="N274" s="12">
        <v>236</v>
      </c>
      <c r="O274" s="24">
        <f t="shared" si="63"/>
        <v>26.900584795321635</v>
      </c>
      <c r="P274" s="24">
        <f t="shared" si="64"/>
        <v>24.225575853852263</v>
      </c>
      <c r="Q274" s="24">
        <f t="shared" si="65"/>
        <v>30.609597924773023</v>
      </c>
    </row>
    <row r="275" spans="1:17" ht="15" customHeight="1" x14ac:dyDescent="0.15">
      <c r="B275" s="95" t="s">
        <v>1</v>
      </c>
      <c r="C275" s="30"/>
      <c r="D275" s="30"/>
      <c r="E275" s="30"/>
      <c r="F275" s="30"/>
      <c r="G275" s="30"/>
      <c r="H275" s="30"/>
      <c r="I275" s="30"/>
      <c r="J275" s="30"/>
      <c r="K275" s="31"/>
      <c r="L275" s="13">
        <f>SUM(L263:L274)</f>
        <v>2052</v>
      </c>
      <c r="M275" s="13">
        <f>SUM(M263:M274)</f>
        <v>1259</v>
      </c>
      <c r="N275" s="13">
        <f>SUM(N263:N274)</f>
        <v>771</v>
      </c>
      <c r="O275" s="25">
        <f>IF(SUM(O263:O274)&gt;100,"－",SUM(O263:O274))</f>
        <v>100</v>
      </c>
      <c r="P275" s="25">
        <f>IF(SUM(P263:P274)&gt;100,"－",SUM(P263:P274))</f>
        <v>100</v>
      </c>
      <c r="Q275" s="25">
        <f>IF(SUM(Q263:Q274)&gt;100,"－",SUM(Q263:Q274))</f>
        <v>100</v>
      </c>
    </row>
    <row r="276" spans="1:17" ht="15" customHeight="1" x14ac:dyDescent="0.15">
      <c r="B276" s="95" t="s">
        <v>932</v>
      </c>
      <c r="C276" s="30"/>
      <c r="D276" s="30"/>
      <c r="E276" s="30"/>
      <c r="F276" s="30"/>
      <c r="G276" s="30"/>
      <c r="H276" s="30"/>
      <c r="I276" s="30"/>
      <c r="J276" s="30"/>
      <c r="K276" s="31"/>
      <c r="L276" s="25">
        <v>8.940622720897629</v>
      </c>
      <c r="M276" s="25">
        <v>9.9684449339207202</v>
      </c>
      <c r="N276" s="25">
        <v>7.0174852652259334</v>
      </c>
    </row>
    <row r="277" spans="1:17" ht="15" customHeight="1" x14ac:dyDescent="0.15">
      <c r="B277" s="95" t="s">
        <v>931</v>
      </c>
      <c r="C277" s="30"/>
      <c r="D277" s="30"/>
      <c r="E277" s="30"/>
      <c r="F277" s="30"/>
      <c r="G277" s="30"/>
      <c r="H277" s="30"/>
      <c r="I277" s="30"/>
      <c r="J277" s="30"/>
      <c r="K277" s="31"/>
      <c r="L277" s="25">
        <v>8.3000000000000007</v>
      </c>
      <c r="M277" s="25">
        <v>9.5500000000000007</v>
      </c>
      <c r="N277" s="25">
        <v>5.6</v>
      </c>
    </row>
    <row r="278" spans="1:17" ht="15" customHeight="1" x14ac:dyDescent="0.15">
      <c r="B278" s="95" t="s">
        <v>930</v>
      </c>
      <c r="C278" s="30"/>
      <c r="D278" s="30"/>
      <c r="E278" s="30"/>
      <c r="F278" s="30"/>
      <c r="G278" s="30"/>
      <c r="H278" s="30"/>
      <c r="I278" s="30"/>
      <c r="J278" s="30"/>
      <c r="K278" s="31"/>
      <c r="L278" s="25">
        <v>22</v>
      </c>
      <c r="M278" s="25">
        <v>21.1</v>
      </c>
      <c r="N278" s="25">
        <v>24.2</v>
      </c>
    </row>
    <row r="279" spans="1:17" ht="15" customHeight="1" x14ac:dyDescent="0.15">
      <c r="B279" s="95" t="s">
        <v>929</v>
      </c>
      <c r="C279" s="30"/>
      <c r="D279" s="30"/>
      <c r="E279" s="30"/>
      <c r="F279" s="30"/>
      <c r="G279" s="30"/>
      <c r="H279" s="30"/>
      <c r="I279" s="30"/>
      <c r="J279" s="30"/>
      <c r="K279" s="31"/>
      <c r="L279" s="25">
        <v>2.5</v>
      </c>
      <c r="M279" s="25">
        <v>3</v>
      </c>
      <c r="N279" s="25">
        <v>2</v>
      </c>
    </row>
    <row r="280" spans="1:17" ht="15" customHeight="1" x14ac:dyDescent="0.15">
      <c r="B280" s="98"/>
      <c r="C280" s="32"/>
      <c r="D280" s="32"/>
      <c r="E280" s="32"/>
      <c r="F280" s="32"/>
      <c r="G280" s="32"/>
      <c r="H280" s="32"/>
      <c r="I280" s="32"/>
      <c r="J280" s="32"/>
      <c r="K280" s="32"/>
      <c r="L280" s="33"/>
      <c r="M280" s="33"/>
      <c r="N280" s="33"/>
      <c r="O280" s="127"/>
      <c r="P280" s="127"/>
      <c r="Q280" s="127"/>
    </row>
    <row r="281" spans="1:17" ht="15" customHeight="1" x14ac:dyDescent="0.15">
      <c r="A281" s="1" t="s">
        <v>962</v>
      </c>
      <c r="B281" s="96"/>
      <c r="M281" s="1"/>
    </row>
    <row r="282" spans="1:17" ht="12" customHeight="1" x14ac:dyDescent="0.15">
      <c r="B282" s="97"/>
      <c r="C282" s="27"/>
      <c r="D282" s="27"/>
      <c r="E282" s="27"/>
      <c r="F282" s="27"/>
      <c r="G282" s="27"/>
      <c r="H282" s="27"/>
      <c r="I282" s="27"/>
      <c r="J282" s="27"/>
      <c r="K282" s="3"/>
      <c r="L282" s="219" t="s">
        <v>2</v>
      </c>
      <c r="M282" s="30"/>
      <c r="N282" s="31"/>
      <c r="O282" s="218" t="s">
        <v>3</v>
      </c>
      <c r="P282" s="83"/>
      <c r="Q282" s="84"/>
    </row>
    <row r="283" spans="1:17" ht="12" customHeight="1" x14ac:dyDescent="0.15">
      <c r="B283" s="73"/>
      <c r="C283" s="26"/>
      <c r="D283" s="26"/>
      <c r="E283" s="26"/>
      <c r="K283" s="217"/>
      <c r="L283" s="8" t="s">
        <v>4</v>
      </c>
      <c r="M283" s="8" t="s">
        <v>859</v>
      </c>
      <c r="N283" s="8" t="s">
        <v>13</v>
      </c>
      <c r="O283" s="8" t="s">
        <v>4</v>
      </c>
      <c r="P283" s="8" t="s">
        <v>859</v>
      </c>
      <c r="Q283" s="8" t="s">
        <v>13</v>
      </c>
    </row>
    <row r="284" spans="1:17" ht="12" customHeight="1" x14ac:dyDescent="0.15">
      <c r="B284" s="94"/>
      <c r="C284" s="28"/>
      <c r="D284" s="28"/>
      <c r="E284" s="28"/>
      <c r="F284" s="28"/>
      <c r="G284" s="28"/>
      <c r="H284" s="28"/>
      <c r="I284" s="28"/>
      <c r="J284" s="28"/>
      <c r="K284" s="6"/>
      <c r="L284" s="9"/>
      <c r="M284" s="9"/>
      <c r="N284" s="9"/>
      <c r="O284" s="21">
        <f>$L$15</f>
        <v>2052</v>
      </c>
      <c r="P284" s="21">
        <f>$M$15</f>
        <v>1259</v>
      </c>
      <c r="Q284" s="21">
        <f>$N$15</f>
        <v>771</v>
      </c>
    </row>
    <row r="285" spans="1:17" ht="15" customHeight="1" x14ac:dyDescent="0.15">
      <c r="B285" s="73" t="s">
        <v>961</v>
      </c>
      <c r="C285" s="26"/>
      <c r="D285" s="26"/>
      <c r="E285" s="26"/>
      <c r="L285" s="10">
        <v>37</v>
      </c>
      <c r="M285" s="10">
        <v>15</v>
      </c>
      <c r="N285" s="10">
        <v>21</v>
      </c>
      <c r="O285" s="22">
        <f t="shared" ref="O285:O291" si="66">$L285/O$262*100</f>
        <v>1.8031189083820662</v>
      </c>
      <c r="P285" s="22">
        <f t="shared" ref="P285:P291" si="67">$M285/P$262*100</f>
        <v>1.1914217633042097</v>
      </c>
      <c r="Q285" s="22">
        <f t="shared" ref="Q285:Q291" si="68">$N285/Q$262*100</f>
        <v>2.7237354085603114</v>
      </c>
    </row>
    <row r="286" spans="1:17" ht="15" customHeight="1" x14ac:dyDescent="0.15">
      <c r="B286" s="73" t="s">
        <v>960</v>
      </c>
      <c r="C286" s="26"/>
      <c r="D286" s="26"/>
      <c r="E286" s="26"/>
      <c r="L286" s="11">
        <v>216</v>
      </c>
      <c r="M286" s="11">
        <v>103</v>
      </c>
      <c r="N286" s="11">
        <v>110</v>
      </c>
      <c r="O286" s="23">
        <f t="shared" si="66"/>
        <v>10.526315789473683</v>
      </c>
      <c r="P286" s="23">
        <f t="shared" si="67"/>
        <v>8.1810961080222402</v>
      </c>
      <c r="Q286" s="23">
        <f t="shared" si="68"/>
        <v>14.267185473411153</v>
      </c>
    </row>
    <row r="287" spans="1:17" ht="15" customHeight="1" x14ac:dyDescent="0.15">
      <c r="B287" s="73" t="s">
        <v>959</v>
      </c>
      <c r="C287" s="26"/>
      <c r="D287" s="26"/>
      <c r="E287" s="26"/>
      <c r="L287" s="11">
        <v>413</v>
      </c>
      <c r="M287" s="11">
        <v>230</v>
      </c>
      <c r="N287" s="11">
        <v>181</v>
      </c>
      <c r="O287" s="23">
        <f t="shared" si="66"/>
        <v>20.126705653021443</v>
      </c>
      <c r="P287" s="23">
        <f t="shared" si="67"/>
        <v>18.268467037331217</v>
      </c>
      <c r="Q287" s="23">
        <f t="shared" si="68"/>
        <v>23.476005188067443</v>
      </c>
    </row>
    <row r="288" spans="1:17" ht="15" customHeight="1" x14ac:dyDescent="0.15">
      <c r="B288" s="73" t="s">
        <v>958</v>
      </c>
      <c r="C288" s="26"/>
      <c r="D288" s="26"/>
      <c r="E288" s="26"/>
      <c r="L288" s="11">
        <v>415</v>
      </c>
      <c r="M288" s="11">
        <v>294</v>
      </c>
      <c r="N288" s="11">
        <v>116</v>
      </c>
      <c r="O288" s="23">
        <f t="shared" si="66"/>
        <v>20.224171539961013</v>
      </c>
      <c r="P288" s="23">
        <f t="shared" si="67"/>
        <v>23.35186656076251</v>
      </c>
      <c r="Q288" s="23">
        <f t="shared" si="68"/>
        <v>15.045395590142672</v>
      </c>
    </row>
    <row r="289" spans="1:17" ht="15" customHeight="1" x14ac:dyDescent="0.15">
      <c r="B289" s="73" t="s">
        <v>228</v>
      </c>
      <c r="C289" s="26"/>
      <c r="D289" s="26"/>
      <c r="E289" s="26"/>
      <c r="L289" s="11">
        <v>363</v>
      </c>
      <c r="M289" s="11">
        <v>281</v>
      </c>
      <c r="N289" s="11">
        <v>82</v>
      </c>
      <c r="O289" s="23">
        <f t="shared" si="66"/>
        <v>17.690058479532166</v>
      </c>
      <c r="P289" s="23">
        <f t="shared" si="67"/>
        <v>22.319301032565527</v>
      </c>
      <c r="Q289" s="23">
        <f t="shared" si="68"/>
        <v>10.635538261997405</v>
      </c>
    </row>
    <row r="290" spans="1:17" ht="15" customHeight="1" x14ac:dyDescent="0.15">
      <c r="B290" s="73" t="s">
        <v>748</v>
      </c>
      <c r="C290" s="26"/>
      <c r="D290" s="26"/>
      <c r="E290" s="26"/>
      <c r="L290" s="11">
        <v>56</v>
      </c>
      <c r="M290" s="11">
        <v>31</v>
      </c>
      <c r="N290" s="11">
        <v>25</v>
      </c>
      <c r="O290" s="23">
        <f t="shared" si="66"/>
        <v>2.7290448343079921</v>
      </c>
      <c r="P290" s="23">
        <f t="shared" si="67"/>
        <v>2.4622716441620334</v>
      </c>
      <c r="Q290" s="23">
        <f t="shared" si="68"/>
        <v>3.2425421530479901</v>
      </c>
    </row>
    <row r="291" spans="1:17" ht="15" customHeight="1" x14ac:dyDescent="0.15">
      <c r="B291" s="94" t="s">
        <v>0</v>
      </c>
      <c r="C291" s="28"/>
      <c r="D291" s="28"/>
      <c r="E291" s="28"/>
      <c r="F291" s="28"/>
      <c r="G291" s="28"/>
      <c r="H291" s="28"/>
      <c r="I291" s="28"/>
      <c r="J291" s="28"/>
      <c r="K291" s="28"/>
      <c r="L291" s="12">
        <v>552</v>
      </c>
      <c r="M291" s="12">
        <v>305</v>
      </c>
      <c r="N291" s="12">
        <v>236</v>
      </c>
      <c r="O291" s="24">
        <f t="shared" si="66"/>
        <v>26.900584795321635</v>
      </c>
      <c r="P291" s="24">
        <f t="shared" si="67"/>
        <v>24.225575853852263</v>
      </c>
      <c r="Q291" s="24">
        <f t="shared" si="68"/>
        <v>30.609597924773023</v>
      </c>
    </row>
    <row r="292" spans="1:17" ht="15" customHeight="1" x14ac:dyDescent="0.15">
      <c r="B292" s="95" t="s">
        <v>1</v>
      </c>
      <c r="C292" s="30"/>
      <c r="D292" s="30"/>
      <c r="E292" s="30"/>
      <c r="F292" s="30"/>
      <c r="G292" s="30"/>
      <c r="H292" s="30"/>
      <c r="I292" s="30"/>
      <c r="J292" s="30"/>
      <c r="K292" s="31"/>
      <c r="L292" s="13">
        <f>SUM(L285:L291)</f>
        <v>2052</v>
      </c>
      <c r="M292" s="13">
        <f>SUM(M285:M291)</f>
        <v>1259</v>
      </c>
      <c r="N292" s="13">
        <f>SUM(N285:N291)</f>
        <v>771</v>
      </c>
      <c r="O292" s="25">
        <f>IF(SUM(O285:O291)&gt;100,"－",SUM(O285:O291))</f>
        <v>100</v>
      </c>
      <c r="P292" s="25">
        <f>IF(SUM(P285:P291)&gt;100,"－",SUM(P285:P291))</f>
        <v>100</v>
      </c>
      <c r="Q292" s="25">
        <f>IF(SUM(Q285:Q291)&gt;100,"－",SUM(Q285:Q291))</f>
        <v>100.00000000000001</v>
      </c>
    </row>
    <row r="293" spans="1:17" ht="15" customHeight="1" x14ac:dyDescent="0.15">
      <c r="B293" s="95" t="s">
        <v>399</v>
      </c>
      <c r="C293" s="30"/>
      <c r="D293" s="30"/>
      <c r="E293" s="30"/>
      <c r="F293" s="30"/>
      <c r="G293" s="30"/>
      <c r="H293" s="30"/>
      <c r="I293" s="30"/>
      <c r="J293" s="30"/>
      <c r="K293" s="31"/>
      <c r="L293" s="25">
        <v>63.172838584114523</v>
      </c>
      <c r="M293" s="25">
        <v>67.334772569690543</v>
      </c>
      <c r="N293" s="25">
        <v>55.870287342458809</v>
      </c>
    </row>
    <row r="294" spans="1:17" ht="15" customHeight="1" x14ac:dyDescent="0.15">
      <c r="B294" s="95" t="s">
        <v>274</v>
      </c>
      <c r="C294" s="30"/>
      <c r="D294" s="30"/>
      <c r="E294" s="30"/>
      <c r="F294" s="30"/>
      <c r="G294" s="30"/>
      <c r="H294" s="30"/>
      <c r="I294" s="30"/>
      <c r="J294" s="30"/>
      <c r="K294" s="31"/>
      <c r="L294" s="25">
        <v>63.829787234042549</v>
      </c>
      <c r="M294" s="25">
        <v>69.504830917874386</v>
      </c>
      <c r="N294" s="25">
        <v>52.631578947368418</v>
      </c>
    </row>
    <row r="295" spans="1:17" ht="15" customHeight="1" x14ac:dyDescent="0.15">
      <c r="B295" s="95" t="s">
        <v>400</v>
      </c>
      <c r="C295" s="30"/>
      <c r="D295" s="30"/>
      <c r="E295" s="30"/>
      <c r="F295" s="30"/>
      <c r="G295" s="30"/>
      <c r="H295" s="30"/>
      <c r="I295" s="30"/>
      <c r="J295" s="30"/>
      <c r="K295" s="31"/>
      <c r="L295" s="25">
        <v>100</v>
      </c>
      <c r="M295" s="25">
        <v>100</v>
      </c>
      <c r="N295" s="25">
        <v>100</v>
      </c>
    </row>
    <row r="296" spans="1:17" ht="15" customHeight="1" x14ac:dyDescent="0.15">
      <c r="B296" s="95" t="s">
        <v>401</v>
      </c>
      <c r="C296" s="30"/>
      <c r="D296" s="30"/>
      <c r="E296" s="30"/>
      <c r="F296" s="30"/>
      <c r="G296" s="30"/>
      <c r="H296" s="30"/>
      <c r="I296" s="30"/>
      <c r="J296" s="30"/>
      <c r="K296" s="31"/>
      <c r="L296" s="25">
        <v>20.408163265306118</v>
      </c>
      <c r="M296" s="25">
        <v>24.390243902439025</v>
      </c>
      <c r="N296" s="25">
        <v>16.666666666666664</v>
      </c>
    </row>
    <row r="297" spans="1:17" ht="15" customHeight="1" x14ac:dyDescent="0.15">
      <c r="B297" s="98"/>
      <c r="C297" s="32"/>
      <c r="D297" s="32"/>
      <c r="E297" s="32"/>
      <c r="F297" s="32"/>
      <c r="G297" s="32"/>
      <c r="H297" s="32"/>
      <c r="I297" s="32"/>
      <c r="J297" s="32"/>
      <c r="K297" s="32"/>
      <c r="L297" s="33"/>
      <c r="M297" s="33"/>
      <c r="N297" s="33"/>
      <c r="O297" s="127"/>
      <c r="P297" s="127"/>
      <c r="Q297" s="127"/>
    </row>
    <row r="298" spans="1:17" ht="15" customHeight="1" x14ac:dyDescent="0.15">
      <c r="A298" s="1" t="s">
        <v>957</v>
      </c>
      <c r="B298" s="96"/>
      <c r="M298" s="1"/>
      <c r="O298" s="18"/>
      <c r="P298" s="18"/>
      <c r="Q298" s="18"/>
    </row>
    <row r="299" spans="1:17" ht="12" customHeight="1" x14ac:dyDescent="0.15">
      <c r="B299" s="97"/>
      <c r="C299" s="27"/>
      <c r="D299" s="27"/>
      <c r="E299" s="27"/>
      <c r="F299" s="27"/>
      <c r="G299" s="27"/>
      <c r="H299" s="27"/>
      <c r="I299" s="27"/>
      <c r="J299" s="27"/>
      <c r="K299" s="3"/>
      <c r="L299" s="219" t="s">
        <v>2</v>
      </c>
      <c r="M299" s="30"/>
      <c r="N299" s="31"/>
      <c r="O299" s="218" t="s">
        <v>3</v>
      </c>
      <c r="P299" s="83"/>
      <c r="Q299" s="84"/>
    </row>
    <row r="300" spans="1:17" ht="12" customHeight="1" x14ac:dyDescent="0.15">
      <c r="B300" s="73"/>
      <c r="C300" s="26"/>
      <c r="D300" s="26"/>
      <c r="E300" s="26"/>
      <c r="K300" s="217"/>
      <c r="L300" s="8" t="s">
        <v>4</v>
      </c>
      <c r="M300" s="8" t="s">
        <v>859</v>
      </c>
      <c r="N300" s="8" t="s">
        <v>13</v>
      </c>
      <c r="O300" s="8" t="s">
        <v>4</v>
      </c>
      <c r="P300" s="8" t="s">
        <v>859</v>
      </c>
      <c r="Q300" s="8" t="s">
        <v>13</v>
      </c>
    </row>
    <row r="301" spans="1:17" ht="12" customHeight="1" x14ac:dyDescent="0.15">
      <c r="B301" s="94"/>
      <c r="C301" s="28"/>
      <c r="D301" s="28"/>
      <c r="E301" s="28"/>
      <c r="F301" s="28"/>
      <c r="G301" s="28"/>
      <c r="H301" s="28"/>
      <c r="I301" s="28"/>
      <c r="J301" s="28"/>
      <c r="K301" s="6"/>
      <c r="L301" s="9"/>
      <c r="M301" s="9"/>
      <c r="N301" s="9"/>
      <c r="O301" s="21">
        <f>$L$15</f>
        <v>2052</v>
      </c>
      <c r="P301" s="21">
        <f>$M$15</f>
        <v>1259</v>
      </c>
      <c r="Q301" s="21">
        <f>$N$15</f>
        <v>771</v>
      </c>
    </row>
    <row r="302" spans="1:17" ht="15" customHeight="1" x14ac:dyDescent="0.15">
      <c r="B302" s="73" t="s">
        <v>501</v>
      </c>
      <c r="C302" s="26"/>
      <c r="D302" s="26"/>
      <c r="E302" s="26"/>
      <c r="L302" s="10">
        <v>486</v>
      </c>
      <c r="M302" s="10">
        <v>200</v>
      </c>
      <c r="N302" s="10">
        <v>285</v>
      </c>
      <c r="O302" s="22">
        <f t="shared" ref="O302:O310" si="69">$L302/O$301*100</f>
        <v>23.684210526315788</v>
      </c>
      <c r="P302" s="22">
        <f t="shared" ref="P302:P310" si="70">$M302/P$301*100</f>
        <v>15.885623510722796</v>
      </c>
      <c r="Q302" s="22">
        <f t="shared" ref="Q302:Q310" si="71">$N302/Q$301*100</f>
        <v>36.964980544747085</v>
      </c>
    </row>
    <row r="303" spans="1:17" ht="15" customHeight="1" x14ac:dyDescent="0.15">
      <c r="B303" s="73" t="s">
        <v>502</v>
      </c>
      <c r="C303" s="26"/>
      <c r="D303" s="26"/>
      <c r="E303" s="26"/>
      <c r="L303" s="11">
        <v>313</v>
      </c>
      <c r="M303" s="11">
        <v>233</v>
      </c>
      <c r="N303" s="11">
        <v>78</v>
      </c>
      <c r="O303" s="23">
        <f t="shared" si="69"/>
        <v>15.253411306042885</v>
      </c>
      <c r="P303" s="23">
        <f t="shared" si="70"/>
        <v>18.506751389992058</v>
      </c>
      <c r="Q303" s="23">
        <f t="shared" si="71"/>
        <v>10.116731517509727</v>
      </c>
    </row>
    <row r="304" spans="1:17" ht="15" customHeight="1" x14ac:dyDescent="0.15">
      <c r="B304" s="73" t="s">
        <v>503</v>
      </c>
      <c r="C304" s="26"/>
      <c r="D304" s="26"/>
      <c r="E304" s="26"/>
      <c r="L304" s="11">
        <v>206</v>
      </c>
      <c r="M304" s="11">
        <v>182</v>
      </c>
      <c r="N304" s="11">
        <v>23</v>
      </c>
      <c r="O304" s="23">
        <f t="shared" si="69"/>
        <v>10.038986354775828</v>
      </c>
      <c r="P304" s="23">
        <f t="shared" si="70"/>
        <v>14.455917394757744</v>
      </c>
      <c r="Q304" s="23">
        <f t="shared" si="71"/>
        <v>2.9831387808041505</v>
      </c>
    </row>
    <row r="305" spans="1:17" ht="15" customHeight="1" x14ac:dyDescent="0.15">
      <c r="B305" s="73" t="s">
        <v>504</v>
      </c>
      <c r="C305" s="26"/>
      <c r="D305" s="26"/>
      <c r="E305" s="26"/>
      <c r="L305" s="11">
        <v>102</v>
      </c>
      <c r="M305" s="11">
        <v>93</v>
      </c>
      <c r="N305" s="11">
        <v>9</v>
      </c>
      <c r="O305" s="23">
        <f t="shared" si="69"/>
        <v>4.9707602339181287</v>
      </c>
      <c r="P305" s="23">
        <f t="shared" si="70"/>
        <v>7.386814932486101</v>
      </c>
      <c r="Q305" s="23">
        <f t="shared" si="71"/>
        <v>1.1673151750972763</v>
      </c>
    </row>
    <row r="306" spans="1:17" ht="15" customHeight="1" x14ac:dyDescent="0.15">
      <c r="B306" s="73" t="s">
        <v>505</v>
      </c>
      <c r="C306" s="26"/>
      <c r="D306" s="26"/>
      <c r="E306" s="26"/>
      <c r="L306" s="11">
        <v>49</v>
      </c>
      <c r="M306" s="11">
        <v>37</v>
      </c>
      <c r="N306" s="11">
        <v>10</v>
      </c>
      <c r="O306" s="23">
        <f t="shared" si="69"/>
        <v>2.3879142300194931</v>
      </c>
      <c r="P306" s="23">
        <f t="shared" si="70"/>
        <v>2.938840349483717</v>
      </c>
      <c r="Q306" s="23">
        <f t="shared" si="71"/>
        <v>1.2970168612191959</v>
      </c>
    </row>
    <row r="307" spans="1:17" ht="15" customHeight="1" x14ac:dyDescent="0.15">
      <c r="B307" s="73" t="s">
        <v>506</v>
      </c>
      <c r="C307" s="26"/>
      <c r="D307" s="26"/>
      <c r="E307" s="26"/>
      <c r="L307" s="11">
        <v>18</v>
      </c>
      <c r="M307" s="11">
        <v>14</v>
      </c>
      <c r="N307" s="11">
        <v>4</v>
      </c>
      <c r="O307" s="23">
        <f t="shared" si="69"/>
        <v>0.8771929824561403</v>
      </c>
      <c r="P307" s="23">
        <f t="shared" si="70"/>
        <v>1.1119936457505957</v>
      </c>
      <c r="Q307" s="23">
        <f t="shared" si="71"/>
        <v>0.51880674448767827</v>
      </c>
    </row>
    <row r="308" spans="1:17" ht="15" customHeight="1" x14ac:dyDescent="0.15">
      <c r="B308" s="73" t="s">
        <v>507</v>
      </c>
      <c r="C308" s="26"/>
      <c r="D308" s="26"/>
      <c r="E308" s="26"/>
      <c r="L308" s="11">
        <v>10</v>
      </c>
      <c r="M308" s="11">
        <v>6</v>
      </c>
      <c r="N308" s="11">
        <v>4</v>
      </c>
      <c r="O308" s="23">
        <f t="shared" si="69"/>
        <v>0.48732943469785572</v>
      </c>
      <c r="P308" s="23">
        <f t="shared" si="70"/>
        <v>0.47656870532168394</v>
      </c>
      <c r="Q308" s="23">
        <f t="shared" si="71"/>
        <v>0.51880674448767827</v>
      </c>
    </row>
    <row r="309" spans="1:17" ht="15" customHeight="1" x14ac:dyDescent="0.15">
      <c r="B309" s="73" t="s">
        <v>508</v>
      </c>
      <c r="C309" s="26"/>
      <c r="D309" s="26"/>
      <c r="E309" s="26"/>
      <c r="L309" s="11">
        <v>63</v>
      </c>
      <c r="M309" s="11">
        <v>38</v>
      </c>
      <c r="N309" s="11">
        <v>25</v>
      </c>
      <c r="O309" s="23">
        <f t="shared" si="69"/>
        <v>3.070175438596491</v>
      </c>
      <c r="P309" s="23">
        <f t="shared" si="70"/>
        <v>3.0182684670373314</v>
      </c>
      <c r="Q309" s="23">
        <f t="shared" si="71"/>
        <v>3.2425421530479901</v>
      </c>
    </row>
    <row r="310" spans="1:17" ht="15" customHeight="1" x14ac:dyDescent="0.15">
      <c r="B310" s="94" t="s">
        <v>190</v>
      </c>
      <c r="C310" s="28"/>
      <c r="D310" s="28"/>
      <c r="E310" s="28"/>
      <c r="F310" s="28"/>
      <c r="G310" s="28"/>
      <c r="H310" s="28"/>
      <c r="I310" s="28"/>
      <c r="J310" s="28"/>
      <c r="K310" s="28"/>
      <c r="L310" s="12">
        <v>805</v>
      </c>
      <c r="M310" s="12">
        <v>456</v>
      </c>
      <c r="N310" s="12">
        <v>333</v>
      </c>
      <c r="O310" s="24">
        <f t="shared" si="69"/>
        <v>39.230019493177387</v>
      </c>
      <c r="P310" s="24">
        <f t="shared" si="70"/>
        <v>36.219221604447974</v>
      </c>
      <c r="Q310" s="24">
        <f t="shared" si="71"/>
        <v>43.190661478599225</v>
      </c>
    </row>
    <row r="311" spans="1:17" ht="15" customHeight="1" x14ac:dyDescent="0.15">
      <c r="B311" s="95" t="s">
        <v>1</v>
      </c>
      <c r="C311" s="30"/>
      <c r="D311" s="30"/>
      <c r="E311" s="30"/>
      <c r="F311" s="30"/>
      <c r="G311" s="30"/>
      <c r="H311" s="30"/>
      <c r="I311" s="30"/>
      <c r="J311" s="30"/>
      <c r="K311" s="31"/>
      <c r="L311" s="13">
        <f>SUM(L302:L310)</f>
        <v>2052</v>
      </c>
      <c r="M311" s="13">
        <f>SUM(M302:M310)</f>
        <v>1259</v>
      </c>
      <c r="N311" s="13">
        <f>SUM(N302:N310)</f>
        <v>771</v>
      </c>
      <c r="O311" s="25">
        <f>IF(SUM(O302:O310)&gt;100,"－",SUM(O302:O310))</f>
        <v>100</v>
      </c>
      <c r="P311" s="25">
        <f>IF(SUM(P302:P310)&gt;100,"－",SUM(P302:P310))</f>
        <v>100</v>
      </c>
      <c r="Q311" s="25">
        <f>IF(SUM(Q302:Q310)&gt;100,"－",SUM(Q302:Q310))</f>
        <v>100.00000000000001</v>
      </c>
    </row>
    <row r="312" spans="1:17" ht="15" customHeight="1" x14ac:dyDescent="0.15">
      <c r="B312" s="95" t="s">
        <v>312</v>
      </c>
      <c r="C312" s="30"/>
      <c r="D312" s="30"/>
      <c r="E312" s="30"/>
      <c r="F312" s="30"/>
      <c r="G312" s="30"/>
      <c r="H312" s="30"/>
      <c r="I312" s="30"/>
      <c r="J312" s="30"/>
      <c r="K312" s="31"/>
      <c r="L312" s="25">
        <v>48.467124454493835</v>
      </c>
      <c r="M312" s="25">
        <v>52.032846982858061</v>
      </c>
      <c r="N312" s="25">
        <v>42.151804908650242</v>
      </c>
    </row>
    <row r="313" spans="1:17" ht="15" customHeight="1" x14ac:dyDescent="0.15">
      <c r="B313" s="95" t="s">
        <v>263</v>
      </c>
      <c r="C313" s="30"/>
      <c r="D313" s="30"/>
      <c r="E313" s="30"/>
      <c r="F313" s="30"/>
      <c r="G313" s="30"/>
      <c r="H313" s="30"/>
      <c r="I313" s="30"/>
      <c r="J313" s="30"/>
      <c r="K313" s="31"/>
      <c r="L313" s="25">
        <v>44.228571428571428</v>
      </c>
      <c r="M313" s="25">
        <v>48.834270833333335</v>
      </c>
      <c r="N313" s="25">
        <v>35.247224149895906</v>
      </c>
    </row>
    <row r="314" spans="1:17" ht="15" customHeight="1" x14ac:dyDescent="0.15">
      <c r="B314" s="95" t="s">
        <v>357</v>
      </c>
      <c r="C314" s="30"/>
      <c r="D314" s="30"/>
      <c r="E314" s="30"/>
      <c r="F314" s="30"/>
      <c r="G314" s="30"/>
      <c r="H314" s="30"/>
      <c r="I314" s="30"/>
      <c r="J314" s="30"/>
      <c r="K314" s="31"/>
      <c r="L314" s="25">
        <v>217.09090909090909</v>
      </c>
      <c r="M314" s="25">
        <v>217.012987012987</v>
      </c>
      <c r="N314" s="25">
        <v>226</v>
      </c>
    </row>
    <row r="315" spans="1:17" ht="15" customHeight="1" x14ac:dyDescent="0.15">
      <c r="B315" s="95" t="s">
        <v>358</v>
      </c>
      <c r="C315" s="30"/>
      <c r="D315" s="30"/>
      <c r="E315" s="30"/>
      <c r="F315" s="30"/>
      <c r="G315" s="30"/>
      <c r="H315" s="30"/>
      <c r="I315" s="30"/>
      <c r="J315" s="30"/>
      <c r="K315" s="31"/>
      <c r="L315" s="25">
        <v>19.45945945945946</v>
      </c>
      <c r="M315" s="25">
        <v>24.864864864864863</v>
      </c>
      <c r="N315" s="25">
        <v>15.121951219512196</v>
      </c>
    </row>
    <row r="316" spans="1:17" ht="15" customHeight="1" x14ac:dyDescent="0.15">
      <c r="B316" s="98"/>
      <c r="C316" s="32"/>
      <c r="D316" s="32"/>
      <c r="E316" s="32"/>
      <c r="F316" s="32"/>
      <c r="G316" s="32"/>
      <c r="H316" s="32"/>
      <c r="I316" s="32"/>
      <c r="J316" s="32"/>
      <c r="K316" s="32"/>
      <c r="L316" s="33"/>
      <c r="M316" s="33"/>
      <c r="N316" s="33"/>
      <c r="O316" s="127"/>
      <c r="P316" s="127"/>
      <c r="Q316" s="127"/>
    </row>
    <row r="317" spans="1:17" ht="15" customHeight="1" x14ac:dyDescent="0.15">
      <c r="A317" s="1" t="s">
        <v>956</v>
      </c>
      <c r="B317" s="96"/>
      <c r="M317" s="1"/>
      <c r="O317" s="18"/>
      <c r="P317" s="18"/>
      <c r="Q317" s="18"/>
    </row>
    <row r="318" spans="1:17" ht="12" customHeight="1" x14ac:dyDescent="0.15">
      <c r="B318" s="97"/>
      <c r="C318" s="27"/>
      <c r="D318" s="27"/>
      <c r="E318" s="27"/>
      <c r="F318" s="27"/>
      <c r="G318" s="27"/>
      <c r="H318" s="27"/>
      <c r="I318" s="27"/>
      <c r="J318" s="27"/>
      <c r="K318" s="3"/>
      <c r="L318" s="219" t="s">
        <v>2</v>
      </c>
      <c r="M318" s="30"/>
      <c r="N318" s="31"/>
      <c r="O318" s="218" t="s">
        <v>3</v>
      </c>
      <c r="P318" s="83"/>
      <c r="Q318" s="84"/>
    </row>
    <row r="319" spans="1:17" ht="12" customHeight="1" x14ac:dyDescent="0.15">
      <c r="B319" s="73"/>
      <c r="C319" s="26"/>
      <c r="D319" s="26"/>
      <c r="E319" s="26"/>
      <c r="K319" s="217"/>
      <c r="L319" s="8" t="s">
        <v>4</v>
      </c>
      <c r="M319" s="8" t="s">
        <v>859</v>
      </c>
      <c r="N319" s="8" t="s">
        <v>13</v>
      </c>
      <c r="O319" s="8" t="s">
        <v>4</v>
      </c>
      <c r="P319" s="8" t="s">
        <v>859</v>
      </c>
      <c r="Q319" s="8" t="s">
        <v>13</v>
      </c>
    </row>
    <row r="320" spans="1:17" ht="12" customHeight="1" x14ac:dyDescent="0.15">
      <c r="B320" s="94"/>
      <c r="C320" s="28"/>
      <c r="D320" s="28"/>
      <c r="E320" s="28"/>
      <c r="F320" s="28"/>
      <c r="G320" s="28"/>
      <c r="H320" s="28"/>
      <c r="I320" s="28"/>
      <c r="J320" s="28"/>
      <c r="K320" s="6"/>
      <c r="L320" s="9"/>
      <c r="M320" s="9"/>
      <c r="N320" s="9"/>
      <c r="O320" s="21">
        <f>$L$15</f>
        <v>2052</v>
      </c>
      <c r="P320" s="21">
        <f>$M$15</f>
        <v>1259</v>
      </c>
      <c r="Q320" s="21">
        <f>$N$15</f>
        <v>771</v>
      </c>
    </row>
    <row r="321" spans="2:17" ht="15" customHeight="1" x14ac:dyDescent="0.15">
      <c r="B321" s="73" t="s">
        <v>402</v>
      </c>
      <c r="C321" s="26"/>
      <c r="D321" s="26"/>
      <c r="E321" s="26"/>
      <c r="L321" s="10">
        <v>252</v>
      </c>
      <c r="M321" s="10">
        <v>61</v>
      </c>
      <c r="N321" s="10">
        <v>189</v>
      </c>
      <c r="O321" s="22">
        <f t="shared" ref="O321:O330" si="72">$L321/O$320*100</f>
        <v>12.280701754385964</v>
      </c>
      <c r="P321" s="22">
        <f t="shared" ref="P321:P330" si="73">$M321/P$320*100</f>
        <v>4.8451151707704527</v>
      </c>
      <c r="Q321" s="22">
        <f t="shared" ref="Q321:Q330" si="74">$N321/Q$320*100</f>
        <v>24.5136186770428</v>
      </c>
    </row>
    <row r="322" spans="2:17" ht="15" customHeight="1" x14ac:dyDescent="0.15">
      <c r="B322" s="73" t="s">
        <v>955</v>
      </c>
      <c r="C322" s="26"/>
      <c r="D322" s="26"/>
      <c r="E322" s="26"/>
      <c r="L322" s="11">
        <v>533</v>
      </c>
      <c r="M322" s="11">
        <v>306</v>
      </c>
      <c r="N322" s="11">
        <v>225</v>
      </c>
      <c r="O322" s="23">
        <f t="shared" si="72"/>
        <v>25.974658869395711</v>
      </c>
      <c r="P322" s="23">
        <f t="shared" si="73"/>
        <v>24.305003971405878</v>
      </c>
      <c r="Q322" s="23">
        <f t="shared" si="74"/>
        <v>29.18287937743191</v>
      </c>
    </row>
    <row r="323" spans="2:17" ht="15" customHeight="1" x14ac:dyDescent="0.15">
      <c r="B323" s="73" t="s">
        <v>954</v>
      </c>
      <c r="C323" s="26"/>
      <c r="D323" s="26"/>
      <c r="E323" s="26"/>
      <c r="L323" s="11">
        <v>426</v>
      </c>
      <c r="M323" s="11">
        <v>328</v>
      </c>
      <c r="N323" s="11">
        <v>96</v>
      </c>
      <c r="O323" s="23">
        <f t="shared" si="72"/>
        <v>20.760233918128655</v>
      </c>
      <c r="P323" s="23">
        <f t="shared" si="73"/>
        <v>26.052422557585388</v>
      </c>
      <c r="Q323" s="23">
        <f t="shared" si="74"/>
        <v>12.45136186770428</v>
      </c>
    </row>
    <row r="324" spans="2:17" ht="15" customHeight="1" x14ac:dyDescent="0.15">
      <c r="B324" s="73" t="s">
        <v>953</v>
      </c>
      <c r="C324" s="26"/>
      <c r="D324" s="26"/>
      <c r="E324" s="26"/>
      <c r="L324" s="11">
        <v>244</v>
      </c>
      <c r="M324" s="11">
        <v>187</v>
      </c>
      <c r="N324" s="11">
        <v>53</v>
      </c>
      <c r="O324" s="23">
        <f t="shared" si="72"/>
        <v>11.890838206627679</v>
      </c>
      <c r="P324" s="23">
        <f t="shared" si="73"/>
        <v>14.853057982525813</v>
      </c>
      <c r="Q324" s="23">
        <f t="shared" si="74"/>
        <v>6.8741893644617384</v>
      </c>
    </row>
    <row r="325" spans="2:17" ht="15" customHeight="1" x14ac:dyDescent="0.15">
      <c r="B325" s="73" t="s">
        <v>952</v>
      </c>
      <c r="C325" s="26"/>
      <c r="D325" s="26"/>
      <c r="E325" s="26"/>
      <c r="L325" s="11">
        <v>119</v>
      </c>
      <c r="M325" s="11">
        <v>95</v>
      </c>
      <c r="N325" s="11">
        <v>24</v>
      </c>
      <c r="O325" s="23">
        <f t="shared" si="72"/>
        <v>5.7992202729044831</v>
      </c>
      <c r="P325" s="23">
        <f t="shared" si="73"/>
        <v>7.5456711675933281</v>
      </c>
      <c r="Q325" s="23">
        <f t="shared" si="74"/>
        <v>3.1128404669260701</v>
      </c>
    </row>
    <row r="326" spans="2:17" ht="15" customHeight="1" x14ac:dyDescent="0.15">
      <c r="B326" s="73" t="s">
        <v>951</v>
      </c>
      <c r="C326" s="26"/>
      <c r="D326" s="26"/>
      <c r="E326" s="26"/>
      <c r="L326" s="11">
        <v>49</v>
      </c>
      <c r="M326" s="11">
        <v>32</v>
      </c>
      <c r="N326" s="11">
        <v>17</v>
      </c>
      <c r="O326" s="23">
        <f t="shared" si="72"/>
        <v>2.3879142300194931</v>
      </c>
      <c r="P326" s="23">
        <f t="shared" si="73"/>
        <v>2.5416997617156474</v>
      </c>
      <c r="Q326" s="23">
        <f t="shared" si="74"/>
        <v>2.2049286640726331</v>
      </c>
    </row>
    <row r="327" spans="2:17" ht="15" customHeight="1" x14ac:dyDescent="0.15">
      <c r="B327" s="73" t="s">
        <v>950</v>
      </c>
      <c r="C327" s="26"/>
      <c r="D327" s="26"/>
      <c r="E327" s="26"/>
      <c r="L327" s="11">
        <v>26</v>
      </c>
      <c r="M327" s="11">
        <v>12</v>
      </c>
      <c r="N327" s="11">
        <v>13</v>
      </c>
      <c r="O327" s="23">
        <f t="shared" si="72"/>
        <v>1.267056530214425</v>
      </c>
      <c r="P327" s="23">
        <f t="shared" si="73"/>
        <v>0.95313741064336788</v>
      </c>
      <c r="Q327" s="23">
        <f t="shared" si="74"/>
        <v>1.6861219195849546</v>
      </c>
    </row>
    <row r="328" spans="2:17" ht="15" customHeight="1" x14ac:dyDescent="0.15">
      <c r="B328" s="73" t="s">
        <v>949</v>
      </c>
      <c r="C328" s="26"/>
      <c r="D328" s="26"/>
      <c r="E328" s="26"/>
      <c r="L328" s="11">
        <v>11</v>
      </c>
      <c r="M328" s="11">
        <v>8</v>
      </c>
      <c r="N328" s="11">
        <v>3</v>
      </c>
      <c r="O328" s="23">
        <f t="shared" si="72"/>
        <v>0.53606237816764124</v>
      </c>
      <c r="P328" s="23">
        <f t="shared" si="73"/>
        <v>0.63542494042891184</v>
      </c>
      <c r="Q328" s="23">
        <f t="shared" si="74"/>
        <v>0.38910505836575876</v>
      </c>
    </row>
    <row r="329" spans="2:17" ht="15" customHeight="1" x14ac:dyDescent="0.15">
      <c r="B329" s="73" t="s">
        <v>442</v>
      </c>
      <c r="C329" s="26"/>
      <c r="D329" s="26"/>
      <c r="E329" s="26"/>
      <c r="L329" s="11">
        <v>27</v>
      </c>
      <c r="M329" s="11">
        <v>12</v>
      </c>
      <c r="N329" s="11">
        <v>11</v>
      </c>
      <c r="O329" s="23">
        <f t="shared" si="72"/>
        <v>1.3157894736842104</v>
      </c>
      <c r="P329" s="23">
        <f t="shared" si="73"/>
        <v>0.95313741064336788</v>
      </c>
      <c r="Q329" s="23">
        <f t="shared" si="74"/>
        <v>1.4267185473411155</v>
      </c>
    </row>
    <row r="330" spans="2:17" ht="15" customHeight="1" x14ac:dyDescent="0.15">
      <c r="B330" s="94" t="s">
        <v>0</v>
      </c>
      <c r="C330" s="28"/>
      <c r="D330" s="28"/>
      <c r="E330" s="28"/>
      <c r="F330" s="28"/>
      <c r="G330" s="28"/>
      <c r="H330" s="28"/>
      <c r="I330" s="28"/>
      <c r="J330" s="28"/>
      <c r="K330" s="28"/>
      <c r="L330" s="12">
        <v>365</v>
      </c>
      <c r="M330" s="12">
        <v>218</v>
      </c>
      <c r="N330" s="12">
        <v>140</v>
      </c>
      <c r="O330" s="24">
        <f t="shared" si="72"/>
        <v>17.787524366471736</v>
      </c>
      <c r="P330" s="24">
        <f t="shared" si="73"/>
        <v>17.315329626687848</v>
      </c>
      <c r="Q330" s="24">
        <f t="shared" si="74"/>
        <v>18.158236057068741</v>
      </c>
    </row>
    <row r="331" spans="2:17" ht="15" customHeight="1" x14ac:dyDescent="0.15">
      <c r="B331" s="95" t="s">
        <v>1</v>
      </c>
      <c r="C331" s="30"/>
      <c r="D331" s="30"/>
      <c r="E331" s="30"/>
      <c r="F331" s="30"/>
      <c r="G331" s="30"/>
      <c r="H331" s="30"/>
      <c r="I331" s="30"/>
      <c r="J331" s="30"/>
      <c r="K331" s="31"/>
      <c r="L331" s="13">
        <f>SUM(L321:L330)</f>
        <v>2052</v>
      </c>
      <c r="M331" s="13">
        <f>SUM(M321:M330)</f>
        <v>1259</v>
      </c>
      <c r="N331" s="13">
        <f>SUM(N321:N330)</f>
        <v>771</v>
      </c>
      <c r="O331" s="25">
        <f>IF(SUM(O321:O330)&gt;100,"－",SUM(O321:O330))</f>
        <v>99.999999999999972</v>
      </c>
      <c r="P331" s="25">
        <f>IF(SUM(P321:P330)&gt;100,"－",SUM(P321:P330))</f>
        <v>100</v>
      </c>
      <c r="Q331" s="25">
        <f>IF(SUM(Q321:Q330)&gt;100,"－",SUM(Q321:Q330))</f>
        <v>100</v>
      </c>
    </row>
    <row r="332" spans="2:17" ht="15" customHeight="1" x14ac:dyDescent="0.15">
      <c r="B332" s="95" t="s">
        <v>312</v>
      </c>
      <c r="C332" s="30"/>
      <c r="D332" s="30"/>
      <c r="E332" s="30"/>
      <c r="F332" s="30"/>
      <c r="G332" s="30"/>
      <c r="H332" s="30"/>
      <c r="I332" s="30"/>
      <c r="J332" s="30"/>
      <c r="K332" s="31"/>
      <c r="L332" s="138">
        <v>234.8433008109794</v>
      </c>
      <c r="M332" s="138">
        <v>259.76346966632963</v>
      </c>
      <c r="N332" s="138">
        <v>190.35731297836941</v>
      </c>
    </row>
    <row r="333" spans="2:17" ht="15" customHeight="1" x14ac:dyDescent="0.15">
      <c r="B333" s="95" t="s">
        <v>263</v>
      </c>
      <c r="C333" s="30"/>
      <c r="D333" s="30"/>
      <c r="E333" s="30"/>
      <c r="F333" s="30"/>
      <c r="G333" s="30"/>
      <c r="H333" s="30"/>
      <c r="I333" s="30"/>
      <c r="J333" s="30"/>
      <c r="K333" s="31"/>
      <c r="L333" s="138">
        <v>211.4</v>
      </c>
      <c r="M333" s="138">
        <v>241.8091</v>
      </c>
      <c r="N333" s="138">
        <v>144.79750000000001</v>
      </c>
    </row>
    <row r="334" spans="2:17" ht="15" customHeight="1" x14ac:dyDescent="0.15">
      <c r="B334" s="95" t="s">
        <v>357</v>
      </c>
      <c r="C334" s="30"/>
      <c r="D334" s="30"/>
      <c r="E334" s="30"/>
      <c r="F334" s="30"/>
      <c r="G334" s="30"/>
      <c r="H334" s="30"/>
      <c r="I334" s="30"/>
      <c r="J334" s="30"/>
      <c r="K334" s="31"/>
      <c r="L334" s="138">
        <v>755</v>
      </c>
      <c r="M334" s="138">
        <v>662</v>
      </c>
      <c r="N334" s="138">
        <v>741.28189999999995</v>
      </c>
    </row>
    <row r="335" spans="2:17" ht="15" customHeight="1" x14ac:dyDescent="0.15">
      <c r="B335" s="95" t="s">
        <v>358</v>
      </c>
      <c r="C335" s="30"/>
      <c r="D335" s="30"/>
      <c r="E335" s="30"/>
      <c r="F335" s="30"/>
      <c r="G335" s="30"/>
      <c r="H335" s="30"/>
      <c r="I335" s="30"/>
      <c r="J335" s="30"/>
      <c r="K335" s="31"/>
      <c r="L335" s="138">
        <v>49.919199999999996</v>
      </c>
      <c r="M335" s="138">
        <v>76.399799999999999</v>
      </c>
      <c r="N335" s="138">
        <v>40.933500000000002</v>
      </c>
    </row>
    <row r="336" spans="2:17" ht="15" customHeight="1" x14ac:dyDescent="0.15">
      <c r="B336" s="98"/>
      <c r="C336" s="32"/>
      <c r="D336" s="32"/>
      <c r="E336" s="32"/>
      <c r="F336" s="32"/>
      <c r="G336" s="32"/>
      <c r="H336" s="32"/>
      <c r="I336" s="32"/>
      <c r="J336" s="32"/>
      <c r="K336" s="32"/>
      <c r="L336" s="33"/>
      <c r="M336" s="33"/>
      <c r="N336" s="33"/>
      <c r="O336" s="127"/>
      <c r="P336" s="127"/>
      <c r="Q336" s="127"/>
    </row>
    <row r="337" spans="1:17" ht="15" customHeight="1" x14ac:dyDescent="0.15">
      <c r="A337" s="1" t="s">
        <v>948</v>
      </c>
      <c r="B337" s="96"/>
      <c r="M337" s="1"/>
      <c r="O337" s="18"/>
      <c r="P337" s="18"/>
      <c r="Q337" s="18"/>
    </row>
    <row r="338" spans="1:17" ht="12" customHeight="1" x14ac:dyDescent="0.15">
      <c r="B338" s="97"/>
      <c r="C338" s="27"/>
      <c r="D338" s="27"/>
      <c r="E338" s="27"/>
      <c r="F338" s="27"/>
      <c r="G338" s="27"/>
      <c r="H338" s="27"/>
      <c r="I338" s="27"/>
      <c r="J338" s="27"/>
      <c r="K338" s="3"/>
      <c r="L338" s="219" t="s">
        <v>2</v>
      </c>
      <c r="M338" s="30"/>
      <c r="N338" s="31"/>
      <c r="O338" s="218" t="s">
        <v>3</v>
      </c>
      <c r="P338" s="83"/>
      <c r="Q338" s="84"/>
    </row>
    <row r="339" spans="1:17" ht="12" customHeight="1" x14ac:dyDescent="0.15">
      <c r="B339" s="73"/>
      <c r="C339" s="26"/>
      <c r="D339" s="26"/>
      <c r="E339" s="26"/>
      <c r="K339" s="217"/>
      <c r="L339" s="8" t="s">
        <v>4</v>
      </c>
      <c r="M339" s="8" t="s">
        <v>859</v>
      </c>
      <c r="N339" s="8" t="s">
        <v>13</v>
      </c>
      <c r="O339" s="8" t="s">
        <v>4</v>
      </c>
      <c r="P339" s="8" t="s">
        <v>859</v>
      </c>
      <c r="Q339" s="8" t="s">
        <v>13</v>
      </c>
    </row>
    <row r="340" spans="1:17" ht="12" customHeight="1" x14ac:dyDescent="0.15">
      <c r="B340" s="94"/>
      <c r="C340" s="28"/>
      <c r="D340" s="28"/>
      <c r="E340" s="28"/>
      <c r="F340" s="28"/>
      <c r="G340" s="28"/>
      <c r="H340" s="28"/>
      <c r="I340" s="28"/>
      <c r="J340" s="28"/>
      <c r="K340" s="6"/>
      <c r="L340" s="9"/>
      <c r="M340" s="9"/>
      <c r="N340" s="9"/>
      <c r="O340" s="21">
        <f>$L$15</f>
        <v>2052</v>
      </c>
      <c r="P340" s="21">
        <f>$M$15</f>
        <v>1259</v>
      </c>
      <c r="Q340" s="21">
        <f>$N$15</f>
        <v>771</v>
      </c>
    </row>
    <row r="341" spans="1:17" ht="15" customHeight="1" x14ac:dyDescent="0.15">
      <c r="B341" s="73" t="s">
        <v>286</v>
      </c>
      <c r="C341" s="26"/>
      <c r="D341" s="26"/>
      <c r="E341" s="26"/>
      <c r="L341" s="10">
        <v>50</v>
      </c>
      <c r="M341" s="10">
        <v>26</v>
      </c>
      <c r="N341" s="10">
        <v>22</v>
      </c>
      <c r="O341" s="22">
        <f t="shared" ref="O341:O348" si="75">$L341/O$340*100</f>
        <v>2.4366471734892787</v>
      </c>
      <c r="P341" s="22">
        <f t="shared" ref="P341:P348" si="76">$M341/P$340*100</f>
        <v>2.0651310563939633</v>
      </c>
      <c r="Q341" s="22">
        <f t="shared" ref="Q341:Q348" si="77">$N341/Q$340*100</f>
        <v>2.8534370946822309</v>
      </c>
    </row>
    <row r="342" spans="1:17" ht="15" customHeight="1" x14ac:dyDescent="0.15">
      <c r="B342" s="73" t="s">
        <v>511</v>
      </c>
      <c r="C342" s="26"/>
      <c r="D342" s="26"/>
      <c r="E342" s="26"/>
      <c r="L342" s="11">
        <v>188</v>
      </c>
      <c r="M342" s="11">
        <v>113</v>
      </c>
      <c r="N342" s="11">
        <v>75</v>
      </c>
      <c r="O342" s="23">
        <f t="shared" si="75"/>
        <v>9.1617933723196874</v>
      </c>
      <c r="P342" s="23">
        <f t="shared" si="76"/>
        <v>8.9753772835583785</v>
      </c>
      <c r="Q342" s="23">
        <f t="shared" si="77"/>
        <v>9.7276264591439698</v>
      </c>
    </row>
    <row r="343" spans="1:17" ht="15" customHeight="1" x14ac:dyDescent="0.15">
      <c r="B343" s="73" t="s">
        <v>509</v>
      </c>
      <c r="C343" s="26"/>
      <c r="D343" s="26"/>
      <c r="E343" s="26"/>
      <c r="L343" s="11">
        <v>412</v>
      </c>
      <c r="M343" s="11">
        <v>278</v>
      </c>
      <c r="N343" s="11">
        <v>133</v>
      </c>
      <c r="O343" s="23">
        <f t="shared" si="75"/>
        <v>20.077972709551656</v>
      </c>
      <c r="P343" s="23">
        <f t="shared" si="76"/>
        <v>22.081016679904685</v>
      </c>
      <c r="Q343" s="23">
        <f t="shared" si="77"/>
        <v>17.250324254215304</v>
      </c>
    </row>
    <row r="344" spans="1:17" ht="15" customHeight="1" x14ac:dyDescent="0.15">
      <c r="B344" s="73" t="s">
        <v>510</v>
      </c>
      <c r="C344" s="26"/>
      <c r="D344" s="26"/>
      <c r="E344" s="26"/>
      <c r="L344" s="11">
        <v>334</v>
      </c>
      <c r="M344" s="11">
        <v>209</v>
      </c>
      <c r="N344" s="11">
        <v>124</v>
      </c>
      <c r="O344" s="23">
        <f t="shared" si="75"/>
        <v>16.276803118908383</v>
      </c>
      <c r="P344" s="23">
        <f t="shared" si="76"/>
        <v>16.600476568705322</v>
      </c>
      <c r="Q344" s="23">
        <f t="shared" si="77"/>
        <v>16.083009079118028</v>
      </c>
    </row>
    <row r="345" spans="1:17" ht="15" customHeight="1" x14ac:dyDescent="0.15">
      <c r="B345" s="73" t="s">
        <v>512</v>
      </c>
      <c r="C345" s="26"/>
      <c r="D345" s="26"/>
      <c r="E345" s="26"/>
      <c r="L345" s="11">
        <v>162</v>
      </c>
      <c r="M345" s="11">
        <v>101</v>
      </c>
      <c r="N345" s="11">
        <v>59</v>
      </c>
      <c r="O345" s="23">
        <f t="shared" si="75"/>
        <v>7.8947368421052628</v>
      </c>
      <c r="P345" s="23">
        <f t="shared" si="76"/>
        <v>8.0222398729150122</v>
      </c>
      <c r="Q345" s="23">
        <f t="shared" si="77"/>
        <v>7.6523994811932559</v>
      </c>
    </row>
    <row r="346" spans="1:17" ht="15" customHeight="1" x14ac:dyDescent="0.15">
      <c r="B346" s="73" t="s">
        <v>513</v>
      </c>
      <c r="C346" s="26"/>
      <c r="D346" s="26"/>
      <c r="E346" s="26"/>
      <c r="L346" s="11">
        <v>61</v>
      </c>
      <c r="M346" s="11">
        <v>46</v>
      </c>
      <c r="N346" s="11">
        <v>15</v>
      </c>
      <c r="O346" s="23">
        <f t="shared" si="75"/>
        <v>2.9727095516569197</v>
      </c>
      <c r="P346" s="23">
        <f t="shared" si="76"/>
        <v>3.653693407466243</v>
      </c>
      <c r="Q346" s="23">
        <f t="shared" si="77"/>
        <v>1.9455252918287937</v>
      </c>
    </row>
    <row r="347" spans="1:17" ht="15" customHeight="1" x14ac:dyDescent="0.15">
      <c r="B347" s="73" t="s">
        <v>292</v>
      </c>
      <c r="C347" s="26"/>
      <c r="D347" s="26"/>
      <c r="E347" s="26"/>
      <c r="L347" s="11">
        <v>100</v>
      </c>
      <c r="M347" s="11">
        <v>60</v>
      </c>
      <c r="N347" s="11">
        <v>40</v>
      </c>
      <c r="O347" s="23">
        <f t="shared" si="75"/>
        <v>4.8732943469785575</v>
      </c>
      <c r="P347" s="23">
        <f t="shared" si="76"/>
        <v>4.7656870532168387</v>
      </c>
      <c r="Q347" s="23">
        <f t="shared" si="77"/>
        <v>5.1880674448767836</v>
      </c>
    </row>
    <row r="348" spans="1:17" ht="15" customHeight="1" x14ac:dyDescent="0.15">
      <c r="B348" s="94" t="s">
        <v>0</v>
      </c>
      <c r="C348" s="28"/>
      <c r="D348" s="28"/>
      <c r="E348" s="28"/>
      <c r="F348" s="28"/>
      <c r="G348" s="28"/>
      <c r="H348" s="28"/>
      <c r="I348" s="28"/>
      <c r="J348" s="28"/>
      <c r="K348" s="28"/>
      <c r="L348" s="12">
        <v>745</v>
      </c>
      <c r="M348" s="12">
        <v>426</v>
      </c>
      <c r="N348" s="12">
        <v>303</v>
      </c>
      <c r="O348" s="24">
        <f t="shared" si="75"/>
        <v>36.306042884990255</v>
      </c>
      <c r="P348" s="24">
        <f t="shared" si="76"/>
        <v>33.836378077839555</v>
      </c>
      <c r="Q348" s="24">
        <f t="shared" si="77"/>
        <v>39.299610894941637</v>
      </c>
    </row>
    <row r="349" spans="1:17" ht="15" customHeight="1" x14ac:dyDescent="0.15">
      <c r="B349" s="95" t="s">
        <v>1</v>
      </c>
      <c r="C349" s="30"/>
      <c r="D349" s="30"/>
      <c r="E349" s="30"/>
      <c r="F349" s="30"/>
      <c r="G349" s="30"/>
      <c r="H349" s="30"/>
      <c r="I349" s="30"/>
      <c r="J349" s="30"/>
      <c r="K349" s="31"/>
      <c r="L349" s="13">
        <f>SUM(L341:L348)</f>
        <v>2052</v>
      </c>
      <c r="M349" s="13">
        <f>SUM(M341:M348)</f>
        <v>1259</v>
      </c>
      <c r="N349" s="13">
        <f>SUM(N341:N348)</f>
        <v>771</v>
      </c>
      <c r="O349" s="25">
        <f>IF(SUM(O341:O348)&gt;100,"－",SUM(O341:O348))</f>
        <v>100</v>
      </c>
      <c r="P349" s="25">
        <f>IF(SUM(P341:P348)&gt;100,"－",SUM(P341:P348))</f>
        <v>100</v>
      </c>
      <c r="Q349" s="25">
        <f>IF(SUM(Q341:Q348)&gt;100,"－",SUM(Q341:Q348))</f>
        <v>100</v>
      </c>
    </row>
    <row r="350" spans="1:17" ht="15" customHeight="1" x14ac:dyDescent="0.15">
      <c r="B350" s="95" t="s">
        <v>312</v>
      </c>
      <c r="C350" s="30"/>
      <c r="D350" s="30"/>
      <c r="E350" s="30"/>
      <c r="F350" s="30"/>
      <c r="G350" s="30"/>
      <c r="H350" s="30"/>
      <c r="I350" s="30"/>
      <c r="J350" s="30"/>
      <c r="K350" s="31"/>
      <c r="L350" s="138">
        <v>26.406467782981061</v>
      </c>
      <c r="M350" s="138">
        <v>26.401152731861739</v>
      </c>
      <c r="N350" s="138">
        <v>26.512804055681372</v>
      </c>
    </row>
    <row r="351" spans="1:17" ht="15" customHeight="1" x14ac:dyDescent="0.15">
      <c r="B351" s="95" t="s">
        <v>263</v>
      </c>
      <c r="C351" s="30"/>
      <c r="D351" s="30"/>
      <c r="E351" s="30"/>
      <c r="F351" s="30"/>
      <c r="G351" s="30"/>
      <c r="H351" s="30"/>
      <c r="I351" s="30"/>
      <c r="J351" s="30"/>
      <c r="K351" s="31"/>
      <c r="L351" s="138">
        <v>25.018092715231788</v>
      </c>
      <c r="M351" s="138">
        <v>24.968418604651163</v>
      </c>
      <c r="N351" s="138">
        <v>25.230510504201682</v>
      </c>
    </row>
    <row r="352" spans="1:17" ht="15" customHeight="1" x14ac:dyDescent="0.15">
      <c r="B352" s="95" t="s">
        <v>357</v>
      </c>
      <c r="C352" s="30"/>
      <c r="D352" s="30"/>
      <c r="E352" s="30"/>
      <c r="F352" s="30"/>
      <c r="G352" s="30"/>
      <c r="H352" s="30"/>
      <c r="I352" s="30"/>
      <c r="J352" s="30"/>
      <c r="K352" s="31"/>
      <c r="L352" s="138">
        <v>60.079456521739125</v>
      </c>
      <c r="M352" s="138">
        <v>58.047963855421685</v>
      </c>
      <c r="N352" s="138">
        <v>64.804124999999999</v>
      </c>
    </row>
    <row r="353" spans="1:17" ht="15" customHeight="1" x14ac:dyDescent="0.15">
      <c r="B353" s="95" t="s">
        <v>358</v>
      </c>
      <c r="C353" s="30"/>
      <c r="D353" s="30"/>
      <c r="E353" s="30"/>
      <c r="F353" s="30"/>
      <c r="G353" s="30"/>
      <c r="H353" s="30"/>
      <c r="I353" s="30"/>
      <c r="J353" s="30"/>
      <c r="K353" s="31"/>
      <c r="L353" s="138">
        <v>12.620959232613908</v>
      </c>
      <c r="M353" s="138">
        <v>13.772727272727273</v>
      </c>
      <c r="N353" s="138">
        <v>11.41937037037037</v>
      </c>
    </row>
    <row r="354" spans="1:17" ht="15" customHeight="1" x14ac:dyDescent="0.15">
      <c r="B354" s="98"/>
      <c r="C354" s="32"/>
      <c r="D354" s="32"/>
      <c r="E354" s="32"/>
      <c r="F354" s="32"/>
      <c r="G354" s="32"/>
      <c r="H354" s="32"/>
      <c r="I354" s="32"/>
      <c r="J354" s="32"/>
      <c r="K354" s="32"/>
      <c r="L354" s="33"/>
      <c r="M354" s="33"/>
      <c r="N354" s="33"/>
      <c r="O354" s="127"/>
      <c r="P354" s="127"/>
      <c r="Q354" s="127"/>
    </row>
    <row r="355" spans="1:17" ht="15" customHeight="1" x14ac:dyDescent="0.15">
      <c r="A355" s="1" t="s">
        <v>1078</v>
      </c>
      <c r="B355" s="96"/>
    </row>
    <row r="356" spans="1:17" ht="15" customHeight="1" x14ac:dyDescent="0.15">
      <c r="B356" s="97"/>
      <c r="C356" s="27"/>
      <c r="D356" s="27"/>
      <c r="E356" s="27"/>
      <c r="F356" s="27"/>
      <c r="G356" s="27"/>
      <c r="H356" s="27"/>
      <c r="I356" s="27"/>
      <c r="J356" s="27"/>
      <c r="K356" s="3"/>
      <c r="L356" s="219" t="s">
        <v>806</v>
      </c>
      <c r="M356" s="30"/>
      <c r="N356" s="31"/>
      <c r="O356" s="218" t="s">
        <v>807</v>
      </c>
      <c r="P356" s="83"/>
      <c r="Q356" s="84"/>
    </row>
    <row r="357" spans="1:17" ht="15" customHeight="1" x14ac:dyDescent="0.15">
      <c r="B357" s="73"/>
      <c r="C357" s="26"/>
      <c r="D357" s="26"/>
      <c r="E357" s="26"/>
      <c r="K357" s="217"/>
      <c r="L357" s="8" t="s">
        <v>1076</v>
      </c>
      <c r="M357" s="8" t="s">
        <v>1075</v>
      </c>
      <c r="N357" s="8" t="s">
        <v>1074</v>
      </c>
      <c r="O357" s="8" t="s">
        <v>1076</v>
      </c>
      <c r="P357" s="8" t="s">
        <v>1075</v>
      </c>
      <c r="Q357" s="8" t="s">
        <v>1074</v>
      </c>
    </row>
    <row r="358" spans="1:17" ht="15" customHeight="1" x14ac:dyDescent="0.15">
      <c r="B358" s="94"/>
      <c r="C358" s="28"/>
      <c r="D358" s="28"/>
      <c r="E358" s="28"/>
      <c r="F358" s="28"/>
      <c r="G358" s="28"/>
      <c r="H358" s="28"/>
      <c r="I358" s="28"/>
      <c r="J358" s="28"/>
      <c r="K358" s="6"/>
      <c r="L358" s="9"/>
      <c r="M358" s="9"/>
      <c r="N358" s="9"/>
      <c r="O358" s="21">
        <f>L365</f>
        <v>2052</v>
      </c>
      <c r="P358" s="21">
        <f>M365</f>
        <v>1259</v>
      </c>
      <c r="Q358" s="21">
        <f>N365</f>
        <v>771</v>
      </c>
    </row>
    <row r="359" spans="1:17" ht="15" customHeight="1" x14ac:dyDescent="0.15">
      <c r="B359" s="73" t="s">
        <v>1073</v>
      </c>
      <c r="C359" s="26"/>
      <c r="D359" s="26"/>
      <c r="E359" s="26"/>
      <c r="L359" s="10">
        <v>17</v>
      </c>
      <c r="M359" s="10">
        <v>8</v>
      </c>
      <c r="N359" s="10">
        <v>8</v>
      </c>
      <c r="O359" s="22">
        <f t="shared" ref="O359:Q364" si="78">L359/O$358*100</f>
        <v>0.82846003898635479</v>
      </c>
      <c r="P359" s="22">
        <f t="shared" si="78"/>
        <v>0.63542494042891184</v>
      </c>
      <c r="Q359" s="22">
        <f t="shared" si="78"/>
        <v>1.0376134889753565</v>
      </c>
    </row>
    <row r="360" spans="1:17" ht="15" customHeight="1" x14ac:dyDescent="0.15">
      <c r="B360" s="73" t="s">
        <v>1072</v>
      </c>
      <c r="C360" s="26"/>
      <c r="D360" s="26"/>
      <c r="E360" s="26"/>
      <c r="L360" s="11">
        <v>362</v>
      </c>
      <c r="M360" s="11">
        <v>144</v>
      </c>
      <c r="N360" s="11">
        <v>217</v>
      </c>
      <c r="O360" s="23">
        <f t="shared" si="78"/>
        <v>17.641325536062379</v>
      </c>
      <c r="P360" s="23">
        <f t="shared" si="78"/>
        <v>11.437648927720414</v>
      </c>
      <c r="Q360" s="23">
        <f t="shared" si="78"/>
        <v>28.145265888456549</v>
      </c>
    </row>
    <row r="361" spans="1:17" ht="15" customHeight="1" x14ac:dyDescent="0.15">
      <c r="B361" s="73" t="s">
        <v>1071</v>
      </c>
      <c r="C361" s="26"/>
      <c r="D361" s="26"/>
      <c r="E361" s="26"/>
      <c r="L361" s="11">
        <v>432</v>
      </c>
      <c r="M361" s="11">
        <v>308</v>
      </c>
      <c r="N361" s="11">
        <v>123</v>
      </c>
      <c r="O361" s="23">
        <f t="shared" si="78"/>
        <v>21.052631578947366</v>
      </c>
      <c r="P361" s="23">
        <f t="shared" si="78"/>
        <v>24.463860206513104</v>
      </c>
      <c r="Q361" s="23">
        <f t="shared" si="78"/>
        <v>15.953307392996107</v>
      </c>
    </row>
    <row r="362" spans="1:17" ht="15" customHeight="1" x14ac:dyDescent="0.15">
      <c r="B362" s="73" t="s">
        <v>1070</v>
      </c>
      <c r="C362" s="26"/>
      <c r="D362" s="26"/>
      <c r="E362" s="26"/>
      <c r="L362" s="11">
        <v>194</v>
      </c>
      <c r="M362" s="11">
        <v>156</v>
      </c>
      <c r="N362" s="11">
        <v>38</v>
      </c>
      <c r="O362" s="23">
        <f t="shared" si="78"/>
        <v>9.4541910331384003</v>
      </c>
      <c r="P362" s="23">
        <f t="shared" si="78"/>
        <v>12.390786338363782</v>
      </c>
      <c r="Q362" s="23">
        <f t="shared" si="78"/>
        <v>4.9286640726329445</v>
      </c>
    </row>
    <row r="363" spans="1:17" ht="15" customHeight="1" x14ac:dyDescent="0.15">
      <c r="B363" s="73" t="s">
        <v>1069</v>
      </c>
      <c r="C363" s="26"/>
      <c r="D363" s="26"/>
      <c r="E363" s="26"/>
      <c r="L363" s="11">
        <v>39</v>
      </c>
      <c r="M363" s="11">
        <v>25</v>
      </c>
      <c r="N363" s="11">
        <v>10</v>
      </c>
      <c r="O363" s="23">
        <f t="shared" si="78"/>
        <v>1.9005847953216373</v>
      </c>
      <c r="P363" s="23">
        <f t="shared" si="78"/>
        <v>1.9857029388403495</v>
      </c>
      <c r="Q363" s="23">
        <f t="shared" si="78"/>
        <v>1.2970168612191959</v>
      </c>
    </row>
    <row r="364" spans="1:17" ht="15" customHeight="1" x14ac:dyDescent="0.15">
      <c r="B364" s="94" t="s">
        <v>813</v>
      </c>
      <c r="C364" s="28"/>
      <c r="D364" s="28"/>
      <c r="E364" s="28"/>
      <c r="F364" s="28"/>
      <c r="G364" s="28"/>
      <c r="H364" s="28"/>
      <c r="I364" s="28"/>
      <c r="J364" s="28"/>
      <c r="K364" s="28"/>
      <c r="L364" s="12">
        <v>1008</v>
      </c>
      <c r="M364" s="12">
        <v>618</v>
      </c>
      <c r="N364" s="12">
        <v>375</v>
      </c>
      <c r="O364" s="24">
        <f t="shared" si="78"/>
        <v>49.122807017543856</v>
      </c>
      <c r="P364" s="24">
        <f t="shared" si="78"/>
        <v>49.086576648133438</v>
      </c>
      <c r="Q364" s="24">
        <f t="shared" si="78"/>
        <v>48.638132295719842</v>
      </c>
    </row>
    <row r="365" spans="1:17" ht="15" customHeight="1" x14ac:dyDescent="0.15">
      <c r="B365" s="95" t="s">
        <v>814</v>
      </c>
      <c r="C365" s="30"/>
      <c r="D365" s="30"/>
      <c r="E365" s="30"/>
      <c r="F365" s="30"/>
      <c r="G365" s="30"/>
      <c r="H365" s="30"/>
      <c r="I365" s="30"/>
      <c r="J365" s="30"/>
      <c r="K365" s="31"/>
      <c r="L365" s="13">
        <f>SUM(L359:L364)</f>
        <v>2052</v>
      </c>
      <c r="M365" s="13">
        <f>SUM(M359:M364)</f>
        <v>1259</v>
      </c>
      <c r="N365" s="13">
        <f>SUM(N359:N364)</f>
        <v>771</v>
      </c>
      <c r="O365" s="25">
        <f>IF(SUM(O359:O364)&gt;100,"－",SUM(O359:O364))</f>
        <v>100</v>
      </c>
      <c r="P365" s="25">
        <f>IF(SUM(P359:P364)&gt;100,"－",SUM(P359:P364))</f>
        <v>100</v>
      </c>
      <c r="Q365" s="25">
        <f>IF(SUM(Q359:Q364)&gt;100,"－",SUM(Q359:Q364))</f>
        <v>100</v>
      </c>
    </row>
    <row r="366" spans="1:17" ht="15" customHeight="1" x14ac:dyDescent="0.15">
      <c r="B366" s="95" t="s">
        <v>815</v>
      </c>
      <c r="C366" s="30"/>
      <c r="D366" s="30"/>
      <c r="E366" s="30"/>
      <c r="F366" s="30"/>
      <c r="G366" s="30"/>
      <c r="H366" s="30"/>
      <c r="I366" s="30"/>
      <c r="J366" s="30"/>
      <c r="K366" s="31"/>
      <c r="L366" s="138">
        <v>3.9064589343943781</v>
      </c>
      <c r="M366" s="138">
        <v>4.354060821179103</v>
      </c>
      <c r="N366" s="138">
        <v>3.1305116484444118</v>
      </c>
    </row>
    <row r="367" spans="1:17" ht="15" customHeight="1" x14ac:dyDescent="0.15">
      <c r="B367" s="95" t="s">
        <v>816</v>
      </c>
      <c r="C367" s="30"/>
      <c r="D367" s="30"/>
      <c r="E367" s="30"/>
      <c r="F367" s="30"/>
      <c r="G367" s="30"/>
      <c r="H367" s="30"/>
      <c r="I367" s="30"/>
      <c r="J367" s="30"/>
      <c r="K367" s="31"/>
      <c r="L367" s="138">
        <v>3.5030236056214314</v>
      </c>
      <c r="M367" s="138">
        <v>4.0250189655172415</v>
      </c>
      <c r="N367" s="138">
        <v>2.7387752402586054</v>
      </c>
    </row>
    <row r="368" spans="1:17" ht="15" customHeight="1" x14ac:dyDescent="0.15">
      <c r="B368" s="95" t="s">
        <v>817</v>
      </c>
      <c r="C368" s="30"/>
      <c r="D368" s="30"/>
      <c r="E368" s="30"/>
      <c r="F368" s="30"/>
      <c r="G368" s="30"/>
      <c r="H368" s="30"/>
      <c r="I368" s="30"/>
      <c r="J368" s="30"/>
      <c r="K368" s="31"/>
      <c r="L368" s="138">
        <v>13.432709090909091</v>
      </c>
      <c r="M368" s="138">
        <v>14.433796296296295</v>
      </c>
      <c r="N368" s="138">
        <v>8.6089405405405408</v>
      </c>
    </row>
    <row r="369" spans="1:17" ht="15" customHeight="1" x14ac:dyDescent="0.15">
      <c r="B369" s="95" t="s">
        <v>818</v>
      </c>
      <c r="C369" s="30"/>
      <c r="D369" s="30"/>
      <c r="E369" s="30"/>
      <c r="F369" s="30"/>
      <c r="G369" s="30"/>
      <c r="H369" s="30"/>
      <c r="I369" s="30"/>
      <c r="J369" s="30"/>
      <c r="K369" s="31"/>
      <c r="L369" s="138">
        <v>1.2757647058823529</v>
      </c>
      <c r="M369" s="138">
        <v>1.7307692307692308</v>
      </c>
      <c r="N369" s="138">
        <v>1.1431985915492957</v>
      </c>
    </row>
    <row r="370" spans="1:17" ht="15" customHeight="1" x14ac:dyDescent="0.15">
      <c r="B370" s="98"/>
      <c r="C370" s="32"/>
      <c r="D370" s="32"/>
      <c r="E370" s="32"/>
      <c r="F370" s="32"/>
      <c r="G370" s="32"/>
      <c r="H370" s="32"/>
      <c r="I370" s="32"/>
      <c r="J370" s="32"/>
      <c r="K370" s="32"/>
      <c r="L370" s="210"/>
      <c r="M370" s="210"/>
      <c r="N370" s="210"/>
    </row>
    <row r="371" spans="1:17" ht="15" customHeight="1" x14ac:dyDescent="0.15">
      <c r="A371" s="1" t="s">
        <v>1077</v>
      </c>
      <c r="B371" s="96"/>
      <c r="M371" s="1"/>
      <c r="O371" s="18"/>
      <c r="P371" s="18"/>
      <c r="Q371" s="18"/>
    </row>
    <row r="372" spans="1:17" ht="12" customHeight="1" x14ac:dyDescent="0.15">
      <c r="B372" s="97"/>
      <c r="C372" s="27"/>
      <c r="D372" s="27"/>
      <c r="E372" s="27"/>
      <c r="F372" s="27"/>
      <c r="G372" s="27"/>
      <c r="H372" s="27"/>
      <c r="I372" s="27"/>
      <c r="J372" s="27"/>
      <c r="K372" s="3"/>
      <c r="L372" s="219" t="s">
        <v>2</v>
      </c>
      <c r="M372" s="30"/>
      <c r="N372" s="31"/>
      <c r="O372" s="218" t="s">
        <v>3</v>
      </c>
      <c r="P372" s="83"/>
      <c r="Q372" s="84"/>
    </row>
    <row r="373" spans="1:17" ht="12" customHeight="1" x14ac:dyDescent="0.15">
      <c r="B373" s="73"/>
      <c r="C373" s="26"/>
      <c r="D373" s="26"/>
      <c r="E373" s="26"/>
      <c r="K373" s="217"/>
      <c r="L373" s="8" t="s">
        <v>4</v>
      </c>
      <c r="M373" s="8" t="s">
        <v>859</v>
      </c>
      <c r="N373" s="8" t="s">
        <v>13</v>
      </c>
      <c r="O373" s="8" t="s">
        <v>4</v>
      </c>
      <c r="P373" s="8" t="s">
        <v>859</v>
      </c>
      <c r="Q373" s="8" t="s">
        <v>13</v>
      </c>
    </row>
    <row r="374" spans="1:17" ht="12" customHeight="1" x14ac:dyDescent="0.15">
      <c r="B374" s="94"/>
      <c r="C374" s="28"/>
      <c r="D374" s="28"/>
      <c r="E374" s="28"/>
      <c r="F374" s="28"/>
      <c r="G374" s="28"/>
      <c r="H374" s="28"/>
      <c r="I374" s="28"/>
      <c r="J374" s="28"/>
      <c r="K374" s="6"/>
      <c r="L374" s="9"/>
      <c r="M374" s="9"/>
      <c r="N374" s="9"/>
      <c r="O374" s="21">
        <f>$L$15</f>
        <v>2052</v>
      </c>
      <c r="P374" s="21">
        <f>$M$15</f>
        <v>1259</v>
      </c>
      <c r="Q374" s="21">
        <f>$N$15</f>
        <v>771</v>
      </c>
    </row>
    <row r="375" spans="1:17" ht="15" customHeight="1" x14ac:dyDescent="0.15">
      <c r="B375" s="73" t="s">
        <v>514</v>
      </c>
      <c r="C375" s="26"/>
      <c r="D375" s="26"/>
      <c r="E375" s="26"/>
      <c r="L375" s="10">
        <v>193</v>
      </c>
      <c r="M375" s="10">
        <v>149</v>
      </c>
      <c r="N375" s="10">
        <v>44</v>
      </c>
      <c r="O375" s="22">
        <f t="shared" ref="O375:O382" si="79">$L375/O$374*100</f>
        <v>9.4054580896686151</v>
      </c>
      <c r="P375" s="22">
        <f t="shared" ref="P375:P382" si="80">$M375/P$374*100</f>
        <v>11.834789515488483</v>
      </c>
      <c r="Q375" s="22">
        <f t="shared" ref="Q375:Q382" si="81">$N375/Q$374*100</f>
        <v>5.7068741893644619</v>
      </c>
    </row>
    <row r="376" spans="1:17" ht="15" customHeight="1" x14ac:dyDescent="0.15">
      <c r="B376" s="73" t="s">
        <v>269</v>
      </c>
      <c r="C376" s="26"/>
      <c r="D376" s="26"/>
      <c r="E376" s="26"/>
      <c r="L376" s="11">
        <v>240</v>
      </c>
      <c r="M376" s="11">
        <v>219</v>
      </c>
      <c r="N376" s="11">
        <v>19</v>
      </c>
      <c r="O376" s="23">
        <f t="shared" si="79"/>
        <v>11.695906432748536</v>
      </c>
      <c r="P376" s="23">
        <f t="shared" si="80"/>
        <v>17.394757744241463</v>
      </c>
      <c r="Q376" s="23">
        <f t="shared" si="81"/>
        <v>2.4643320363164722</v>
      </c>
    </row>
    <row r="377" spans="1:17" ht="15" customHeight="1" x14ac:dyDescent="0.15">
      <c r="B377" s="73" t="s">
        <v>270</v>
      </c>
      <c r="C377" s="26"/>
      <c r="D377" s="26"/>
      <c r="E377" s="26"/>
      <c r="L377" s="11">
        <v>310</v>
      </c>
      <c r="M377" s="11">
        <v>240</v>
      </c>
      <c r="N377" s="11">
        <v>64</v>
      </c>
      <c r="O377" s="23">
        <f t="shared" si="79"/>
        <v>15.107212475633528</v>
      </c>
      <c r="P377" s="23">
        <f t="shared" si="80"/>
        <v>19.062748212867355</v>
      </c>
      <c r="Q377" s="23">
        <f t="shared" si="81"/>
        <v>8.3009079118028524</v>
      </c>
    </row>
    <row r="378" spans="1:17" ht="15" customHeight="1" x14ac:dyDescent="0.15">
      <c r="B378" s="73" t="s">
        <v>271</v>
      </c>
      <c r="C378" s="26"/>
      <c r="D378" s="26"/>
      <c r="E378" s="26"/>
      <c r="L378" s="11">
        <v>272</v>
      </c>
      <c r="M378" s="11">
        <v>156</v>
      </c>
      <c r="N378" s="11">
        <v>113</v>
      </c>
      <c r="O378" s="23">
        <f t="shared" si="79"/>
        <v>13.255360623781677</v>
      </c>
      <c r="P378" s="23">
        <f t="shared" si="80"/>
        <v>12.390786338363782</v>
      </c>
      <c r="Q378" s="23">
        <f t="shared" si="81"/>
        <v>14.656290531776914</v>
      </c>
    </row>
    <row r="379" spans="1:17" ht="15" customHeight="1" x14ac:dyDescent="0.15">
      <c r="B379" s="73" t="s">
        <v>272</v>
      </c>
      <c r="C379" s="26"/>
      <c r="D379" s="26"/>
      <c r="E379" s="26"/>
      <c r="L379" s="11">
        <v>181</v>
      </c>
      <c r="M379" s="11">
        <v>70</v>
      </c>
      <c r="N379" s="11">
        <v>110</v>
      </c>
      <c r="O379" s="23">
        <f t="shared" si="79"/>
        <v>8.8206627680311893</v>
      </c>
      <c r="P379" s="23">
        <f t="shared" si="80"/>
        <v>5.5599682287529779</v>
      </c>
      <c r="Q379" s="23">
        <f t="shared" si="81"/>
        <v>14.267185473411153</v>
      </c>
    </row>
    <row r="380" spans="1:17" ht="15" customHeight="1" x14ac:dyDescent="0.15">
      <c r="B380" s="73" t="s">
        <v>228</v>
      </c>
      <c r="C380" s="26"/>
      <c r="D380" s="26"/>
      <c r="E380" s="26"/>
      <c r="L380" s="11">
        <v>165</v>
      </c>
      <c r="M380" s="11">
        <v>48</v>
      </c>
      <c r="N380" s="11">
        <v>117</v>
      </c>
      <c r="O380" s="23">
        <f t="shared" si="79"/>
        <v>8.0409356725146193</v>
      </c>
      <c r="P380" s="23">
        <f t="shared" si="80"/>
        <v>3.8125496425734715</v>
      </c>
      <c r="Q380" s="23">
        <f t="shared" si="81"/>
        <v>15.175097276264591</v>
      </c>
    </row>
    <row r="381" spans="1:17" ht="15" customHeight="1" x14ac:dyDescent="0.15">
      <c r="B381" s="73" t="s">
        <v>395</v>
      </c>
      <c r="C381" s="26"/>
      <c r="D381" s="26"/>
      <c r="E381" s="26"/>
      <c r="L381" s="11">
        <v>90</v>
      </c>
      <c r="M381" s="11">
        <v>25</v>
      </c>
      <c r="N381" s="11">
        <v>65</v>
      </c>
      <c r="O381" s="23">
        <f t="shared" si="79"/>
        <v>4.3859649122807012</v>
      </c>
      <c r="P381" s="23">
        <f t="shared" si="80"/>
        <v>1.9857029388403495</v>
      </c>
      <c r="Q381" s="23">
        <f t="shared" si="81"/>
        <v>8.4306095979247733</v>
      </c>
    </row>
    <row r="382" spans="1:17" ht="15" customHeight="1" x14ac:dyDescent="0.15">
      <c r="B382" s="94" t="s">
        <v>0</v>
      </c>
      <c r="C382" s="28"/>
      <c r="D382" s="28"/>
      <c r="E382" s="28"/>
      <c r="F382" s="28"/>
      <c r="G382" s="28"/>
      <c r="H382" s="28"/>
      <c r="I382" s="28"/>
      <c r="J382" s="28"/>
      <c r="K382" s="28"/>
      <c r="L382" s="12">
        <v>601</v>
      </c>
      <c r="M382" s="12">
        <v>352</v>
      </c>
      <c r="N382" s="12">
        <v>239</v>
      </c>
      <c r="O382" s="24">
        <f t="shared" si="79"/>
        <v>29.288499025341132</v>
      </c>
      <c r="P382" s="24">
        <f t="shared" si="80"/>
        <v>27.95869737887212</v>
      </c>
      <c r="Q382" s="24">
        <f t="shared" si="81"/>
        <v>30.998702983138781</v>
      </c>
    </row>
    <row r="383" spans="1:17" ht="15" customHeight="1" x14ac:dyDescent="0.15">
      <c r="B383" s="95" t="s">
        <v>1</v>
      </c>
      <c r="C383" s="30"/>
      <c r="D383" s="30"/>
      <c r="E383" s="30"/>
      <c r="F383" s="30"/>
      <c r="G383" s="30"/>
      <c r="H383" s="30"/>
      <c r="I383" s="30"/>
      <c r="J383" s="30"/>
      <c r="K383" s="31"/>
      <c r="L383" s="13">
        <f>SUM(L375:L382)</f>
        <v>2052</v>
      </c>
      <c r="M383" s="13">
        <f>SUM(M375:M382)</f>
        <v>1259</v>
      </c>
      <c r="N383" s="13">
        <f>SUM(N375:N382)</f>
        <v>771</v>
      </c>
      <c r="O383" s="25">
        <f>IF(SUM(O375:O382)&gt;100,"－",SUM(O375:O382))</f>
        <v>100</v>
      </c>
      <c r="P383" s="25">
        <f>IF(SUM(P375:P382)&gt;100,"－",SUM(P375:P382))</f>
        <v>100</v>
      </c>
      <c r="Q383" s="25">
        <f>IF(SUM(Q375:Q382)&gt;100,"－",SUM(Q375:Q382))</f>
        <v>100</v>
      </c>
    </row>
    <row r="384" spans="1:17" ht="15" customHeight="1" x14ac:dyDescent="0.15">
      <c r="B384" s="95" t="s">
        <v>399</v>
      </c>
      <c r="C384" s="30"/>
      <c r="D384" s="30"/>
      <c r="E384" s="30"/>
      <c r="F384" s="30"/>
      <c r="G384" s="30"/>
      <c r="H384" s="30"/>
      <c r="I384" s="30"/>
      <c r="J384" s="30"/>
      <c r="K384" s="31"/>
      <c r="L384" s="138">
        <v>61.044294419827999</v>
      </c>
      <c r="M384" s="138">
        <v>54.450626993470777</v>
      </c>
      <c r="N384" s="138">
        <v>72.568745861546574</v>
      </c>
    </row>
    <row r="385" spans="1:20" ht="15" customHeight="1" x14ac:dyDescent="0.15">
      <c r="B385" s="95" t="s">
        <v>274</v>
      </c>
      <c r="C385" s="30"/>
      <c r="D385" s="30"/>
      <c r="E385" s="30"/>
      <c r="F385" s="30"/>
      <c r="G385" s="30"/>
      <c r="H385" s="30"/>
      <c r="I385" s="30"/>
      <c r="J385" s="30"/>
      <c r="K385" s="31"/>
      <c r="L385" s="138">
        <v>59.374521739130437</v>
      </c>
      <c r="M385" s="138">
        <v>53.200599294947125</v>
      </c>
      <c r="N385" s="138">
        <v>72.068115367421427</v>
      </c>
      <c r="O385" s="134"/>
      <c r="P385" s="134"/>
      <c r="Q385" s="134"/>
    </row>
    <row r="386" spans="1:20" ht="15" customHeight="1" x14ac:dyDescent="0.15">
      <c r="B386" s="95" t="s">
        <v>400</v>
      </c>
      <c r="C386" s="30"/>
      <c r="D386" s="30"/>
      <c r="E386" s="30"/>
      <c r="F386" s="30"/>
      <c r="G386" s="30"/>
      <c r="H386" s="30"/>
      <c r="I386" s="30"/>
      <c r="J386" s="30"/>
      <c r="K386" s="31"/>
      <c r="L386" s="138">
        <v>117.52819112627986</v>
      </c>
      <c r="M386" s="138">
        <v>102.65014969371728</v>
      </c>
      <c r="N386" s="138">
        <v>125.32561307901908</v>
      </c>
      <c r="O386" s="133"/>
      <c r="P386" s="133"/>
      <c r="Q386" s="133"/>
    </row>
    <row r="387" spans="1:20" ht="15" customHeight="1" x14ac:dyDescent="0.15">
      <c r="B387" s="95" t="s">
        <v>401</v>
      </c>
      <c r="C387" s="30"/>
      <c r="D387" s="30"/>
      <c r="E387" s="30"/>
      <c r="F387" s="30"/>
      <c r="G387" s="30"/>
      <c r="H387" s="30"/>
      <c r="I387" s="30"/>
      <c r="J387" s="30"/>
      <c r="K387" s="31"/>
      <c r="L387" s="138">
        <v>7.9271749568032863</v>
      </c>
      <c r="M387" s="138">
        <v>7.2492380952380948</v>
      </c>
      <c r="N387" s="138">
        <v>9.4421864520456076</v>
      </c>
      <c r="O387" s="133"/>
      <c r="P387" s="133"/>
      <c r="Q387" s="133"/>
    </row>
    <row r="388" spans="1:20" ht="15" customHeight="1" x14ac:dyDescent="0.15">
      <c r="B388" s="98"/>
      <c r="C388" s="32"/>
      <c r="D388" s="32"/>
      <c r="E388" s="32"/>
      <c r="F388" s="32"/>
      <c r="G388" s="32"/>
      <c r="H388" s="32"/>
      <c r="I388" s="32"/>
      <c r="J388" s="32"/>
      <c r="K388" s="32"/>
      <c r="L388" s="32"/>
      <c r="M388" s="1"/>
    </row>
    <row r="389" spans="1:20" ht="15" customHeight="1" x14ac:dyDescent="0.15">
      <c r="A389" s="1" t="s">
        <v>947</v>
      </c>
      <c r="B389" s="98"/>
      <c r="C389" s="32"/>
      <c r="D389" s="37"/>
      <c r="E389" s="32"/>
      <c r="F389" s="32"/>
      <c r="G389" s="32"/>
      <c r="H389" s="32"/>
      <c r="I389" s="32"/>
      <c r="J389" s="32"/>
      <c r="K389" s="32"/>
      <c r="L389" s="33"/>
      <c r="M389" s="34"/>
      <c r="N389" s="35"/>
    </row>
    <row r="390" spans="1:20" s="36" customFormat="1" ht="33.75" x14ac:dyDescent="0.15">
      <c r="B390" s="95"/>
      <c r="C390" s="30"/>
      <c r="D390" s="30"/>
      <c r="E390" s="30"/>
      <c r="F390" s="45"/>
      <c r="G390" s="49" t="s">
        <v>427</v>
      </c>
      <c r="H390" s="72" t="s">
        <v>515</v>
      </c>
      <c r="I390" s="72" t="s">
        <v>516</v>
      </c>
      <c r="J390" s="72" t="s">
        <v>517</v>
      </c>
      <c r="K390" s="72" t="s">
        <v>518</v>
      </c>
      <c r="L390" s="72" t="s">
        <v>315</v>
      </c>
      <c r="M390" s="72" t="s">
        <v>316</v>
      </c>
      <c r="N390" s="72" t="s">
        <v>946</v>
      </c>
      <c r="O390" s="39" t="s">
        <v>0</v>
      </c>
      <c r="P390" s="40" t="s">
        <v>4</v>
      </c>
      <c r="Q390" s="41" t="s">
        <v>945</v>
      </c>
      <c r="R390" s="41" t="s">
        <v>944</v>
      </c>
      <c r="S390" s="41" t="s">
        <v>943</v>
      </c>
      <c r="T390" s="41" t="s">
        <v>942</v>
      </c>
    </row>
    <row r="391" spans="1:20" s="36" customFormat="1" ht="14.1" customHeight="1" x14ac:dyDescent="0.15">
      <c r="B391" s="100" t="s">
        <v>2</v>
      </c>
      <c r="C391" s="73" t="s">
        <v>4</v>
      </c>
      <c r="D391" s="233" t="s">
        <v>96</v>
      </c>
      <c r="E391" s="47"/>
      <c r="F391" s="42"/>
      <c r="G391" s="50">
        <v>1220</v>
      </c>
      <c r="H391" s="50">
        <v>470</v>
      </c>
      <c r="I391" s="50">
        <v>130</v>
      </c>
      <c r="J391" s="50">
        <v>50</v>
      </c>
      <c r="K391" s="50">
        <v>22</v>
      </c>
      <c r="L391" s="50">
        <v>9</v>
      </c>
      <c r="M391" s="50">
        <v>4</v>
      </c>
      <c r="N391" s="50">
        <v>2</v>
      </c>
      <c r="O391" s="51">
        <v>145</v>
      </c>
      <c r="P391" s="50">
        <f t="shared" ref="P391:P402" si="82">SUM(G391:O391)</f>
        <v>2052</v>
      </c>
      <c r="Q391" s="67">
        <v>1.3568670711527855</v>
      </c>
      <c r="R391" s="67">
        <v>1</v>
      </c>
      <c r="S391" s="67">
        <v>7</v>
      </c>
      <c r="T391" s="67">
        <v>0</v>
      </c>
    </row>
    <row r="392" spans="1:20" s="36" customFormat="1" ht="14.1" customHeight="1" x14ac:dyDescent="0.15">
      <c r="B392" s="101"/>
      <c r="C392" s="145"/>
      <c r="D392" s="232" t="s">
        <v>97</v>
      </c>
      <c r="E392" s="150"/>
      <c r="F392" s="151"/>
      <c r="G392" s="152">
        <v>1230</v>
      </c>
      <c r="H392" s="152">
        <v>460</v>
      </c>
      <c r="I392" s="152">
        <v>135</v>
      </c>
      <c r="J392" s="152">
        <v>49</v>
      </c>
      <c r="K392" s="152">
        <v>17</v>
      </c>
      <c r="L392" s="152">
        <v>11</v>
      </c>
      <c r="M392" s="152">
        <v>1</v>
      </c>
      <c r="N392" s="152">
        <v>1</v>
      </c>
      <c r="O392" s="153">
        <v>148</v>
      </c>
      <c r="P392" s="152">
        <f t="shared" si="82"/>
        <v>2052</v>
      </c>
      <c r="Q392" s="154">
        <v>1.3364640883977901</v>
      </c>
      <c r="R392" s="154">
        <v>1</v>
      </c>
      <c r="S392" s="154">
        <v>7</v>
      </c>
      <c r="T392" s="154">
        <v>0</v>
      </c>
    </row>
    <row r="393" spans="1:20" s="36" customFormat="1" ht="14.1" customHeight="1" x14ac:dyDescent="0.15">
      <c r="B393" s="101"/>
      <c r="C393" s="73" t="s">
        <v>859</v>
      </c>
      <c r="D393" s="231" t="s">
        <v>96</v>
      </c>
      <c r="E393" s="37"/>
      <c r="F393" s="43"/>
      <c r="G393" s="52">
        <v>661</v>
      </c>
      <c r="H393" s="52">
        <v>343</v>
      </c>
      <c r="I393" s="52">
        <v>101</v>
      </c>
      <c r="J393" s="52">
        <v>39</v>
      </c>
      <c r="K393" s="52">
        <v>17</v>
      </c>
      <c r="L393" s="52">
        <v>7</v>
      </c>
      <c r="M393" s="52">
        <v>4</v>
      </c>
      <c r="N393" s="52">
        <v>1</v>
      </c>
      <c r="O393" s="53">
        <v>86</v>
      </c>
      <c r="P393" s="52">
        <f t="shared" si="82"/>
        <v>1259</v>
      </c>
      <c r="Q393" s="68">
        <v>1.641255605381166</v>
      </c>
      <c r="R393" s="68">
        <v>1</v>
      </c>
      <c r="S393" s="68">
        <v>7</v>
      </c>
      <c r="T393" s="68">
        <v>0</v>
      </c>
    </row>
    <row r="394" spans="1:20" s="36" customFormat="1" ht="14.1" customHeight="1" x14ac:dyDescent="0.15">
      <c r="B394" s="101"/>
      <c r="C394" s="145"/>
      <c r="D394" s="232" t="s">
        <v>97</v>
      </c>
      <c r="E394" s="150"/>
      <c r="F394" s="151"/>
      <c r="G394" s="152">
        <v>707</v>
      </c>
      <c r="H394" s="152">
        <v>311</v>
      </c>
      <c r="I394" s="152">
        <v>104</v>
      </c>
      <c r="J394" s="152">
        <v>25</v>
      </c>
      <c r="K394" s="152">
        <v>13</v>
      </c>
      <c r="L394" s="152">
        <v>6</v>
      </c>
      <c r="M394" s="152">
        <v>1</v>
      </c>
      <c r="N394" s="152">
        <v>0</v>
      </c>
      <c r="O394" s="153">
        <v>92</v>
      </c>
      <c r="P394" s="152">
        <f t="shared" si="82"/>
        <v>1259</v>
      </c>
      <c r="Q394" s="154">
        <v>1.4733994589720469</v>
      </c>
      <c r="R394" s="154">
        <v>1</v>
      </c>
      <c r="S394" s="154">
        <v>7</v>
      </c>
      <c r="T394" s="154">
        <v>0</v>
      </c>
    </row>
    <row r="395" spans="1:20" s="36" customFormat="1" ht="14.1" customHeight="1" x14ac:dyDescent="0.15">
      <c r="B395" s="101"/>
      <c r="C395" s="73" t="s">
        <v>13</v>
      </c>
      <c r="D395" s="231" t="s">
        <v>96</v>
      </c>
      <c r="E395" s="37"/>
      <c r="F395" s="43"/>
      <c r="G395" s="52">
        <v>550</v>
      </c>
      <c r="H395" s="52">
        <v>121</v>
      </c>
      <c r="I395" s="52">
        <v>28</v>
      </c>
      <c r="J395" s="52">
        <v>9</v>
      </c>
      <c r="K395" s="52">
        <v>5</v>
      </c>
      <c r="L395" s="52">
        <v>2</v>
      </c>
      <c r="M395" s="52">
        <v>0</v>
      </c>
      <c r="N395" s="52">
        <v>0</v>
      </c>
      <c r="O395" s="53">
        <v>56</v>
      </c>
      <c r="P395" s="52">
        <f t="shared" si="82"/>
        <v>771</v>
      </c>
      <c r="Q395" s="68">
        <v>0.88105726872246692</v>
      </c>
      <c r="R395" s="68">
        <v>1</v>
      </c>
      <c r="S395" s="68">
        <v>5</v>
      </c>
      <c r="T395" s="68">
        <v>0</v>
      </c>
    </row>
    <row r="396" spans="1:20" ht="14.1" customHeight="1" x14ac:dyDescent="0.15">
      <c r="B396" s="103"/>
      <c r="C396" s="94"/>
      <c r="D396" s="230" t="s">
        <v>97</v>
      </c>
      <c r="E396" s="46"/>
      <c r="F396" s="48"/>
      <c r="G396" s="54">
        <v>512</v>
      </c>
      <c r="H396" s="54">
        <v>144</v>
      </c>
      <c r="I396" s="54">
        <v>31</v>
      </c>
      <c r="J396" s="54">
        <v>22</v>
      </c>
      <c r="K396" s="54">
        <v>4</v>
      </c>
      <c r="L396" s="54">
        <v>5</v>
      </c>
      <c r="M396" s="54">
        <v>0</v>
      </c>
      <c r="N396" s="54">
        <v>0</v>
      </c>
      <c r="O396" s="55">
        <v>53</v>
      </c>
      <c r="P396" s="54">
        <f t="shared" si="82"/>
        <v>771</v>
      </c>
      <c r="Q396" s="69">
        <v>1.1052631578947369</v>
      </c>
      <c r="R396" s="69">
        <v>1</v>
      </c>
      <c r="S396" s="69">
        <v>6</v>
      </c>
      <c r="T396" s="69">
        <v>0</v>
      </c>
    </row>
    <row r="397" spans="1:20" s="36" customFormat="1" ht="14.1" customHeight="1" x14ac:dyDescent="0.15">
      <c r="B397" s="100" t="s">
        <v>3</v>
      </c>
      <c r="C397" s="73" t="s">
        <v>4</v>
      </c>
      <c r="D397" s="233" t="s">
        <v>96</v>
      </c>
      <c r="E397" s="47"/>
      <c r="F397" s="63">
        <f t="shared" ref="F397:F402" si="83">P391</f>
        <v>2052</v>
      </c>
      <c r="G397" s="56">
        <f t="shared" ref="G397:O397" si="84">G391/$F397*100</f>
        <v>59.4541910331384</v>
      </c>
      <c r="H397" s="56">
        <f t="shared" si="84"/>
        <v>22.904483430799218</v>
      </c>
      <c r="I397" s="56">
        <f t="shared" si="84"/>
        <v>6.3352826510721245</v>
      </c>
      <c r="J397" s="56">
        <f t="shared" si="84"/>
        <v>2.4366471734892787</v>
      </c>
      <c r="K397" s="56">
        <f t="shared" si="84"/>
        <v>1.0721247563352825</v>
      </c>
      <c r="L397" s="56">
        <f t="shared" si="84"/>
        <v>0.43859649122807015</v>
      </c>
      <c r="M397" s="56">
        <f t="shared" si="84"/>
        <v>0.19493177387914229</v>
      </c>
      <c r="N397" s="56">
        <f t="shared" si="84"/>
        <v>9.7465886939571145E-2</v>
      </c>
      <c r="O397" s="56">
        <f t="shared" si="84"/>
        <v>7.0662768031189076</v>
      </c>
      <c r="P397" s="56">
        <f t="shared" si="82"/>
        <v>100</v>
      </c>
    </row>
    <row r="398" spans="1:20" s="36" customFormat="1" ht="14.1" customHeight="1" x14ac:dyDescent="0.15">
      <c r="B398" s="101"/>
      <c r="C398" s="145"/>
      <c r="D398" s="232" t="s">
        <v>97</v>
      </c>
      <c r="E398" s="150"/>
      <c r="F398" s="155">
        <f t="shared" si="83"/>
        <v>2052</v>
      </c>
      <c r="G398" s="156">
        <f t="shared" ref="G398:O398" si="85">G392/$F398*100</f>
        <v>59.941520467836263</v>
      </c>
      <c r="H398" s="156">
        <f t="shared" si="85"/>
        <v>22.417153996101362</v>
      </c>
      <c r="I398" s="156">
        <f t="shared" si="85"/>
        <v>6.5789473684210522</v>
      </c>
      <c r="J398" s="156">
        <f t="shared" si="85"/>
        <v>2.3879142300194931</v>
      </c>
      <c r="K398" s="156">
        <f t="shared" si="85"/>
        <v>0.82846003898635479</v>
      </c>
      <c r="L398" s="156">
        <f t="shared" si="85"/>
        <v>0.53606237816764124</v>
      </c>
      <c r="M398" s="156">
        <f t="shared" si="85"/>
        <v>4.8732943469785572E-2</v>
      </c>
      <c r="N398" s="156">
        <f t="shared" si="85"/>
        <v>4.8732943469785572E-2</v>
      </c>
      <c r="O398" s="156">
        <f t="shared" si="85"/>
        <v>7.2124756335282649</v>
      </c>
      <c r="P398" s="156">
        <f t="shared" si="82"/>
        <v>100.00000000000001</v>
      </c>
    </row>
    <row r="399" spans="1:20" s="36" customFormat="1" ht="14.1" customHeight="1" x14ac:dyDescent="0.15">
      <c r="B399" s="101"/>
      <c r="C399" s="73" t="s">
        <v>859</v>
      </c>
      <c r="D399" s="231" t="s">
        <v>96</v>
      </c>
      <c r="E399" s="37"/>
      <c r="F399" s="64">
        <f t="shared" si="83"/>
        <v>1259</v>
      </c>
      <c r="G399" s="57">
        <f t="shared" ref="G399:O399" si="86">G393/$F399*100</f>
        <v>52.501985702938839</v>
      </c>
      <c r="H399" s="57">
        <f t="shared" si="86"/>
        <v>27.243844320889593</v>
      </c>
      <c r="I399" s="57">
        <f t="shared" si="86"/>
        <v>8.0222398729150122</v>
      </c>
      <c r="J399" s="57">
        <f t="shared" si="86"/>
        <v>3.0976965845909454</v>
      </c>
      <c r="K399" s="57">
        <f t="shared" si="86"/>
        <v>1.3502779984114377</v>
      </c>
      <c r="L399" s="57">
        <f t="shared" si="86"/>
        <v>0.55599682287529784</v>
      </c>
      <c r="M399" s="57">
        <f t="shared" si="86"/>
        <v>0.31771247021445592</v>
      </c>
      <c r="N399" s="57">
        <f t="shared" si="86"/>
        <v>7.9428117553613981E-2</v>
      </c>
      <c r="O399" s="57">
        <f t="shared" si="86"/>
        <v>6.830818109610802</v>
      </c>
      <c r="P399" s="57">
        <f t="shared" si="82"/>
        <v>100.00000000000001</v>
      </c>
    </row>
    <row r="400" spans="1:20" s="36" customFormat="1" ht="14.1" customHeight="1" x14ac:dyDescent="0.15">
      <c r="B400" s="101"/>
      <c r="C400" s="145"/>
      <c r="D400" s="232" t="s">
        <v>97</v>
      </c>
      <c r="E400" s="150"/>
      <c r="F400" s="155">
        <f t="shared" si="83"/>
        <v>1259</v>
      </c>
      <c r="G400" s="156">
        <f t="shared" ref="G400:O400" si="87">G394/$F400*100</f>
        <v>56.155679110405089</v>
      </c>
      <c r="H400" s="156">
        <f t="shared" si="87"/>
        <v>24.702144559173949</v>
      </c>
      <c r="I400" s="156">
        <f t="shared" si="87"/>
        <v>8.2605242255758533</v>
      </c>
      <c r="J400" s="156">
        <f t="shared" si="87"/>
        <v>1.9857029388403495</v>
      </c>
      <c r="K400" s="156">
        <f t="shared" si="87"/>
        <v>1.0325655281969817</v>
      </c>
      <c r="L400" s="156">
        <f t="shared" si="87"/>
        <v>0.47656870532168394</v>
      </c>
      <c r="M400" s="156">
        <f t="shared" si="87"/>
        <v>7.9428117553613981E-2</v>
      </c>
      <c r="N400" s="156">
        <f t="shared" si="87"/>
        <v>0</v>
      </c>
      <c r="O400" s="156">
        <f t="shared" si="87"/>
        <v>7.3073868149324861</v>
      </c>
      <c r="P400" s="156">
        <f t="shared" si="82"/>
        <v>100</v>
      </c>
    </row>
    <row r="401" spans="1:17" s="36" customFormat="1" ht="14.1" customHeight="1" x14ac:dyDescent="0.15">
      <c r="B401" s="101"/>
      <c r="C401" s="73" t="s">
        <v>13</v>
      </c>
      <c r="D401" s="231" t="s">
        <v>96</v>
      </c>
      <c r="E401" s="37"/>
      <c r="F401" s="64">
        <f t="shared" si="83"/>
        <v>771</v>
      </c>
      <c r="G401" s="57">
        <f t="shared" ref="G401:O401" si="88">G395/$F401*100</f>
        <v>71.335927367055774</v>
      </c>
      <c r="H401" s="57">
        <f t="shared" si="88"/>
        <v>15.693904020752269</v>
      </c>
      <c r="I401" s="57">
        <f t="shared" si="88"/>
        <v>3.6316472114137488</v>
      </c>
      <c r="J401" s="57">
        <f t="shared" si="88"/>
        <v>1.1673151750972763</v>
      </c>
      <c r="K401" s="57">
        <f t="shared" si="88"/>
        <v>0.64850843060959795</v>
      </c>
      <c r="L401" s="57">
        <f t="shared" si="88"/>
        <v>0.25940337224383914</v>
      </c>
      <c r="M401" s="57">
        <f t="shared" si="88"/>
        <v>0</v>
      </c>
      <c r="N401" s="57">
        <f t="shared" si="88"/>
        <v>0</v>
      </c>
      <c r="O401" s="57">
        <f t="shared" si="88"/>
        <v>7.2632944228274976</v>
      </c>
      <c r="P401" s="57">
        <f t="shared" si="82"/>
        <v>100</v>
      </c>
    </row>
    <row r="402" spans="1:17" ht="14.1" customHeight="1" x14ac:dyDescent="0.15">
      <c r="B402" s="103"/>
      <c r="C402" s="94"/>
      <c r="D402" s="230" t="s">
        <v>97</v>
      </c>
      <c r="E402" s="46"/>
      <c r="F402" s="65">
        <f t="shared" si="83"/>
        <v>771</v>
      </c>
      <c r="G402" s="58">
        <f t="shared" ref="G402:O402" si="89">G396/$F402*100</f>
        <v>66.407263294422819</v>
      </c>
      <c r="H402" s="58">
        <f t="shared" si="89"/>
        <v>18.677042801556421</v>
      </c>
      <c r="I402" s="58">
        <f t="shared" si="89"/>
        <v>4.0207522697795071</v>
      </c>
      <c r="J402" s="58">
        <f t="shared" si="89"/>
        <v>2.8534370946822309</v>
      </c>
      <c r="K402" s="58">
        <f t="shared" si="89"/>
        <v>0.51880674448767827</v>
      </c>
      <c r="L402" s="58">
        <f t="shared" si="89"/>
        <v>0.64850843060959795</v>
      </c>
      <c r="M402" s="58">
        <f t="shared" si="89"/>
        <v>0</v>
      </c>
      <c r="N402" s="58">
        <f t="shared" si="89"/>
        <v>0</v>
      </c>
      <c r="O402" s="58">
        <f t="shared" si="89"/>
        <v>6.8741893644617384</v>
      </c>
      <c r="P402" s="58">
        <f t="shared" si="82"/>
        <v>100</v>
      </c>
      <c r="Q402" s="36"/>
    </row>
    <row r="403" spans="1:17" ht="9.9499999999999993" customHeight="1" x14ac:dyDescent="0.15">
      <c r="B403" s="98"/>
      <c r="C403" s="90"/>
      <c r="D403" s="37"/>
      <c r="E403" s="37"/>
      <c r="F403" s="38"/>
      <c r="G403" s="59"/>
      <c r="H403" s="59"/>
      <c r="I403" s="59"/>
      <c r="J403" s="59"/>
      <c r="K403" s="59"/>
      <c r="L403" s="59"/>
      <c r="M403" s="59"/>
      <c r="N403" s="66"/>
      <c r="O403" s="59"/>
      <c r="P403" s="36"/>
    </row>
    <row r="404" spans="1:17" ht="15" customHeight="1" x14ac:dyDescent="0.15">
      <c r="A404" s="1" t="s">
        <v>941</v>
      </c>
      <c r="B404" s="98"/>
      <c r="C404" s="32"/>
      <c r="D404" s="37"/>
      <c r="E404" s="32"/>
      <c r="F404" s="32"/>
      <c r="G404" s="32"/>
      <c r="H404" s="32"/>
      <c r="I404" s="32"/>
      <c r="J404" s="32"/>
      <c r="K404" s="32"/>
      <c r="L404" s="33"/>
      <c r="M404" s="34"/>
      <c r="N404" s="35"/>
    </row>
    <row r="405" spans="1:17" ht="12" customHeight="1" x14ac:dyDescent="0.15">
      <c r="B405" s="97"/>
      <c r="C405" s="27"/>
      <c r="D405" s="27"/>
      <c r="E405" s="27"/>
      <c r="F405" s="27"/>
      <c r="G405" s="27"/>
      <c r="H405" s="27"/>
      <c r="I405" s="27"/>
      <c r="J405" s="27"/>
      <c r="K405" s="3"/>
      <c r="L405" s="219" t="s">
        <v>2</v>
      </c>
      <c r="M405" s="30"/>
      <c r="N405" s="31"/>
      <c r="O405" s="218" t="s">
        <v>3</v>
      </c>
      <c r="P405" s="83"/>
      <c r="Q405" s="84"/>
    </row>
    <row r="406" spans="1:17" ht="12" customHeight="1" x14ac:dyDescent="0.15">
      <c r="B406" s="73"/>
      <c r="C406" s="26"/>
      <c r="D406" s="26"/>
      <c r="E406" s="26"/>
      <c r="K406" s="217"/>
      <c r="L406" s="8" t="s">
        <v>4</v>
      </c>
      <c r="M406" s="8" t="s">
        <v>859</v>
      </c>
      <c r="N406" s="8" t="s">
        <v>13</v>
      </c>
      <c r="O406" s="8" t="s">
        <v>4</v>
      </c>
      <c r="P406" s="8" t="s">
        <v>859</v>
      </c>
      <c r="Q406" s="8" t="s">
        <v>13</v>
      </c>
    </row>
    <row r="407" spans="1:17" ht="12" customHeight="1" x14ac:dyDescent="0.15">
      <c r="B407" s="94"/>
      <c r="C407" s="28"/>
      <c r="D407" s="28"/>
      <c r="E407" s="28"/>
      <c r="F407" s="28"/>
      <c r="G407" s="28"/>
      <c r="H407" s="28"/>
      <c r="I407" s="28"/>
      <c r="J407" s="28"/>
      <c r="K407" s="6"/>
      <c r="L407" s="9"/>
      <c r="M407" s="9"/>
      <c r="N407" s="9"/>
      <c r="O407" s="21">
        <f>$L$15</f>
        <v>2052</v>
      </c>
      <c r="P407" s="21">
        <f>$M$15</f>
        <v>1259</v>
      </c>
      <c r="Q407" s="21">
        <f>$N$15</f>
        <v>771</v>
      </c>
    </row>
    <row r="408" spans="1:17" ht="15" customHeight="1" x14ac:dyDescent="0.15">
      <c r="B408" s="73" t="s">
        <v>222</v>
      </c>
      <c r="C408" s="26"/>
      <c r="D408" s="26"/>
      <c r="E408" s="26"/>
      <c r="L408" s="10">
        <v>582</v>
      </c>
      <c r="M408" s="10">
        <v>321</v>
      </c>
      <c r="N408" s="10">
        <v>259</v>
      </c>
      <c r="O408" s="22">
        <f t="shared" ref="O408:O418" si="90">$L408/O$407*100</f>
        <v>28.362573099415204</v>
      </c>
      <c r="P408" s="22">
        <f t="shared" ref="P408:P418" si="91">$M408/P$407*100</f>
        <v>25.496425734710087</v>
      </c>
      <c r="Q408" s="22">
        <f t="shared" ref="Q408:Q418" si="92">$N408/Q$407*100</f>
        <v>33.592736705577167</v>
      </c>
    </row>
    <row r="409" spans="1:17" ht="15" customHeight="1" x14ac:dyDescent="0.15">
      <c r="B409" s="73" t="s">
        <v>251</v>
      </c>
      <c r="C409" s="26"/>
      <c r="D409" s="26"/>
      <c r="E409" s="26"/>
      <c r="L409" s="11">
        <v>847</v>
      </c>
      <c r="M409" s="11">
        <v>602</v>
      </c>
      <c r="N409" s="11">
        <v>241</v>
      </c>
      <c r="O409" s="23">
        <f t="shared" si="90"/>
        <v>41.276803118908383</v>
      </c>
      <c r="P409" s="23">
        <f t="shared" si="91"/>
        <v>47.815726767275621</v>
      </c>
      <c r="Q409" s="23">
        <f t="shared" si="92"/>
        <v>31.258106355382619</v>
      </c>
    </row>
    <row r="410" spans="1:17" ht="15" customHeight="1" x14ac:dyDescent="0.15">
      <c r="B410" s="73" t="s">
        <v>252</v>
      </c>
      <c r="C410" s="26"/>
      <c r="D410" s="26"/>
      <c r="E410" s="26"/>
      <c r="L410" s="11">
        <v>235</v>
      </c>
      <c r="M410" s="11">
        <v>151</v>
      </c>
      <c r="N410" s="11">
        <v>81</v>
      </c>
      <c r="O410" s="23">
        <f t="shared" si="90"/>
        <v>11.452241715399609</v>
      </c>
      <c r="P410" s="23">
        <f t="shared" si="91"/>
        <v>11.993645750595711</v>
      </c>
      <c r="Q410" s="23">
        <f t="shared" si="92"/>
        <v>10.505836575875486</v>
      </c>
    </row>
    <row r="411" spans="1:17" ht="15" customHeight="1" x14ac:dyDescent="0.15">
      <c r="B411" s="73" t="s">
        <v>253</v>
      </c>
      <c r="C411" s="26"/>
      <c r="D411" s="26"/>
      <c r="E411" s="26"/>
      <c r="L411" s="11">
        <v>60</v>
      </c>
      <c r="M411" s="11">
        <v>20</v>
      </c>
      <c r="N411" s="11">
        <v>38</v>
      </c>
      <c r="O411" s="23">
        <f t="shared" si="90"/>
        <v>2.9239766081871341</v>
      </c>
      <c r="P411" s="23">
        <f t="shared" si="91"/>
        <v>1.5885623510722795</v>
      </c>
      <c r="Q411" s="23">
        <f t="shared" si="92"/>
        <v>4.9286640726329445</v>
      </c>
    </row>
    <row r="412" spans="1:17" ht="15" customHeight="1" x14ac:dyDescent="0.15">
      <c r="B412" s="73" t="s">
        <v>254</v>
      </c>
      <c r="C412" s="26"/>
      <c r="D412" s="26"/>
      <c r="E412" s="26"/>
      <c r="L412" s="11">
        <v>21</v>
      </c>
      <c r="M412" s="11">
        <v>7</v>
      </c>
      <c r="N412" s="11">
        <v>14</v>
      </c>
      <c r="O412" s="23">
        <f t="shared" si="90"/>
        <v>1.0233918128654971</v>
      </c>
      <c r="P412" s="23">
        <f t="shared" si="91"/>
        <v>0.55599682287529784</v>
      </c>
      <c r="Q412" s="23">
        <f t="shared" si="92"/>
        <v>1.8158236057068744</v>
      </c>
    </row>
    <row r="413" spans="1:17" ht="15" customHeight="1" x14ac:dyDescent="0.15">
      <c r="B413" s="73" t="s">
        <v>255</v>
      </c>
      <c r="C413" s="26"/>
      <c r="D413" s="26"/>
      <c r="E413" s="26"/>
      <c r="L413" s="11">
        <v>7</v>
      </c>
      <c r="M413" s="11">
        <v>1</v>
      </c>
      <c r="N413" s="11">
        <v>5</v>
      </c>
      <c r="O413" s="23">
        <f t="shared" si="90"/>
        <v>0.34113060428849901</v>
      </c>
      <c r="P413" s="23">
        <f t="shared" si="91"/>
        <v>7.9428117553613981E-2</v>
      </c>
      <c r="Q413" s="23">
        <f t="shared" si="92"/>
        <v>0.64850843060959795</v>
      </c>
    </row>
    <row r="414" spans="1:17" ht="15" customHeight="1" x14ac:dyDescent="0.15">
      <c r="B414" s="73" t="s">
        <v>256</v>
      </c>
      <c r="C414" s="26"/>
      <c r="D414" s="26"/>
      <c r="E414" s="26"/>
      <c r="L414" s="11">
        <v>10</v>
      </c>
      <c r="M414" s="11">
        <v>0</v>
      </c>
      <c r="N414" s="11">
        <v>9</v>
      </c>
      <c r="O414" s="23">
        <f t="shared" si="90"/>
        <v>0.48732943469785572</v>
      </c>
      <c r="P414" s="23">
        <f t="shared" si="91"/>
        <v>0</v>
      </c>
      <c r="Q414" s="23">
        <f t="shared" si="92"/>
        <v>1.1673151750972763</v>
      </c>
    </row>
    <row r="415" spans="1:17" ht="15" customHeight="1" x14ac:dyDescent="0.15">
      <c r="B415" s="73" t="s">
        <v>257</v>
      </c>
      <c r="C415" s="26"/>
      <c r="D415" s="26"/>
      <c r="E415" s="26"/>
      <c r="L415" s="11">
        <v>3</v>
      </c>
      <c r="M415" s="11">
        <v>0</v>
      </c>
      <c r="N415" s="11">
        <v>3</v>
      </c>
      <c r="O415" s="23">
        <f t="shared" si="90"/>
        <v>0.14619883040935672</v>
      </c>
      <c r="P415" s="23">
        <f t="shared" si="91"/>
        <v>0</v>
      </c>
      <c r="Q415" s="23">
        <f t="shared" si="92"/>
        <v>0.38910505836575876</v>
      </c>
    </row>
    <row r="416" spans="1:17" ht="15" customHeight="1" x14ac:dyDescent="0.15">
      <c r="B416" s="73" t="s">
        <v>493</v>
      </c>
      <c r="C416" s="26"/>
      <c r="D416" s="26"/>
      <c r="E416" s="26"/>
      <c r="L416" s="11">
        <v>2</v>
      </c>
      <c r="M416" s="11">
        <v>0</v>
      </c>
      <c r="N416" s="11">
        <v>2</v>
      </c>
      <c r="O416" s="23">
        <f t="shared" si="90"/>
        <v>9.7465886939571145E-2</v>
      </c>
      <c r="P416" s="23">
        <f t="shared" si="91"/>
        <v>0</v>
      </c>
      <c r="Q416" s="23">
        <f t="shared" si="92"/>
        <v>0.25940337224383914</v>
      </c>
    </row>
    <row r="417" spans="1:17" ht="15" customHeight="1" x14ac:dyDescent="0.15">
      <c r="B417" s="73" t="s">
        <v>311</v>
      </c>
      <c r="C417" s="26"/>
      <c r="D417" s="26"/>
      <c r="E417" s="26"/>
      <c r="L417" s="11">
        <v>8</v>
      </c>
      <c r="M417" s="11">
        <v>0</v>
      </c>
      <c r="N417" s="11">
        <v>6</v>
      </c>
      <c r="O417" s="23">
        <f t="shared" si="90"/>
        <v>0.38986354775828458</v>
      </c>
      <c r="P417" s="23">
        <f t="shared" si="91"/>
        <v>0</v>
      </c>
      <c r="Q417" s="23">
        <f t="shared" si="92"/>
        <v>0.77821011673151752</v>
      </c>
    </row>
    <row r="418" spans="1:17" ht="15" customHeight="1" x14ac:dyDescent="0.15">
      <c r="B418" s="94" t="s">
        <v>0</v>
      </c>
      <c r="C418" s="28"/>
      <c r="D418" s="28"/>
      <c r="E418" s="28"/>
      <c r="F418" s="28"/>
      <c r="G418" s="28"/>
      <c r="H418" s="28"/>
      <c r="I418" s="28"/>
      <c r="J418" s="28"/>
      <c r="K418" s="28"/>
      <c r="L418" s="12">
        <v>277</v>
      </c>
      <c r="M418" s="12">
        <v>157</v>
      </c>
      <c r="N418" s="12">
        <v>113</v>
      </c>
      <c r="O418" s="24">
        <f t="shared" si="90"/>
        <v>13.499025341130604</v>
      </c>
      <c r="P418" s="24">
        <f t="shared" si="91"/>
        <v>12.470214455917395</v>
      </c>
      <c r="Q418" s="24">
        <f t="shared" si="92"/>
        <v>14.656290531776914</v>
      </c>
    </row>
    <row r="419" spans="1:17" ht="15" customHeight="1" x14ac:dyDescent="0.15">
      <c r="B419" s="95" t="s">
        <v>1</v>
      </c>
      <c r="C419" s="30"/>
      <c r="D419" s="30"/>
      <c r="E419" s="30"/>
      <c r="F419" s="30"/>
      <c r="G419" s="30"/>
      <c r="H419" s="30"/>
      <c r="I419" s="30"/>
      <c r="J419" s="30"/>
      <c r="K419" s="31"/>
      <c r="L419" s="13">
        <f>SUM(L408:L418)</f>
        <v>2052</v>
      </c>
      <c r="M419" s="13">
        <f>SUM(M408:M418)</f>
        <v>1259</v>
      </c>
      <c r="N419" s="13">
        <f>SUM(N408:N418)</f>
        <v>771</v>
      </c>
      <c r="O419" s="25">
        <f>IF(SUM(O408:O418)&gt;100,"－",SUM(O408:O418))</f>
        <v>100</v>
      </c>
      <c r="P419" s="25">
        <f>IF(SUM(P408:P418)&gt;100,"－",SUM(P408:P418))</f>
        <v>100.00000000000001</v>
      </c>
      <c r="Q419" s="25">
        <f>IF(SUM(Q408:Q418)&gt;100,"－",SUM(Q408:Q418))</f>
        <v>99.999999999999986</v>
      </c>
    </row>
    <row r="420" spans="1:17" ht="15" customHeight="1" x14ac:dyDescent="0.15">
      <c r="B420" s="95" t="s">
        <v>932</v>
      </c>
      <c r="C420" s="30"/>
      <c r="D420" s="30"/>
      <c r="E420" s="30"/>
      <c r="F420" s="30"/>
      <c r="G420" s="30"/>
      <c r="H420" s="30"/>
      <c r="I420" s="30"/>
      <c r="J420" s="30"/>
      <c r="K420" s="31"/>
      <c r="L420" s="25">
        <v>13.772969768820392</v>
      </c>
      <c r="M420" s="25">
        <v>13.371183206106871</v>
      </c>
      <c r="N420" s="25">
        <v>14.777955271565496</v>
      </c>
    </row>
    <row r="421" spans="1:17" ht="15" customHeight="1" x14ac:dyDescent="0.15">
      <c r="B421" s="95" t="s">
        <v>931</v>
      </c>
      <c r="C421" s="30"/>
      <c r="D421" s="30"/>
      <c r="E421" s="30"/>
      <c r="F421" s="30"/>
      <c r="G421" s="30"/>
      <c r="H421" s="30"/>
      <c r="I421" s="30"/>
      <c r="J421" s="30"/>
      <c r="K421" s="31"/>
      <c r="L421" s="25">
        <v>12</v>
      </c>
      <c r="M421" s="25">
        <v>13</v>
      </c>
      <c r="N421" s="25">
        <v>12</v>
      </c>
    </row>
    <row r="422" spans="1:17" ht="15" customHeight="1" x14ac:dyDescent="0.15">
      <c r="B422" s="95" t="s">
        <v>930</v>
      </c>
      <c r="C422" s="30"/>
      <c r="D422" s="30"/>
      <c r="E422" s="30"/>
      <c r="F422" s="30"/>
      <c r="G422" s="30"/>
      <c r="H422" s="30"/>
      <c r="I422" s="30"/>
      <c r="J422" s="30"/>
      <c r="K422" s="31"/>
      <c r="L422" s="25">
        <v>42</v>
      </c>
      <c r="M422" s="25">
        <v>29</v>
      </c>
      <c r="N422" s="25">
        <v>63</v>
      </c>
    </row>
    <row r="423" spans="1:17" ht="15" customHeight="1" x14ac:dyDescent="0.15">
      <c r="B423" s="95" t="s">
        <v>929</v>
      </c>
      <c r="C423" s="30"/>
      <c r="D423" s="30"/>
      <c r="E423" s="30"/>
      <c r="F423" s="30"/>
      <c r="G423" s="30"/>
      <c r="H423" s="30"/>
      <c r="I423" s="30"/>
      <c r="J423" s="30"/>
      <c r="K423" s="31"/>
      <c r="L423" s="25">
        <v>4</v>
      </c>
      <c r="M423" s="25">
        <v>4</v>
      </c>
      <c r="N423" s="25">
        <v>4</v>
      </c>
    </row>
    <row r="424" spans="1:17" ht="15" customHeight="1" x14ac:dyDescent="0.15">
      <c r="B424" s="98"/>
      <c r="C424" s="32"/>
      <c r="D424" s="32"/>
      <c r="E424" s="32"/>
      <c r="F424" s="32"/>
      <c r="G424" s="32"/>
      <c r="H424" s="32"/>
      <c r="I424" s="32"/>
      <c r="J424" s="32"/>
      <c r="K424" s="32"/>
      <c r="L424" s="33"/>
      <c r="M424" s="33"/>
      <c r="N424" s="33"/>
      <c r="O424" s="127"/>
      <c r="P424" s="127"/>
      <c r="Q424" s="127"/>
    </row>
    <row r="425" spans="1:17" ht="15" customHeight="1" x14ac:dyDescent="0.15">
      <c r="A425" s="1" t="s">
        <v>940</v>
      </c>
      <c r="B425" s="96"/>
      <c r="M425" s="1"/>
      <c r="O425" s="18"/>
      <c r="P425" s="18"/>
      <c r="Q425" s="18"/>
    </row>
    <row r="426" spans="1:17" ht="12" customHeight="1" x14ac:dyDescent="0.15">
      <c r="B426" s="97"/>
      <c r="C426" s="27"/>
      <c r="D426" s="27"/>
      <c r="E426" s="27"/>
      <c r="F426" s="27"/>
      <c r="G426" s="27"/>
      <c r="H426" s="27"/>
      <c r="I426" s="27"/>
      <c r="J426" s="27"/>
      <c r="K426" s="3"/>
      <c r="L426" s="219" t="s">
        <v>2</v>
      </c>
      <c r="M426" s="30"/>
      <c r="N426" s="31"/>
      <c r="O426" s="218" t="s">
        <v>3</v>
      </c>
      <c r="P426" s="83"/>
      <c r="Q426" s="84"/>
    </row>
    <row r="427" spans="1:17" ht="12" customHeight="1" x14ac:dyDescent="0.15">
      <c r="B427" s="73"/>
      <c r="C427" s="26"/>
      <c r="D427" s="26"/>
      <c r="E427" s="26"/>
      <c r="K427" s="217"/>
      <c r="L427" s="8" t="s">
        <v>4</v>
      </c>
      <c r="M427" s="8" t="s">
        <v>859</v>
      </c>
      <c r="N427" s="8" t="s">
        <v>13</v>
      </c>
      <c r="O427" s="8" t="s">
        <v>4</v>
      </c>
      <c r="P427" s="8" t="s">
        <v>859</v>
      </c>
      <c r="Q427" s="8" t="s">
        <v>13</v>
      </c>
    </row>
    <row r="428" spans="1:17" ht="12" customHeight="1" x14ac:dyDescent="0.15">
      <c r="B428" s="94"/>
      <c r="C428" s="28"/>
      <c r="D428" s="28"/>
      <c r="E428" s="28"/>
      <c r="F428" s="28"/>
      <c r="G428" s="28"/>
      <c r="H428" s="28"/>
      <c r="I428" s="28"/>
      <c r="J428" s="28"/>
      <c r="K428" s="6"/>
      <c r="L428" s="9"/>
      <c r="M428" s="9"/>
      <c r="N428" s="9"/>
      <c r="O428" s="21">
        <f>$L$15</f>
        <v>2052</v>
      </c>
      <c r="P428" s="21">
        <f>$M$15</f>
        <v>1259</v>
      </c>
      <c r="Q428" s="21">
        <f>$N$15</f>
        <v>771</v>
      </c>
    </row>
    <row r="429" spans="1:17" ht="15" customHeight="1" x14ac:dyDescent="0.15">
      <c r="B429" s="73" t="s">
        <v>520</v>
      </c>
      <c r="C429" s="26"/>
      <c r="D429" s="26"/>
      <c r="E429" s="26"/>
      <c r="L429" s="10">
        <v>727</v>
      </c>
      <c r="M429" s="10">
        <v>351</v>
      </c>
      <c r="N429" s="10">
        <v>371</v>
      </c>
      <c r="O429" s="22">
        <f t="shared" ref="O429:O438" si="93">$L429/O$428*100</f>
        <v>35.428849902534118</v>
      </c>
      <c r="P429" s="22">
        <f t="shared" ref="P429:P438" si="94">$M429/P$428*100</f>
        <v>27.879269261318505</v>
      </c>
      <c r="Q429" s="22">
        <f t="shared" ref="Q429:Q438" si="95">$N429/Q$428*100</f>
        <v>48.119325551232166</v>
      </c>
    </row>
    <row r="430" spans="1:17" ht="15" customHeight="1" x14ac:dyDescent="0.15">
      <c r="B430" s="73" t="s">
        <v>521</v>
      </c>
      <c r="C430" s="26"/>
      <c r="D430" s="26"/>
      <c r="E430" s="26"/>
      <c r="L430" s="11">
        <v>261</v>
      </c>
      <c r="M430" s="11">
        <v>163</v>
      </c>
      <c r="N430" s="11">
        <v>97</v>
      </c>
      <c r="O430" s="23">
        <f t="shared" si="93"/>
        <v>12.719298245614036</v>
      </c>
      <c r="P430" s="23">
        <f t="shared" si="94"/>
        <v>12.946783161239079</v>
      </c>
      <c r="Q430" s="23">
        <f t="shared" si="95"/>
        <v>12.581063553826199</v>
      </c>
    </row>
    <row r="431" spans="1:17" ht="15" customHeight="1" x14ac:dyDescent="0.15">
      <c r="B431" s="73" t="s">
        <v>522</v>
      </c>
      <c r="C431" s="26"/>
      <c r="D431" s="26"/>
      <c r="E431" s="26"/>
      <c r="L431" s="11">
        <v>261</v>
      </c>
      <c r="M431" s="11">
        <v>185</v>
      </c>
      <c r="N431" s="11">
        <v>74</v>
      </c>
      <c r="O431" s="23">
        <f t="shared" si="93"/>
        <v>12.719298245614036</v>
      </c>
      <c r="P431" s="23">
        <f t="shared" si="94"/>
        <v>14.694201747418587</v>
      </c>
      <c r="Q431" s="23">
        <f t="shared" si="95"/>
        <v>9.5979247730220507</v>
      </c>
    </row>
    <row r="432" spans="1:17" ht="15" customHeight="1" x14ac:dyDescent="0.15">
      <c r="B432" s="73" t="s">
        <v>523</v>
      </c>
      <c r="C432" s="26"/>
      <c r="D432" s="26"/>
      <c r="E432" s="26"/>
      <c r="L432" s="11">
        <v>129</v>
      </c>
      <c r="M432" s="11">
        <v>98</v>
      </c>
      <c r="N432" s="11">
        <v>31</v>
      </c>
      <c r="O432" s="23">
        <f t="shared" si="93"/>
        <v>6.2865497076023384</v>
      </c>
      <c r="P432" s="23">
        <f t="shared" si="94"/>
        <v>7.7839555202541693</v>
      </c>
      <c r="Q432" s="23">
        <f t="shared" si="95"/>
        <v>4.0207522697795071</v>
      </c>
    </row>
    <row r="433" spans="1:17" ht="15" customHeight="1" x14ac:dyDescent="0.15">
      <c r="B433" s="73" t="s">
        <v>524</v>
      </c>
      <c r="C433" s="26"/>
      <c r="D433" s="26"/>
      <c r="E433" s="26"/>
      <c r="L433" s="11">
        <v>106</v>
      </c>
      <c r="M433" s="11">
        <v>82</v>
      </c>
      <c r="N433" s="11">
        <v>21</v>
      </c>
      <c r="O433" s="23">
        <f t="shared" si="93"/>
        <v>5.1656920077972703</v>
      </c>
      <c r="P433" s="23">
        <f t="shared" si="94"/>
        <v>6.5131056393963469</v>
      </c>
      <c r="Q433" s="23">
        <f t="shared" si="95"/>
        <v>2.7237354085603114</v>
      </c>
    </row>
    <row r="434" spans="1:17" ht="15" customHeight="1" x14ac:dyDescent="0.15">
      <c r="B434" s="73" t="s">
        <v>525</v>
      </c>
      <c r="C434" s="26"/>
      <c r="D434" s="26"/>
      <c r="E434" s="26"/>
      <c r="L434" s="11">
        <v>101</v>
      </c>
      <c r="M434" s="11">
        <v>70</v>
      </c>
      <c r="N434" s="11">
        <v>31</v>
      </c>
      <c r="O434" s="23">
        <f t="shared" si="93"/>
        <v>4.9220272904483426</v>
      </c>
      <c r="P434" s="23">
        <f t="shared" si="94"/>
        <v>5.5599682287529779</v>
      </c>
      <c r="Q434" s="23">
        <f t="shared" si="95"/>
        <v>4.0207522697795071</v>
      </c>
    </row>
    <row r="435" spans="1:17" ht="15" customHeight="1" x14ac:dyDescent="0.15">
      <c r="B435" s="73" t="s">
        <v>526</v>
      </c>
      <c r="C435" s="26"/>
      <c r="D435" s="26"/>
      <c r="E435" s="26"/>
      <c r="L435" s="11">
        <v>60</v>
      </c>
      <c r="M435" s="11">
        <v>48</v>
      </c>
      <c r="N435" s="11">
        <v>9</v>
      </c>
      <c r="O435" s="23">
        <f t="shared" si="93"/>
        <v>2.9239766081871341</v>
      </c>
      <c r="P435" s="23">
        <f t="shared" si="94"/>
        <v>3.8125496425734715</v>
      </c>
      <c r="Q435" s="23">
        <f t="shared" si="95"/>
        <v>1.1673151750972763</v>
      </c>
    </row>
    <row r="436" spans="1:17" ht="15" customHeight="1" x14ac:dyDescent="0.15">
      <c r="B436" s="73" t="s">
        <v>527</v>
      </c>
      <c r="C436" s="26"/>
      <c r="D436" s="26"/>
      <c r="E436" s="26"/>
      <c r="L436" s="11">
        <v>20</v>
      </c>
      <c r="M436" s="11">
        <v>15</v>
      </c>
      <c r="N436" s="11">
        <v>5</v>
      </c>
      <c r="O436" s="23">
        <f t="shared" si="93"/>
        <v>0.97465886939571145</v>
      </c>
      <c r="P436" s="23">
        <f t="shared" si="94"/>
        <v>1.1914217633042097</v>
      </c>
      <c r="Q436" s="23">
        <f t="shared" si="95"/>
        <v>0.64850843060959795</v>
      </c>
    </row>
    <row r="437" spans="1:17" ht="15" customHeight="1" x14ac:dyDescent="0.15">
      <c r="B437" s="73" t="s">
        <v>528</v>
      </c>
      <c r="C437" s="26"/>
      <c r="D437" s="26"/>
      <c r="E437" s="26"/>
      <c r="L437" s="11">
        <v>110</v>
      </c>
      <c r="M437" s="11">
        <v>90</v>
      </c>
      <c r="N437" s="11">
        <v>19</v>
      </c>
      <c r="O437" s="23">
        <f t="shared" si="93"/>
        <v>5.3606237816764128</v>
      </c>
      <c r="P437" s="23">
        <f t="shared" si="94"/>
        <v>7.148530579825259</v>
      </c>
      <c r="Q437" s="23">
        <f t="shared" si="95"/>
        <v>2.4643320363164722</v>
      </c>
    </row>
    <row r="438" spans="1:17" ht="15" customHeight="1" x14ac:dyDescent="0.15">
      <c r="B438" s="94" t="s">
        <v>0</v>
      </c>
      <c r="C438" s="28"/>
      <c r="D438" s="28"/>
      <c r="E438" s="28"/>
      <c r="F438" s="28"/>
      <c r="G438" s="28"/>
      <c r="H438" s="28"/>
      <c r="I438" s="28"/>
      <c r="J438" s="28"/>
      <c r="K438" s="28"/>
      <c r="L438" s="12">
        <v>277</v>
      </c>
      <c r="M438" s="12">
        <v>157</v>
      </c>
      <c r="N438" s="12">
        <v>113</v>
      </c>
      <c r="O438" s="24">
        <f t="shared" si="93"/>
        <v>13.499025341130604</v>
      </c>
      <c r="P438" s="24">
        <f t="shared" si="94"/>
        <v>12.470214455917395</v>
      </c>
      <c r="Q438" s="24">
        <f t="shared" si="95"/>
        <v>14.656290531776914</v>
      </c>
    </row>
    <row r="439" spans="1:17" ht="15" customHeight="1" x14ac:dyDescent="0.15">
      <c r="B439" s="95" t="s">
        <v>1</v>
      </c>
      <c r="C439" s="30"/>
      <c r="D439" s="30"/>
      <c r="E439" s="30"/>
      <c r="F439" s="30"/>
      <c r="G439" s="30"/>
      <c r="H439" s="30"/>
      <c r="I439" s="30"/>
      <c r="J439" s="30"/>
      <c r="K439" s="31"/>
      <c r="L439" s="13">
        <f>SUM(L429:L438)</f>
        <v>2052</v>
      </c>
      <c r="M439" s="13">
        <f>SUM(M429:M438)</f>
        <v>1259</v>
      </c>
      <c r="N439" s="13">
        <f>SUM(N429:N438)</f>
        <v>771</v>
      </c>
      <c r="O439" s="25">
        <f>IF(SUM(O429:O438)&gt;100,"－",SUM(O429:O438))</f>
        <v>100</v>
      </c>
      <c r="P439" s="25">
        <f>IF(SUM(P429:P438)&gt;100,"－",SUM(P429:P438))</f>
        <v>100</v>
      </c>
      <c r="Q439" s="25">
        <f>IF(SUM(Q429:Q438)&gt;100,"－",SUM(Q429:Q438))</f>
        <v>100.00000000000001</v>
      </c>
    </row>
    <row r="440" spans="1:17" ht="15" customHeight="1" x14ac:dyDescent="0.15">
      <c r="B440" s="95" t="s">
        <v>399</v>
      </c>
      <c r="C440" s="30"/>
      <c r="D440" s="30"/>
      <c r="E440" s="30"/>
      <c r="F440" s="30"/>
      <c r="G440" s="30"/>
      <c r="H440" s="30"/>
      <c r="I440" s="30"/>
      <c r="J440" s="30"/>
      <c r="K440" s="31"/>
      <c r="L440" s="138">
        <v>10.791669254195948</v>
      </c>
      <c r="M440" s="138">
        <v>13.459580241279165</v>
      </c>
      <c r="N440" s="138">
        <v>6.6375523439401407</v>
      </c>
    </row>
    <row r="441" spans="1:17" ht="15" customHeight="1" x14ac:dyDescent="0.15">
      <c r="B441" s="95" t="s">
        <v>274</v>
      </c>
      <c r="C441" s="30"/>
      <c r="D441" s="30"/>
      <c r="E441" s="30"/>
      <c r="F441" s="30"/>
      <c r="G441" s="30"/>
      <c r="H441" s="30"/>
      <c r="I441" s="30"/>
      <c r="J441" s="30"/>
      <c r="K441" s="31"/>
      <c r="L441" s="138">
        <v>7.6923076923076925</v>
      </c>
      <c r="M441" s="138">
        <v>10.526315789473683</v>
      </c>
      <c r="N441" s="138">
        <v>2.8991596638655461</v>
      </c>
      <c r="O441" s="134"/>
      <c r="P441" s="134"/>
      <c r="Q441" s="134"/>
    </row>
    <row r="442" spans="1:17" ht="15" customHeight="1" x14ac:dyDescent="0.15">
      <c r="B442" s="95" t="s">
        <v>400</v>
      </c>
      <c r="C442" s="30"/>
      <c r="D442" s="30"/>
      <c r="E442" s="30"/>
      <c r="F442" s="30"/>
      <c r="G442" s="30"/>
      <c r="H442" s="30"/>
      <c r="I442" s="30"/>
      <c r="J442" s="30"/>
      <c r="K442" s="31"/>
      <c r="L442" s="138">
        <v>57.142857142857139</v>
      </c>
      <c r="M442" s="138">
        <v>66.666666666666657</v>
      </c>
      <c r="N442" s="138">
        <v>40</v>
      </c>
      <c r="O442" s="134"/>
      <c r="P442" s="134"/>
      <c r="Q442" s="134"/>
    </row>
    <row r="443" spans="1:17" ht="15" customHeight="1" x14ac:dyDescent="0.15">
      <c r="B443" s="95" t="s">
        <v>401</v>
      </c>
      <c r="C443" s="30"/>
      <c r="D443" s="30"/>
      <c r="E443" s="30"/>
      <c r="F443" s="30"/>
      <c r="G443" s="30"/>
      <c r="H443" s="30"/>
      <c r="I443" s="30"/>
      <c r="J443" s="30"/>
      <c r="K443" s="31"/>
      <c r="L443" s="138">
        <v>0</v>
      </c>
      <c r="M443" s="138">
        <v>0</v>
      </c>
      <c r="N443" s="138">
        <v>0</v>
      </c>
      <c r="O443" s="134"/>
      <c r="P443" s="134"/>
      <c r="Q443" s="134"/>
    </row>
    <row r="444" spans="1:17" ht="15" customHeight="1" x14ac:dyDescent="0.15">
      <c r="B444" s="98"/>
      <c r="C444" s="32"/>
      <c r="D444" s="32"/>
      <c r="E444" s="32"/>
      <c r="F444" s="32"/>
      <c r="G444" s="32"/>
      <c r="H444" s="32"/>
      <c r="I444" s="32"/>
      <c r="J444" s="32"/>
      <c r="K444" s="32"/>
      <c r="L444" s="32"/>
      <c r="M444" s="32"/>
      <c r="N444" s="32"/>
    </row>
    <row r="445" spans="1:17" ht="15" customHeight="1" x14ac:dyDescent="0.15">
      <c r="A445" s="1" t="s">
        <v>939</v>
      </c>
      <c r="B445" s="96"/>
      <c r="M445" s="1"/>
      <c r="O445" s="18"/>
      <c r="P445" s="18"/>
      <c r="Q445" s="18"/>
    </row>
    <row r="446" spans="1:17" ht="12" customHeight="1" x14ac:dyDescent="0.15">
      <c r="B446" s="97"/>
      <c r="C446" s="27"/>
      <c r="D446" s="27"/>
      <c r="E446" s="27"/>
      <c r="F446" s="27"/>
      <c r="G446" s="27"/>
      <c r="H446" s="27"/>
      <c r="I446" s="27"/>
      <c r="J446" s="27"/>
      <c r="K446" s="3"/>
      <c r="L446" s="219" t="s">
        <v>2</v>
      </c>
      <c r="M446" s="30"/>
      <c r="N446" s="31"/>
      <c r="O446" s="218" t="s">
        <v>3</v>
      </c>
      <c r="P446" s="83"/>
      <c r="Q446" s="84"/>
    </row>
    <row r="447" spans="1:17" ht="12" customHeight="1" x14ac:dyDescent="0.15">
      <c r="B447" s="73"/>
      <c r="C447" s="26"/>
      <c r="D447" s="26"/>
      <c r="E447" s="26"/>
      <c r="K447" s="217"/>
      <c r="L447" s="8" t="s">
        <v>4</v>
      </c>
      <c r="M447" s="8" t="s">
        <v>859</v>
      </c>
      <c r="N447" s="8" t="s">
        <v>13</v>
      </c>
      <c r="O447" s="8" t="s">
        <v>4</v>
      </c>
      <c r="P447" s="8" t="s">
        <v>859</v>
      </c>
      <c r="Q447" s="8" t="s">
        <v>13</v>
      </c>
    </row>
    <row r="448" spans="1:17" ht="12" customHeight="1" x14ac:dyDescent="0.15">
      <c r="B448" s="94"/>
      <c r="C448" s="28"/>
      <c r="D448" s="28"/>
      <c r="E448" s="28"/>
      <c r="F448" s="28"/>
      <c r="G448" s="28"/>
      <c r="H448" s="28"/>
      <c r="I448" s="28"/>
      <c r="J448" s="28"/>
      <c r="K448" s="6"/>
      <c r="L448" s="9"/>
      <c r="M448" s="9"/>
      <c r="N448" s="9"/>
      <c r="O448" s="21">
        <f>$L$15</f>
        <v>2052</v>
      </c>
      <c r="P448" s="21">
        <f>$M$15</f>
        <v>1259</v>
      </c>
      <c r="Q448" s="21">
        <f>$N$15</f>
        <v>771</v>
      </c>
    </row>
    <row r="449" spans="2:17" ht="15" customHeight="1" x14ac:dyDescent="0.15">
      <c r="B449" s="73" t="s">
        <v>520</v>
      </c>
      <c r="C449" s="26"/>
      <c r="D449" s="26"/>
      <c r="E449" s="26"/>
      <c r="L449" s="10">
        <v>711</v>
      </c>
      <c r="M449" s="10">
        <v>382</v>
      </c>
      <c r="N449" s="10">
        <v>323</v>
      </c>
      <c r="O449" s="22">
        <f t="shared" ref="O449:O458" si="96">$L449/O$448*100</f>
        <v>34.649122807017548</v>
      </c>
      <c r="P449" s="22">
        <f t="shared" ref="P449:P458" si="97">$M449/P$448*100</f>
        <v>30.341540905480542</v>
      </c>
      <c r="Q449" s="22">
        <f t="shared" ref="Q449:Q458" si="98">$N449/Q$448*100</f>
        <v>41.893644617380026</v>
      </c>
    </row>
    <row r="450" spans="2:17" ht="15" customHeight="1" x14ac:dyDescent="0.15">
      <c r="B450" s="73" t="s">
        <v>521</v>
      </c>
      <c r="C450" s="26"/>
      <c r="D450" s="26"/>
      <c r="E450" s="26"/>
      <c r="L450" s="11">
        <v>307</v>
      </c>
      <c r="M450" s="11">
        <v>190</v>
      </c>
      <c r="N450" s="11">
        <v>116</v>
      </c>
      <c r="O450" s="23">
        <f t="shared" si="96"/>
        <v>14.961013645224172</v>
      </c>
      <c r="P450" s="23">
        <f t="shared" si="97"/>
        <v>15.091342335186656</v>
      </c>
      <c r="Q450" s="23">
        <f t="shared" si="98"/>
        <v>15.045395590142672</v>
      </c>
    </row>
    <row r="451" spans="2:17" ht="15" customHeight="1" x14ac:dyDescent="0.15">
      <c r="B451" s="73" t="s">
        <v>522</v>
      </c>
      <c r="C451" s="26"/>
      <c r="D451" s="26"/>
      <c r="E451" s="26"/>
      <c r="L451" s="11">
        <v>245</v>
      </c>
      <c r="M451" s="11">
        <v>173</v>
      </c>
      <c r="N451" s="11">
        <v>70</v>
      </c>
      <c r="O451" s="23">
        <f t="shared" si="96"/>
        <v>11.939571150097466</v>
      </c>
      <c r="P451" s="23">
        <f t="shared" si="97"/>
        <v>13.741064336775219</v>
      </c>
      <c r="Q451" s="23">
        <f t="shared" si="98"/>
        <v>9.0791180285343707</v>
      </c>
    </row>
    <row r="452" spans="2:17" ht="15" customHeight="1" x14ac:dyDescent="0.15">
      <c r="B452" s="73" t="s">
        <v>523</v>
      </c>
      <c r="C452" s="26"/>
      <c r="D452" s="26"/>
      <c r="E452" s="26"/>
      <c r="L452" s="11">
        <v>135</v>
      </c>
      <c r="M452" s="11">
        <v>93</v>
      </c>
      <c r="N452" s="11">
        <v>41</v>
      </c>
      <c r="O452" s="23">
        <f t="shared" si="96"/>
        <v>6.5789473684210522</v>
      </c>
      <c r="P452" s="23">
        <f t="shared" si="97"/>
        <v>7.386814932486101</v>
      </c>
      <c r="Q452" s="23">
        <f t="shared" si="98"/>
        <v>5.3177691309987027</v>
      </c>
    </row>
    <row r="453" spans="2:17" ht="15" customHeight="1" x14ac:dyDescent="0.15">
      <c r="B453" s="73" t="s">
        <v>524</v>
      </c>
      <c r="C453" s="26"/>
      <c r="D453" s="26"/>
      <c r="E453" s="26"/>
      <c r="L453" s="11">
        <v>131</v>
      </c>
      <c r="M453" s="11">
        <v>89</v>
      </c>
      <c r="N453" s="11">
        <v>39</v>
      </c>
      <c r="O453" s="23">
        <f t="shared" si="96"/>
        <v>6.3840155945419097</v>
      </c>
      <c r="P453" s="23">
        <f t="shared" si="97"/>
        <v>7.0691024622716441</v>
      </c>
      <c r="Q453" s="23">
        <f t="shared" si="98"/>
        <v>5.0583657587548636</v>
      </c>
    </row>
    <row r="454" spans="2:17" ht="15" customHeight="1" x14ac:dyDescent="0.15">
      <c r="B454" s="73" t="s">
        <v>525</v>
      </c>
      <c r="C454" s="26"/>
      <c r="D454" s="26"/>
      <c r="E454" s="26"/>
      <c r="L454" s="11">
        <v>96</v>
      </c>
      <c r="M454" s="11">
        <v>63</v>
      </c>
      <c r="N454" s="11">
        <v>33</v>
      </c>
      <c r="O454" s="23">
        <f t="shared" si="96"/>
        <v>4.6783625730994149</v>
      </c>
      <c r="P454" s="23">
        <f t="shared" si="97"/>
        <v>5.0039714058776807</v>
      </c>
      <c r="Q454" s="23">
        <f t="shared" si="98"/>
        <v>4.2801556420233462</v>
      </c>
    </row>
    <row r="455" spans="2:17" ht="15" customHeight="1" x14ac:dyDescent="0.15">
      <c r="B455" s="73" t="s">
        <v>526</v>
      </c>
      <c r="C455" s="26"/>
      <c r="D455" s="26"/>
      <c r="E455" s="26"/>
      <c r="L455" s="11">
        <v>63</v>
      </c>
      <c r="M455" s="11">
        <v>42</v>
      </c>
      <c r="N455" s="11">
        <v>19</v>
      </c>
      <c r="O455" s="23">
        <f t="shared" si="96"/>
        <v>3.070175438596491</v>
      </c>
      <c r="P455" s="23">
        <f t="shared" si="97"/>
        <v>3.3359809372517866</v>
      </c>
      <c r="Q455" s="23">
        <f t="shared" si="98"/>
        <v>2.4643320363164722</v>
      </c>
    </row>
    <row r="456" spans="2:17" ht="15" customHeight="1" x14ac:dyDescent="0.15">
      <c r="B456" s="73" t="s">
        <v>527</v>
      </c>
      <c r="C456" s="26"/>
      <c r="D456" s="26"/>
      <c r="E456" s="26"/>
      <c r="L456" s="11">
        <v>18</v>
      </c>
      <c r="M456" s="11">
        <v>16</v>
      </c>
      <c r="N456" s="11">
        <v>2</v>
      </c>
      <c r="O456" s="23">
        <f t="shared" si="96"/>
        <v>0.8771929824561403</v>
      </c>
      <c r="P456" s="23">
        <f t="shared" si="97"/>
        <v>1.2708498808578237</v>
      </c>
      <c r="Q456" s="23">
        <f t="shared" si="98"/>
        <v>0.25940337224383914</v>
      </c>
    </row>
    <row r="457" spans="2:17" ht="15" customHeight="1" x14ac:dyDescent="0.15">
      <c r="B457" s="73" t="s">
        <v>528</v>
      </c>
      <c r="C457" s="26"/>
      <c r="D457" s="26"/>
      <c r="E457" s="26"/>
      <c r="L457" s="11">
        <v>69</v>
      </c>
      <c r="M457" s="11">
        <v>54</v>
      </c>
      <c r="N457" s="11">
        <v>15</v>
      </c>
      <c r="O457" s="23">
        <f t="shared" si="96"/>
        <v>3.3625730994152043</v>
      </c>
      <c r="P457" s="23">
        <f t="shared" si="97"/>
        <v>4.2891183478951556</v>
      </c>
      <c r="Q457" s="23">
        <f t="shared" si="98"/>
        <v>1.9455252918287937</v>
      </c>
    </row>
    <row r="458" spans="2:17" ht="15" customHeight="1" x14ac:dyDescent="0.15">
      <c r="B458" s="94" t="s">
        <v>0</v>
      </c>
      <c r="C458" s="28"/>
      <c r="D458" s="28"/>
      <c r="E458" s="28"/>
      <c r="F458" s="28"/>
      <c r="G458" s="28"/>
      <c r="H458" s="28"/>
      <c r="I458" s="28"/>
      <c r="J458" s="28"/>
      <c r="K458" s="28"/>
      <c r="L458" s="12">
        <v>277</v>
      </c>
      <c r="M458" s="12">
        <v>157</v>
      </c>
      <c r="N458" s="12">
        <v>113</v>
      </c>
      <c r="O458" s="24">
        <f t="shared" si="96"/>
        <v>13.499025341130604</v>
      </c>
      <c r="P458" s="24">
        <f t="shared" si="97"/>
        <v>12.470214455917395</v>
      </c>
      <c r="Q458" s="24">
        <f t="shared" si="98"/>
        <v>14.656290531776914</v>
      </c>
    </row>
    <row r="459" spans="2:17" ht="15" customHeight="1" x14ac:dyDescent="0.15">
      <c r="B459" s="95" t="s">
        <v>1</v>
      </c>
      <c r="C459" s="30"/>
      <c r="D459" s="30"/>
      <c r="E459" s="30"/>
      <c r="F459" s="30"/>
      <c r="G459" s="30"/>
      <c r="H459" s="30"/>
      <c r="I459" s="30"/>
      <c r="J459" s="30"/>
      <c r="K459" s="31"/>
      <c r="L459" s="13">
        <f>SUM(L449:L458)</f>
        <v>2052</v>
      </c>
      <c r="M459" s="13">
        <f>SUM(M449:M458)</f>
        <v>1259</v>
      </c>
      <c r="N459" s="13">
        <f>SUM(N449:N458)</f>
        <v>771</v>
      </c>
      <c r="O459" s="25">
        <f>IF(SUM(O449:O458)&gt;100,"－",SUM(O449:O458))</f>
        <v>100</v>
      </c>
      <c r="P459" s="25">
        <f>IF(SUM(P449:P458)&gt;100,"－",SUM(P449:P458))</f>
        <v>100</v>
      </c>
      <c r="Q459" s="25">
        <f>IF(SUM(Q449:Q458)&gt;100,"－",SUM(Q449:Q458))</f>
        <v>99.999999999999986</v>
      </c>
    </row>
    <row r="460" spans="2:17" ht="15" customHeight="1" x14ac:dyDescent="0.15">
      <c r="B460" s="95" t="s">
        <v>399</v>
      </c>
      <c r="C460" s="30"/>
      <c r="D460" s="30"/>
      <c r="E460" s="30"/>
      <c r="F460" s="30"/>
      <c r="G460" s="30"/>
      <c r="H460" s="30"/>
      <c r="I460" s="30"/>
      <c r="J460" s="30"/>
      <c r="K460" s="31"/>
      <c r="L460" s="138">
        <v>10.021466025512733</v>
      </c>
      <c r="M460" s="138">
        <v>11.417929891409516</v>
      </c>
      <c r="N460" s="138">
        <v>7.7785266964111415</v>
      </c>
    </row>
    <row r="461" spans="2:17" ht="15" customHeight="1" x14ac:dyDescent="0.15">
      <c r="B461" s="95" t="s">
        <v>274</v>
      </c>
      <c r="C461" s="30"/>
      <c r="D461" s="30"/>
      <c r="E461" s="30"/>
      <c r="F461" s="30"/>
      <c r="G461" s="30"/>
      <c r="H461" s="30"/>
      <c r="I461" s="30"/>
      <c r="J461" s="30"/>
      <c r="K461" s="31"/>
      <c r="L461" s="138">
        <v>7.6923076923076925</v>
      </c>
      <c r="M461" s="138">
        <v>9.0909090909090917</v>
      </c>
      <c r="N461" s="138">
        <v>5.2631578947368416</v>
      </c>
      <c r="O461" s="134"/>
      <c r="P461" s="134"/>
      <c r="Q461" s="134"/>
    </row>
    <row r="462" spans="2:17" ht="15" customHeight="1" x14ac:dyDescent="0.15">
      <c r="B462" s="95" t="s">
        <v>400</v>
      </c>
      <c r="C462" s="30"/>
      <c r="D462" s="30"/>
      <c r="E462" s="30"/>
      <c r="F462" s="30"/>
      <c r="G462" s="30"/>
      <c r="H462" s="30"/>
      <c r="I462" s="30"/>
      <c r="J462" s="30"/>
      <c r="K462" s="31"/>
      <c r="L462" s="138">
        <v>46.153846153846153</v>
      </c>
      <c r="M462" s="138">
        <v>50</v>
      </c>
      <c r="N462" s="138">
        <v>35.294117647058826</v>
      </c>
      <c r="O462" s="134"/>
      <c r="P462" s="134"/>
      <c r="Q462" s="134"/>
    </row>
    <row r="463" spans="2:17" ht="15" customHeight="1" x14ac:dyDescent="0.15">
      <c r="B463" s="95" t="s">
        <v>401</v>
      </c>
      <c r="C463" s="30"/>
      <c r="D463" s="30"/>
      <c r="E463" s="30"/>
      <c r="F463" s="30"/>
      <c r="G463" s="30"/>
      <c r="H463" s="30"/>
      <c r="I463" s="30"/>
      <c r="J463" s="30"/>
      <c r="K463" s="31"/>
      <c r="L463" s="138">
        <v>0</v>
      </c>
      <c r="M463" s="138">
        <v>0</v>
      </c>
      <c r="N463" s="138">
        <v>0</v>
      </c>
      <c r="O463" s="134"/>
      <c r="P463" s="134"/>
      <c r="Q463" s="134"/>
    </row>
    <row r="464" spans="2:17" ht="15" customHeight="1" x14ac:dyDescent="0.15">
      <c r="B464" s="98"/>
      <c r="C464" s="32"/>
      <c r="D464" s="32"/>
      <c r="E464" s="32"/>
      <c r="F464" s="32"/>
      <c r="G464" s="32"/>
      <c r="H464" s="32"/>
      <c r="I464" s="32"/>
      <c r="J464" s="32"/>
      <c r="K464" s="32"/>
      <c r="L464" s="32"/>
      <c r="M464" s="32"/>
      <c r="N464" s="32"/>
    </row>
    <row r="465" spans="1:17" ht="13.5" customHeight="1" x14ac:dyDescent="0.15">
      <c r="A465" s="1" t="s">
        <v>938</v>
      </c>
      <c r="B465" s="96"/>
      <c r="K465" s="1"/>
      <c r="L465" s="18"/>
      <c r="N465" s="18"/>
    </row>
    <row r="466" spans="1:17" ht="12" customHeight="1" x14ac:dyDescent="0.15">
      <c r="B466" s="97"/>
      <c r="C466" s="27"/>
      <c r="D466" s="27"/>
      <c r="E466" s="27"/>
      <c r="F466" s="27"/>
      <c r="G466" s="27"/>
      <c r="H466" s="27"/>
      <c r="I466" s="27"/>
      <c r="J466" s="27"/>
      <c r="K466" s="3"/>
      <c r="L466" s="219" t="s">
        <v>2</v>
      </c>
      <c r="M466" s="30"/>
      <c r="N466" s="31"/>
      <c r="O466" s="218" t="s">
        <v>3</v>
      </c>
      <c r="P466" s="83"/>
      <c r="Q466" s="84"/>
    </row>
    <row r="467" spans="1:17" ht="12" customHeight="1" x14ac:dyDescent="0.15">
      <c r="B467" s="73"/>
      <c r="C467" s="26"/>
      <c r="D467" s="26"/>
      <c r="E467" s="26"/>
      <c r="K467" s="217"/>
      <c r="L467" s="8" t="s">
        <v>4</v>
      </c>
      <c r="M467" s="8" t="s">
        <v>859</v>
      </c>
      <c r="N467" s="8" t="s">
        <v>13</v>
      </c>
      <c r="O467" s="8" t="s">
        <v>4</v>
      </c>
      <c r="P467" s="8" t="s">
        <v>859</v>
      </c>
      <c r="Q467" s="8" t="s">
        <v>13</v>
      </c>
    </row>
    <row r="468" spans="1:17" ht="12" customHeight="1" x14ac:dyDescent="0.15">
      <c r="B468" s="94"/>
      <c r="C468" s="28"/>
      <c r="D468" s="28"/>
      <c r="E468" s="28"/>
      <c r="F468" s="28"/>
      <c r="G468" s="28"/>
      <c r="H468" s="28"/>
      <c r="I468" s="28"/>
      <c r="J468" s="28"/>
      <c r="K468" s="6"/>
      <c r="L468" s="9"/>
      <c r="M468" s="9"/>
      <c r="N468" s="9"/>
      <c r="O468" s="21">
        <f>$L$15</f>
        <v>2052</v>
      </c>
      <c r="P468" s="21">
        <f>$M$15</f>
        <v>1259</v>
      </c>
      <c r="Q468" s="21">
        <f>$N$15</f>
        <v>771</v>
      </c>
    </row>
    <row r="469" spans="1:17" ht="15" customHeight="1" x14ac:dyDescent="0.15">
      <c r="B469" s="73" t="s">
        <v>703</v>
      </c>
      <c r="C469" s="26"/>
      <c r="D469" s="26"/>
      <c r="E469" s="26"/>
      <c r="L469" s="10">
        <v>954</v>
      </c>
      <c r="M469" s="10">
        <v>935</v>
      </c>
      <c r="N469" s="10">
        <v>11</v>
      </c>
      <c r="O469" s="22">
        <f>$L469/O$468*100</f>
        <v>46.491228070175438</v>
      </c>
      <c r="P469" s="22">
        <f>$M469/P$468*100</f>
        <v>74.265289912629072</v>
      </c>
      <c r="Q469" s="22">
        <f>$N469/Q$468*100</f>
        <v>1.4267185473411155</v>
      </c>
    </row>
    <row r="470" spans="1:17" ht="15" customHeight="1" x14ac:dyDescent="0.15">
      <c r="B470" s="73" t="s">
        <v>99</v>
      </c>
      <c r="C470" s="26"/>
      <c r="D470" s="26"/>
      <c r="E470" s="26"/>
      <c r="L470" s="11">
        <v>233</v>
      </c>
      <c r="M470" s="11">
        <v>213</v>
      </c>
      <c r="N470" s="11">
        <v>17</v>
      </c>
      <c r="O470" s="23">
        <f>$L470/O$468*100</f>
        <v>11.354775828460038</v>
      </c>
      <c r="P470" s="23">
        <f>$M470/P$468*100</f>
        <v>16.918189038919778</v>
      </c>
      <c r="Q470" s="23">
        <f>$N470/Q$468*100</f>
        <v>2.2049286640726331</v>
      </c>
    </row>
    <row r="471" spans="1:17" ht="15" customHeight="1" x14ac:dyDescent="0.15">
      <c r="B471" s="73" t="s">
        <v>937</v>
      </c>
      <c r="C471" s="26"/>
      <c r="D471" s="26"/>
      <c r="E471" s="26"/>
      <c r="L471" s="11">
        <v>627</v>
      </c>
      <c r="M471" s="11">
        <v>39</v>
      </c>
      <c r="N471" s="11">
        <v>585</v>
      </c>
      <c r="O471" s="23">
        <f>$L471/O$468*100</f>
        <v>30.555555555555557</v>
      </c>
      <c r="P471" s="23">
        <f>$M471/P$468*100</f>
        <v>3.0976965845909454</v>
      </c>
      <c r="Q471" s="23">
        <f>$N471/Q$468*100</f>
        <v>75.875486381322958</v>
      </c>
    </row>
    <row r="472" spans="1:17" ht="15" customHeight="1" x14ac:dyDescent="0.15">
      <c r="B472" s="94" t="s">
        <v>0</v>
      </c>
      <c r="C472" s="28"/>
      <c r="D472" s="28"/>
      <c r="E472" s="28"/>
      <c r="F472" s="28"/>
      <c r="G472" s="28"/>
      <c r="H472" s="28"/>
      <c r="I472" s="28"/>
      <c r="J472" s="28"/>
      <c r="K472" s="28"/>
      <c r="L472" s="12">
        <v>260</v>
      </c>
      <c r="M472" s="12">
        <v>94</v>
      </c>
      <c r="N472" s="12">
        <v>158</v>
      </c>
      <c r="O472" s="24">
        <f>$L472/O$468*100</f>
        <v>12.670565302144249</v>
      </c>
      <c r="P472" s="24">
        <f>$M472/P$468*100</f>
        <v>7.4662430500397141</v>
      </c>
      <c r="Q472" s="24">
        <f>$N472/Q$468*100</f>
        <v>20.492866407263293</v>
      </c>
    </row>
    <row r="473" spans="1:17" ht="15" customHeight="1" x14ac:dyDescent="0.15">
      <c r="B473" s="95" t="s">
        <v>1</v>
      </c>
      <c r="C473" s="30"/>
      <c r="D473" s="30"/>
      <c r="E473" s="30"/>
      <c r="F473" s="30"/>
      <c r="G473" s="30"/>
      <c r="H473" s="30"/>
      <c r="I473" s="30"/>
      <c r="J473" s="30"/>
      <c r="K473" s="31"/>
      <c r="L473" s="13">
        <f>SUM(L469:L472)</f>
        <v>2074</v>
      </c>
      <c r="M473" s="13">
        <f>SUM(M469:M472)</f>
        <v>1281</v>
      </c>
      <c r="N473" s="13">
        <f>SUM(N469:N472)</f>
        <v>771</v>
      </c>
      <c r="O473" s="25" t="str">
        <f>IF(SUM(O469:O472)&gt;=100,"－",SUM(O469:O472))</f>
        <v>－</v>
      </c>
      <c r="P473" s="25" t="str">
        <f>IF(SUM(P469:P472)&gt;=100,"－",SUM(P469:P472))</f>
        <v>－</v>
      </c>
      <c r="Q473" s="25" t="str">
        <f>IF(SUM(Q469:Q472)&gt;=100,"－",SUM(Q469:Q472))</f>
        <v>－</v>
      </c>
    </row>
    <row r="474" spans="1:17" ht="15" customHeight="1" x14ac:dyDescent="0.15">
      <c r="B474" s="96"/>
      <c r="M474" s="1"/>
      <c r="O474" s="18"/>
      <c r="P474" s="18"/>
      <c r="Q474" s="18"/>
    </row>
    <row r="475" spans="1:17" ht="13.5" customHeight="1" x14ac:dyDescent="0.15">
      <c r="A475" s="1" t="s">
        <v>936</v>
      </c>
      <c r="B475" s="96"/>
      <c r="K475" s="1"/>
      <c r="L475" s="18"/>
      <c r="N475" s="18"/>
    </row>
    <row r="476" spans="1:17" ht="12" customHeight="1" x14ac:dyDescent="0.15">
      <c r="B476" s="97"/>
      <c r="C476" s="27"/>
      <c r="D476" s="27"/>
      <c r="E476" s="27"/>
      <c r="F476" s="27"/>
      <c r="G476" s="27"/>
      <c r="H476" s="27"/>
      <c r="I476" s="27"/>
      <c r="J476" s="27"/>
      <c r="K476" s="3"/>
      <c r="L476" s="219" t="s">
        <v>2</v>
      </c>
      <c r="M476" s="30"/>
      <c r="N476" s="31"/>
      <c r="O476" s="218" t="s">
        <v>3</v>
      </c>
      <c r="P476" s="83"/>
      <c r="Q476" s="84"/>
    </row>
    <row r="477" spans="1:17" ht="12" customHeight="1" x14ac:dyDescent="0.15">
      <c r="B477" s="73"/>
      <c r="C477" s="26"/>
      <c r="D477" s="26"/>
      <c r="E477" s="26"/>
      <c r="K477" s="217"/>
      <c r="L477" s="8" t="s">
        <v>4</v>
      </c>
      <c r="M477" s="8" t="s">
        <v>859</v>
      </c>
      <c r="N477" s="8" t="s">
        <v>13</v>
      </c>
      <c r="O477" s="8" t="s">
        <v>4</v>
      </c>
      <c r="P477" s="8" t="s">
        <v>859</v>
      </c>
      <c r="Q477" s="8" t="s">
        <v>13</v>
      </c>
    </row>
    <row r="478" spans="1:17" ht="12" customHeight="1" x14ac:dyDescent="0.15">
      <c r="B478" s="94"/>
      <c r="C478" s="28"/>
      <c r="D478" s="28"/>
      <c r="E478" s="28"/>
      <c r="F478" s="28"/>
      <c r="G478" s="28"/>
      <c r="H478" s="28"/>
      <c r="I478" s="28"/>
      <c r="J478" s="28"/>
      <c r="K478" s="6"/>
      <c r="L478" s="9"/>
      <c r="M478" s="9"/>
      <c r="N478" s="9"/>
      <c r="O478" s="21">
        <f>$L$15-SUM(L471:L472)</f>
        <v>1165</v>
      </c>
      <c r="P478" s="21">
        <f>$M$15-SUM(M471:M472)</f>
        <v>1126</v>
      </c>
      <c r="Q478" s="21">
        <f>$N$15-SUM(N471:N472)</f>
        <v>28</v>
      </c>
    </row>
    <row r="479" spans="1:17" ht="15" customHeight="1" x14ac:dyDescent="0.15">
      <c r="B479" s="73" t="s">
        <v>420</v>
      </c>
      <c r="C479" s="26"/>
      <c r="D479" s="26"/>
      <c r="E479" s="26"/>
      <c r="L479" s="10">
        <v>262</v>
      </c>
      <c r="M479" s="10">
        <v>245</v>
      </c>
      <c r="N479" s="10">
        <v>15</v>
      </c>
      <c r="O479" s="22">
        <f t="shared" ref="O479:O485" si="99">$L479/O$478*100</f>
        <v>22.489270386266096</v>
      </c>
      <c r="P479" s="22">
        <f t="shared" ref="P479:P485" si="100">$M479/P$478*100</f>
        <v>21.758436944937834</v>
      </c>
      <c r="Q479" s="22">
        <f t="shared" ref="Q479:Q485" si="101">$N479/Q$478*100</f>
        <v>53.571428571428569</v>
      </c>
    </row>
    <row r="480" spans="1:17" ht="15" customHeight="1" x14ac:dyDescent="0.15">
      <c r="B480" s="73" t="s">
        <v>421</v>
      </c>
      <c r="C480" s="26"/>
      <c r="D480" s="26"/>
      <c r="E480" s="26"/>
      <c r="L480" s="11">
        <v>559</v>
      </c>
      <c r="M480" s="11">
        <v>550</v>
      </c>
      <c r="N480" s="11">
        <v>6</v>
      </c>
      <c r="O480" s="23">
        <f t="shared" si="99"/>
        <v>47.982832618025753</v>
      </c>
      <c r="P480" s="23">
        <f t="shared" si="100"/>
        <v>48.845470692717583</v>
      </c>
      <c r="Q480" s="23">
        <f t="shared" si="101"/>
        <v>21.428571428571427</v>
      </c>
    </row>
    <row r="481" spans="1:17" ht="15" customHeight="1" x14ac:dyDescent="0.15">
      <c r="B481" s="73" t="s">
        <v>422</v>
      </c>
      <c r="C481" s="26"/>
      <c r="D481" s="26"/>
      <c r="E481" s="26"/>
      <c r="L481" s="11">
        <v>146</v>
      </c>
      <c r="M481" s="11">
        <v>140</v>
      </c>
      <c r="N481" s="11">
        <v>3</v>
      </c>
      <c r="O481" s="23">
        <f t="shared" si="99"/>
        <v>12.532188841201716</v>
      </c>
      <c r="P481" s="23">
        <f t="shared" si="100"/>
        <v>12.433392539964476</v>
      </c>
      <c r="Q481" s="23">
        <f t="shared" si="101"/>
        <v>10.714285714285714</v>
      </c>
    </row>
    <row r="482" spans="1:17" ht="15" customHeight="1" x14ac:dyDescent="0.15">
      <c r="B482" s="73" t="s">
        <v>423</v>
      </c>
      <c r="C482" s="26"/>
      <c r="D482" s="26"/>
      <c r="E482" s="26"/>
      <c r="L482" s="11">
        <v>33</v>
      </c>
      <c r="M482" s="11">
        <v>33</v>
      </c>
      <c r="N482" s="11">
        <v>0</v>
      </c>
      <c r="O482" s="23">
        <f t="shared" si="99"/>
        <v>2.8326180257510729</v>
      </c>
      <c r="P482" s="23">
        <f t="shared" si="100"/>
        <v>2.9307282415630551</v>
      </c>
      <c r="Q482" s="23">
        <f t="shared" si="101"/>
        <v>0</v>
      </c>
    </row>
    <row r="483" spans="1:17" ht="15" customHeight="1" x14ac:dyDescent="0.15">
      <c r="B483" s="73" t="s">
        <v>424</v>
      </c>
      <c r="C483" s="26"/>
      <c r="D483" s="26"/>
      <c r="E483" s="26"/>
      <c r="L483" s="11">
        <v>6</v>
      </c>
      <c r="M483" s="11">
        <v>6</v>
      </c>
      <c r="N483" s="11">
        <v>0</v>
      </c>
      <c r="O483" s="23">
        <f t="shared" si="99"/>
        <v>0.51502145922746778</v>
      </c>
      <c r="P483" s="23">
        <f t="shared" si="100"/>
        <v>0.53285968028419184</v>
      </c>
      <c r="Q483" s="23">
        <f t="shared" si="101"/>
        <v>0</v>
      </c>
    </row>
    <row r="484" spans="1:17" ht="15" customHeight="1" x14ac:dyDescent="0.15">
      <c r="B484" s="73" t="s">
        <v>450</v>
      </c>
      <c r="C484" s="26"/>
      <c r="D484" s="26"/>
      <c r="E484" s="26"/>
      <c r="L484" s="11">
        <v>9</v>
      </c>
      <c r="M484" s="11">
        <v>7</v>
      </c>
      <c r="N484" s="11">
        <v>1</v>
      </c>
      <c r="O484" s="23">
        <f t="shared" si="99"/>
        <v>0.77253218884120167</v>
      </c>
      <c r="P484" s="23">
        <f t="shared" si="100"/>
        <v>0.62166962699822381</v>
      </c>
      <c r="Q484" s="23">
        <f t="shared" si="101"/>
        <v>3.5714285714285712</v>
      </c>
    </row>
    <row r="485" spans="1:17" ht="15" customHeight="1" x14ac:dyDescent="0.15">
      <c r="B485" s="94" t="s">
        <v>0</v>
      </c>
      <c r="C485" s="28"/>
      <c r="D485" s="28"/>
      <c r="E485" s="28"/>
      <c r="F485" s="28"/>
      <c r="G485" s="28"/>
      <c r="H485" s="28"/>
      <c r="I485" s="28"/>
      <c r="J485" s="28"/>
      <c r="K485" s="28"/>
      <c r="L485" s="12">
        <v>150</v>
      </c>
      <c r="M485" s="12">
        <v>145</v>
      </c>
      <c r="N485" s="12">
        <v>3</v>
      </c>
      <c r="O485" s="24">
        <f t="shared" si="99"/>
        <v>12.875536480686694</v>
      </c>
      <c r="P485" s="24">
        <f t="shared" si="100"/>
        <v>12.877442273534637</v>
      </c>
      <c r="Q485" s="24">
        <f t="shared" si="101"/>
        <v>10.714285714285714</v>
      </c>
    </row>
    <row r="486" spans="1:17" ht="15" customHeight="1" x14ac:dyDescent="0.15">
      <c r="B486" s="95" t="s">
        <v>1</v>
      </c>
      <c r="C486" s="30"/>
      <c r="D486" s="30"/>
      <c r="E486" s="30"/>
      <c r="F486" s="30"/>
      <c r="G486" s="30"/>
      <c r="H486" s="30"/>
      <c r="I486" s="30"/>
      <c r="J486" s="30"/>
      <c r="K486" s="31"/>
      <c r="L486" s="13">
        <f>SUM(L479:L485)</f>
        <v>1165</v>
      </c>
      <c r="M486" s="13">
        <f>SUM(M479:M485)</f>
        <v>1126</v>
      </c>
      <c r="N486" s="13">
        <f>SUM(N479:N485)</f>
        <v>28</v>
      </c>
      <c r="O486" s="25">
        <f>IF(SUM(O479:O485)&gt;100,"－",SUM(O479:O485))</f>
        <v>100</v>
      </c>
      <c r="P486" s="25">
        <f>IF(SUM(P479:P485)&gt;100,"－",SUM(P479:P485))</f>
        <v>100.00000000000001</v>
      </c>
      <c r="Q486" s="25">
        <f>IF(SUM(Q479:Q485)&gt;100,"－",SUM(Q479:Q485))</f>
        <v>99.999999999999986</v>
      </c>
    </row>
    <row r="487" spans="1:17" ht="15" customHeight="1" x14ac:dyDescent="0.15">
      <c r="B487" s="95" t="s">
        <v>932</v>
      </c>
      <c r="C487" s="30"/>
      <c r="D487" s="30"/>
      <c r="E487" s="30"/>
      <c r="F487" s="30"/>
      <c r="G487" s="30"/>
      <c r="H487" s="30"/>
      <c r="I487" s="30"/>
      <c r="J487" s="30"/>
      <c r="K487" s="31"/>
      <c r="L487" s="25">
        <v>1.2606999999999993</v>
      </c>
      <c r="M487" s="25">
        <v>1.2696736334405136</v>
      </c>
      <c r="N487" s="25">
        <v>0.93080000000000007</v>
      </c>
    </row>
    <row r="488" spans="1:17" ht="15" customHeight="1" x14ac:dyDescent="0.15">
      <c r="B488" s="95" t="s">
        <v>931</v>
      </c>
      <c r="C488" s="30"/>
      <c r="D488" s="30"/>
      <c r="E488" s="30"/>
      <c r="F488" s="30"/>
      <c r="G488" s="30"/>
      <c r="H488" s="30"/>
      <c r="I488" s="30"/>
      <c r="J488" s="30"/>
      <c r="K488" s="31"/>
      <c r="L488" s="25">
        <v>1</v>
      </c>
      <c r="M488" s="25">
        <v>1</v>
      </c>
      <c r="N488" s="25">
        <v>0.5</v>
      </c>
    </row>
    <row r="489" spans="1:17" ht="15" customHeight="1" x14ac:dyDescent="0.15">
      <c r="B489" s="95" t="s">
        <v>930</v>
      </c>
      <c r="C489" s="30"/>
      <c r="D489" s="30"/>
      <c r="E489" s="30"/>
      <c r="F489" s="30"/>
      <c r="G489" s="30"/>
      <c r="H489" s="30"/>
      <c r="I489" s="30"/>
      <c r="J489" s="30"/>
      <c r="K489" s="31"/>
      <c r="L489" s="25">
        <v>3.3</v>
      </c>
      <c r="M489" s="25">
        <v>3.1</v>
      </c>
      <c r="N489" s="25">
        <v>2.5</v>
      </c>
    </row>
    <row r="490" spans="1:17" ht="15" customHeight="1" x14ac:dyDescent="0.15">
      <c r="B490" s="95" t="s">
        <v>929</v>
      </c>
      <c r="C490" s="30"/>
      <c r="D490" s="30"/>
      <c r="E490" s="30"/>
      <c r="F490" s="30"/>
      <c r="G490" s="30"/>
      <c r="H490" s="30"/>
      <c r="I490" s="30"/>
      <c r="J490" s="30"/>
      <c r="K490" s="31"/>
      <c r="L490" s="25">
        <v>0.2</v>
      </c>
      <c r="M490" s="25">
        <v>0.2</v>
      </c>
      <c r="N490" s="25">
        <v>0.1</v>
      </c>
    </row>
    <row r="491" spans="1:17" ht="15" customHeight="1" x14ac:dyDescent="0.15">
      <c r="B491" s="98"/>
      <c r="C491" s="32"/>
      <c r="D491" s="32"/>
      <c r="E491" s="32"/>
      <c r="F491" s="32"/>
      <c r="G491" s="32"/>
      <c r="H491" s="32"/>
      <c r="I491" s="32"/>
      <c r="J491" s="32"/>
      <c r="K491" s="32"/>
      <c r="L491" s="33"/>
      <c r="M491" s="33"/>
      <c r="N491" s="33"/>
      <c r="O491" s="127"/>
      <c r="P491" s="127"/>
      <c r="Q491" s="127"/>
    </row>
    <row r="492" spans="1:17" ht="13.5" customHeight="1" x14ac:dyDescent="0.15">
      <c r="A492" s="1" t="s">
        <v>935</v>
      </c>
      <c r="B492" s="96"/>
      <c r="K492" s="1"/>
      <c r="L492" s="18"/>
      <c r="N492" s="18"/>
    </row>
    <row r="493" spans="1:17" ht="12" customHeight="1" x14ac:dyDescent="0.15">
      <c r="B493" s="97"/>
      <c r="C493" s="27"/>
      <c r="D493" s="27"/>
      <c r="E493" s="27"/>
      <c r="F493" s="27"/>
      <c r="G493" s="27"/>
      <c r="H493" s="27"/>
      <c r="I493" s="27"/>
      <c r="J493" s="27"/>
      <c r="K493" s="3"/>
      <c r="L493" s="219" t="s">
        <v>2</v>
      </c>
      <c r="M493" s="30"/>
      <c r="N493" s="31"/>
      <c r="O493" s="218" t="s">
        <v>3</v>
      </c>
      <c r="P493" s="83"/>
      <c r="Q493" s="84"/>
    </row>
    <row r="494" spans="1:17" ht="12" customHeight="1" x14ac:dyDescent="0.15">
      <c r="B494" s="73"/>
      <c r="C494" s="26"/>
      <c r="D494" s="26"/>
      <c r="E494" s="26"/>
      <c r="K494" s="217"/>
      <c r="L494" s="8" t="s">
        <v>4</v>
      </c>
      <c r="M494" s="8" t="s">
        <v>859</v>
      </c>
      <c r="N494" s="8" t="s">
        <v>13</v>
      </c>
      <c r="O494" s="8" t="s">
        <v>4</v>
      </c>
      <c r="P494" s="8" t="s">
        <v>859</v>
      </c>
      <c r="Q494" s="8" t="s">
        <v>13</v>
      </c>
    </row>
    <row r="495" spans="1:17" ht="12" customHeight="1" x14ac:dyDescent="0.15">
      <c r="B495" s="94"/>
      <c r="C495" s="28"/>
      <c r="D495" s="28"/>
      <c r="E495" s="28"/>
      <c r="F495" s="28"/>
      <c r="G495" s="28"/>
      <c r="H495" s="28"/>
      <c r="I495" s="28"/>
      <c r="J495" s="28"/>
      <c r="K495" s="6"/>
      <c r="L495" s="9"/>
      <c r="M495" s="9"/>
      <c r="N495" s="9"/>
      <c r="O495" s="21">
        <f>$L$15</f>
        <v>2052</v>
      </c>
      <c r="P495" s="21">
        <f>$M$15</f>
        <v>1259</v>
      </c>
      <c r="Q495" s="21">
        <f>$N$15</f>
        <v>771</v>
      </c>
    </row>
    <row r="496" spans="1:17" ht="15" customHeight="1" x14ac:dyDescent="0.15">
      <c r="B496" s="73" t="s">
        <v>704</v>
      </c>
      <c r="C496" s="26"/>
      <c r="D496" s="26"/>
      <c r="E496" s="26"/>
      <c r="L496" s="10">
        <v>733</v>
      </c>
      <c r="M496" s="10">
        <v>727</v>
      </c>
      <c r="N496" s="10">
        <v>2</v>
      </c>
      <c r="O496" s="22">
        <f>$L496/O$495*100</f>
        <v>35.721247563352826</v>
      </c>
      <c r="P496" s="22">
        <f>$M496/P$495*100</f>
        <v>57.744241461477365</v>
      </c>
      <c r="Q496" s="22">
        <f>$N496/Q$495*100</f>
        <v>0.25940337224383914</v>
      </c>
    </row>
    <row r="497" spans="1:17" ht="15" customHeight="1" x14ac:dyDescent="0.15">
      <c r="B497" s="73" t="s">
        <v>101</v>
      </c>
      <c r="C497" s="26"/>
      <c r="D497" s="26"/>
      <c r="E497" s="26"/>
      <c r="L497" s="11">
        <v>217</v>
      </c>
      <c r="M497" s="11">
        <v>210</v>
      </c>
      <c r="N497" s="11">
        <v>4</v>
      </c>
      <c r="O497" s="23">
        <f>$L497/O$495*100</f>
        <v>10.575048732943468</v>
      </c>
      <c r="P497" s="23">
        <f>$M497/P$495*100</f>
        <v>16.679904686258936</v>
      </c>
      <c r="Q497" s="23">
        <f>$N497/Q$495*100</f>
        <v>0.51880674448767827</v>
      </c>
    </row>
    <row r="498" spans="1:17" ht="15" customHeight="1" x14ac:dyDescent="0.15">
      <c r="B498" s="73" t="s">
        <v>934</v>
      </c>
      <c r="C498" s="26"/>
      <c r="D498" s="26"/>
      <c r="E498" s="26"/>
      <c r="L498" s="11">
        <v>765</v>
      </c>
      <c r="M498" s="11">
        <v>155</v>
      </c>
      <c r="N498" s="11">
        <v>604</v>
      </c>
      <c r="O498" s="23">
        <f>$L498/O$495*100</f>
        <v>37.280701754385966</v>
      </c>
      <c r="P498" s="23">
        <f>$M498/P$495*100</f>
        <v>12.311358220810167</v>
      </c>
      <c r="Q498" s="23">
        <f>$N498/Q$495*100</f>
        <v>78.339818417639435</v>
      </c>
    </row>
    <row r="499" spans="1:17" ht="15" customHeight="1" x14ac:dyDescent="0.15">
      <c r="B499" s="94" t="s">
        <v>0</v>
      </c>
      <c r="C499" s="28"/>
      <c r="D499" s="28"/>
      <c r="E499" s="28"/>
      <c r="F499" s="28"/>
      <c r="G499" s="28"/>
      <c r="H499" s="28"/>
      <c r="I499" s="28"/>
      <c r="J499" s="28"/>
      <c r="K499" s="28"/>
      <c r="L499" s="12">
        <v>345</v>
      </c>
      <c r="M499" s="12">
        <v>175</v>
      </c>
      <c r="N499" s="12">
        <v>161</v>
      </c>
      <c r="O499" s="24">
        <f>$L499/O$495*100</f>
        <v>16.812865497076025</v>
      </c>
      <c r="P499" s="24">
        <f>$M499/P$495*100</f>
        <v>13.899920571882445</v>
      </c>
      <c r="Q499" s="24">
        <f>$N499/Q$495*100</f>
        <v>20.881971465629054</v>
      </c>
    </row>
    <row r="500" spans="1:17" ht="15" customHeight="1" x14ac:dyDescent="0.15">
      <c r="B500" s="95" t="s">
        <v>1</v>
      </c>
      <c r="C500" s="30"/>
      <c r="D500" s="30"/>
      <c r="E500" s="30"/>
      <c r="F500" s="30"/>
      <c r="G500" s="30"/>
      <c r="H500" s="30"/>
      <c r="I500" s="30"/>
      <c r="J500" s="30"/>
      <c r="K500" s="31"/>
      <c r="L500" s="13">
        <f>SUM(L496:L499)</f>
        <v>2060</v>
      </c>
      <c r="M500" s="13">
        <f>SUM(M496:M499)</f>
        <v>1267</v>
      </c>
      <c r="N500" s="13">
        <f>SUM(N496:N499)</f>
        <v>771</v>
      </c>
      <c r="O500" s="25" t="str">
        <f>IF(SUM(O496:O499)&gt;=100,"－",SUM(O496:O499))</f>
        <v>－</v>
      </c>
      <c r="P500" s="25" t="str">
        <f>IF(SUM(P496:P499)&gt;=100,"－",SUM(P496:P499))</f>
        <v>－</v>
      </c>
      <c r="Q500" s="25" t="str">
        <f>IF(SUM(Q496:Q499)&gt;=100,"－",SUM(Q496:Q499))</f>
        <v>－</v>
      </c>
    </row>
    <row r="501" spans="1:17" ht="15" customHeight="1" x14ac:dyDescent="0.15">
      <c r="B501" s="96"/>
      <c r="M501" s="1"/>
      <c r="O501" s="18"/>
      <c r="P501" s="18"/>
      <c r="Q501" s="18"/>
    </row>
    <row r="502" spans="1:17" ht="13.5" customHeight="1" x14ac:dyDescent="0.15">
      <c r="A502" s="1" t="s">
        <v>933</v>
      </c>
      <c r="B502" s="96"/>
      <c r="K502" s="1"/>
      <c r="L502" s="18"/>
      <c r="N502" s="18"/>
    </row>
    <row r="503" spans="1:17" ht="12" customHeight="1" x14ac:dyDescent="0.15">
      <c r="B503" s="97"/>
      <c r="C503" s="27"/>
      <c r="D503" s="27"/>
      <c r="E503" s="27"/>
      <c r="F503" s="27"/>
      <c r="G503" s="27"/>
      <c r="H503" s="27"/>
      <c r="I503" s="27"/>
      <c r="J503" s="27"/>
      <c r="K503" s="3"/>
      <c r="L503" s="219" t="s">
        <v>2</v>
      </c>
      <c r="M503" s="30"/>
      <c r="N503" s="31"/>
      <c r="O503" s="218" t="s">
        <v>3</v>
      </c>
      <c r="P503" s="83"/>
      <c r="Q503" s="84"/>
    </row>
    <row r="504" spans="1:17" ht="12" customHeight="1" x14ac:dyDescent="0.15">
      <c r="B504" s="73"/>
      <c r="C504" s="26"/>
      <c r="D504" s="26"/>
      <c r="E504" s="26"/>
      <c r="K504" s="217"/>
      <c r="L504" s="8" t="s">
        <v>4</v>
      </c>
      <c r="M504" s="8" t="s">
        <v>859</v>
      </c>
      <c r="N504" s="8" t="s">
        <v>13</v>
      </c>
      <c r="O504" s="8" t="s">
        <v>4</v>
      </c>
      <c r="P504" s="8" t="s">
        <v>859</v>
      </c>
      <c r="Q504" s="8" t="s">
        <v>13</v>
      </c>
    </row>
    <row r="505" spans="1:17" ht="12" customHeight="1" x14ac:dyDescent="0.15">
      <c r="B505" s="94"/>
      <c r="C505" s="28"/>
      <c r="D505" s="28"/>
      <c r="E505" s="28"/>
      <c r="F505" s="28"/>
      <c r="G505" s="28"/>
      <c r="H505" s="28"/>
      <c r="I505" s="28"/>
      <c r="J505" s="28"/>
      <c r="K505" s="6"/>
      <c r="L505" s="9"/>
      <c r="M505" s="9"/>
      <c r="N505" s="9"/>
      <c r="O505" s="21">
        <f>$L$15-SUM(L498:L499)</f>
        <v>942</v>
      </c>
      <c r="P505" s="21">
        <f>$M$15-SUM(M498:M499)</f>
        <v>929</v>
      </c>
      <c r="Q505" s="21">
        <f>$N$15-SUM(N498:N499)</f>
        <v>6</v>
      </c>
    </row>
    <row r="506" spans="1:17" ht="15" customHeight="1" x14ac:dyDescent="0.15">
      <c r="B506" s="73" t="s">
        <v>420</v>
      </c>
      <c r="C506" s="26"/>
      <c r="D506" s="26"/>
      <c r="E506" s="26"/>
      <c r="L506" s="10">
        <v>336</v>
      </c>
      <c r="M506" s="10">
        <v>334</v>
      </c>
      <c r="N506" s="10">
        <v>1</v>
      </c>
      <c r="O506" s="22">
        <f t="shared" ref="O506:O512" si="102">$L506/O$505*100</f>
        <v>35.668789808917197</v>
      </c>
      <c r="P506" s="22">
        <f t="shared" ref="P506:P512" si="103">$M506/P$505*100</f>
        <v>35.952637244348765</v>
      </c>
      <c r="Q506" s="22">
        <f t="shared" ref="Q506:Q512" si="104">$N506/Q$505*100</f>
        <v>16.666666666666664</v>
      </c>
    </row>
    <row r="507" spans="1:17" ht="15" customHeight="1" x14ac:dyDescent="0.15">
      <c r="B507" s="73" t="s">
        <v>421</v>
      </c>
      <c r="C507" s="26"/>
      <c r="D507" s="26"/>
      <c r="E507" s="26"/>
      <c r="L507" s="11">
        <v>410</v>
      </c>
      <c r="M507" s="11">
        <v>405</v>
      </c>
      <c r="N507" s="11">
        <v>2</v>
      </c>
      <c r="O507" s="23">
        <f t="shared" si="102"/>
        <v>43.524416135881104</v>
      </c>
      <c r="P507" s="23">
        <f t="shared" si="103"/>
        <v>43.595263724434872</v>
      </c>
      <c r="Q507" s="23">
        <f t="shared" si="104"/>
        <v>33.333333333333329</v>
      </c>
    </row>
    <row r="508" spans="1:17" ht="15" customHeight="1" x14ac:dyDescent="0.15">
      <c r="B508" s="73" t="s">
        <v>422</v>
      </c>
      <c r="C508" s="26"/>
      <c r="D508" s="26"/>
      <c r="E508" s="26"/>
      <c r="L508" s="11">
        <v>61</v>
      </c>
      <c r="M508" s="11">
        <v>60</v>
      </c>
      <c r="N508" s="11">
        <v>0</v>
      </c>
      <c r="O508" s="23">
        <f t="shared" si="102"/>
        <v>6.4755838641188959</v>
      </c>
      <c r="P508" s="23">
        <f t="shared" si="103"/>
        <v>6.4585575888051663</v>
      </c>
      <c r="Q508" s="23">
        <f t="shared" si="104"/>
        <v>0</v>
      </c>
    </row>
    <row r="509" spans="1:17" ht="15" customHeight="1" x14ac:dyDescent="0.15">
      <c r="B509" s="73" t="s">
        <v>423</v>
      </c>
      <c r="C509" s="26"/>
      <c r="D509" s="26"/>
      <c r="E509" s="26"/>
      <c r="L509" s="11">
        <v>16</v>
      </c>
      <c r="M509" s="11">
        <v>15</v>
      </c>
      <c r="N509" s="11">
        <v>1</v>
      </c>
      <c r="O509" s="23">
        <f t="shared" si="102"/>
        <v>1.6985138004246285</v>
      </c>
      <c r="P509" s="23">
        <f t="shared" si="103"/>
        <v>1.6146393972012916</v>
      </c>
      <c r="Q509" s="23">
        <f t="shared" si="104"/>
        <v>16.666666666666664</v>
      </c>
    </row>
    <row r="510" spans="1:17" ht="15" customHeight="1" x14ac:dyDescent="0.15">
      <c r="B510" s="73" t="s">
        <v>424</v>
      </c>
      <c r="C510" s="26"/>
      <c r="D510" s="26"/>
      <c r="E510" s="26"/>
      <c r="L510" s="11">
        <v>5</v>
      </c>
      <c r="M510" s="11">
        <v>5</v>
      </c>
      <c r="N510" s="11">
        <v>0</v>
      </c>
      <c r="O510" s="23">
        <f t="shared" si="102"/>
        <v>0.53078556263269638</v>
      </c>
      <c r="P510" s="23">
        <f t="shared" si="103"/>
        <v>0.53821313240043056</v>
      </c>
      <c r="Q510" s="23">
        <f t="shared" si="104"/>
        <v>0</v>
      </c>
    </row>
    <row r="511" spans="1:17" ht="15" customHeight="1" x14ac:dyDescent="0.15">
      <c r="B511" s="73" t="s">
        <v>450</v>
      </c>
      <c r="C511" s="26"/>
      <c r="D511" s="26"/>
      <c r="E511" s="26"/>
      <c r="L511" s="11">
        <v>4</v>
      </c>
      <c r="M511" s="11">
        <v>4</v>
      </c>
      <c r="N511" s="11">
        <v>0</v>
      </c>
      <c r="O511" s="23">
        <f t="shared" si="102"/>
        <v>0.42462845010615713</v>
      </c>
      <c r="P511" s="23">
        <f t="shared" si="103"/>
        <v>0.4305705059203444</v>
      </c>
      <c r="Q511" s="23">
        <f t="shared" si="104"/>
        <v>0</v>
      </c>
    </row>
    <row r="512" spans="1:17" ht="15" customHeight="1" x14ac:dyDescent="0.15">
      <c r="B512" s="94" t="s">
        <v>0</v>
      </c>
      <c r="C512" s="28"/>
      <c r="D512" s="28"/>
      <c r="E512" s="28"/>
      <c r="F512" s="28"/>
      <c r="G512" s="28"/>
      <c r="H512" s="28"/>
      <c r="I512" s="28"/>
      <c r="J512" s="28"/>
      <c r="K512" s="28"/>
      <c r="L512" s="12">
        <v>110</v>
      </c>
      <c r="M512" s="12">
        <v>106</v>
      </c>
      <c r="N512" s="12">
        <v>2</v>
      </c>
      <c r="O512" s="24">
        <f t="shared" si="102"/>
        <v>11.677282377919321</v>
      </c>
      <c r="P512" s="24">
        <f t="shared" si="103"/>
        <v>11.410118406889127</v>
      </c>
      <c r="Q512" s="24">
        <f t="shared" si="104"/>
        <v>33.333333333333329</v>
      </c>
    </row>
    <row r="513" spans="1:17" ht="15" customHeight="1" x14ac:dyDescent="0.15">
      <c r="B513" s="95" t="s">
        <v>1</v>
      </c>
      <c r="C513" s="30"/>
      <c r="D513" s="30"/>
      <c r="E513" s="30"/>
      <c r="F513" s="30"/>
      <c r="G513" s="30"/>
      <c r="H513" s="30"/>
      <c r="I513" s="30"/>
      <c r="J513" s="30"/>
      <c r="K513" s="31"/>
      <c r="L513" s="13">
        <f>SUM(L506:L512)</f>
        <v>942</v>
      </c>
      <c r="M513" s="13">
        <f>SUM(M506:M512)</f>
        <v>929</v>
      </c>
      <c r="N513" s="13">
        <f>SUM(N506:N512)</f>
        <v>6</v>
      </c>
      <c r="O513" s="25">
        <f>IF(SUM(O506:O512)&gt;100,"－",SUM(O506:O512))</f>
        <v>100.00000000000003</v>
      </c>
      <c r="P513" s="25">
        <f>IF(SUM(P506:P512)&gt;100,"－",SUM(P506:P512))</f>
        <v>99.999999999999986</v>
      </c>
      <c r="Q513" s="25">
        <f>IF(SUM(Q506:Q512)&gt;100,"－",SUM(Q506:Q512))</f>
        <v>99.999999999999986</v>
      </c>
    </row>
    <row r="514" spans="1:17" ht="15" customHeight="1" x14ac:dyDescent="0.15">
      <c r="B514" s="95" t="s">
        <v>932</v>
      </c>
      <c r="C514" s="30"/>
      <c r="D514" s="30"/>
      <c r="E514" s="30"/>
      <c r="F514" s="30"/>
      <c r="G514" s="30"/>
      <c r="H514" s="30"/>
      <c r="I514" s="30"/>
      <c r="J514" s="30"/>
      <c r="K514" s="31"/>
      <c r="L514" s="25">
        <v>0.92259595959595997</v>
      </c>
      <c r="M514" s="25">
        <v>0.91892209450830165</v>
      </c>
      <c r="N514" s="25">
        <v>1.4950000000000001</v>
      </c>
    </row>
    <row r="515" spans="1:17" ht="15" customHeight="1" x14ac:dyDescent="0.15">
      <c r="B515" s="95" t="s">
        <v>931</v>
      </c>
      <c r="C515" s="30"/>
      <c r="D515" s="30"/>
      <c r="E515" s="30"/>
      <c r="F515" s="30"/>
      <c r="G515" s="30"/>
      <c r="H515" s="30"/>
      <c r="I515" s="30"/>
      <c r="J515" s="30"/>
      <c r="K515" s="31"/>
      <c r="L515" s="25">
        <v>1</v>
      </c>
      <c r="M515" s="25">
        <v>1</v>
      </c>
      <c r="N515" s="25">
        <v>1</v>
      </c>
    </row>
    <row r="516" spans="1:17" ht="15" customHeight="1" x14ac:dyDescent="0.15">
      <c r="B516" s="95" t="s">
        <v>930</v>
      </c>
      <c r="C516" s="30"/>
      <c r="D516" s="30"/>
      <c r="E516" s="30"/>
      <c r="F516" s="30"/>
      <c r="G516" s="30"/>
      <c r="H516" s="30"/>
      <c r="I516" s="30"/>
      <c r="J516" s="30"/>
      <c r="K516" s="31"/>
      <c r="L516" s="25">
        <v>3</v>
      </c>
      <c r="M516" s="25">
        <v>3</v>
      </c>
      <c r="N516" s="25">
        <v>3</v>
      </c>
    </row>
    <row r="517" spans="1:17" ht="15" customHeight="1" x14ac:dyDescent="0.15">
      <c r="B517" s="95" t="s">
        <v>929</v>
      </c>
      <c r="C517" s="30"/>
      <c r="D517" s="30"/>
      <c r="E517" s="30"/>
      <c r="F517" s="30"/>
      <c r="G517" s="30"/>
      <c r="H517" s="30"/>
      <c r="I517" s="30"/>
      <c r="J517" s="30"/>
      <c r="K517" s="31"/>
      <c r="L517" s="25">
        <v>0.1</v>
      </c>
      <c r="M517" s="25">
        <v>0.1</v>
      </c>
      <c r="N517" s="25">
        <v>0.98</v>
      </c>
    </row>
    <row r="518" spans="1:17" ht="15" customHeight="1" x14ac:dyDescent="0.15">
      <c r="B518" s="98"/>
      <c r="C518" s="32"/>
      <c r="D518" s="32"/>
      <c r="E518" s="32"/>
      <c r="F518" s="32"/>
      <c r="G518" s="32"/>
      <c r="H518" s="32"/>
      <c r="I518" s="32"/>
      <c r="J518" s="32"/>
      <c r="K518" s="32"/>
      <c r="L518" s="33"/>
      <c r="M518" s="33"/>
      <c r="N518" s="33"/>
      <c r="O518" s="127"/>
      <c r="P518" s="127"/>
      <c r="Q518" s="127"/>
    </row>
    <row r="519" spans="1:17" ht="13.5" customHeight="1" x14ac:dyDescent="0.15">
      <c r="A519" s="1" t="s">
        <v>928</v>
      </c>
      <c r="B519" s="96"/>
      <c r="K519" s="1"/>
      <c r="L519" s="18"/>
      <c r="N519" s="18"/>
    </row>
    <row r="520" spans="1:17" ht="12" customHeight="1" x14ac:dyDescent="0.15">
      <c r="B520" s="97"/>
      <c r="C520" s="27"/>
      <c r="D520" s="27"/>
      <c r="E520" s="27"/>
      <c r="F520" s="27"/>
      <c r="G520" s="27"/>
      <c r="H520" s="27"/>
      <c r="I520" s="27"/>
      <c r="J520" s="27"/>
      <c r="K520" s="3"/>
      <c r="L520" s="219" t="s">
        <v>2</v>
      </c>
      <c r="M520" s="30"/>
      <c r="N520" s="31"/>
      <c r="O520" s="218" t="s">
        <v>3</v>
      </c>
      <c r="P520" s="83"/>
      <c r="Q520" s="84"/>
    </row>
    <row r="521" spans="1:17" ht="12" customHeight="1" x14ac:dyDescent="0.15">
      <c r="B521" s="73"/>
      <c r="C521" s="26"/>
      <c r="D521" s="26"/>
      <c r="E521" s="26"/>
      <c r="K521" s="217"/>
      <c r="L521" s="8" t="s">
        <v>4</v>
      </c>
      <c r="M521" s="8" t="s">
        <v>859</v>
      </c>
      <c r="N521" s="8" t="s">
        <v>13</v>
      </c>
      <c r="O521" s="8" t="s">
        <v>4</v>
      </c>
      <c r="P521" s="8" t="s">
        <v>859</v>
      </c>
      <c r="Q521" s="8" t="s">
        <v>13</v>
      </c>
    </row>
    <row r="522" spans="1:17" ht="12" customHeight="1" x14ac:dyDescent="0.15">
      <c r="B522" s="94"/>
      <c r="C522" s="28"/>
      <c r="D522" s="28"/>
      <c r="E522" s="28"/>
      <c r="F522" s="28"/>
      <c r="G522" s="28"/>
      <c r="H522" s="28"/>
      <c r="I522" s="28"/>
      <c r="J522" s="28"/>
      <c r="K522" s="6"/>
      <c r="L522" s="9"/>
      <c r="M522" s="9"/>
      <c r="N522" s="9"/>
      <c r="O522" s="21">
        <f>$L$15</f>
        <v>2052</v>
      </c>
      <c r="P522" s="21">
        <f>$M$15</f>
        <v>1259</v>
      </c>
      <c r="Q522" s="21">
        <f>$N$15</f>
        <v>771</v>
      </c>
    </row>
    <row r="523" spans="1:17" ht="15" customHeight="1" x14ac:dyDescent="0.15">
      <c r="B523" s="73" t="s">
        <v>530</v>
      </c>
      <c r="C523" s="26"/>
      <c r="D523" s="26"/>
      <c r="E523" s="26"/>
      <c r="L523" s="10">
        <v>4</v>
      </c>
      <c r="M523" s="10">
        <v>3</v>
      </c>
      <c r="N523" s="10">
        <v>1</v>
      </c>
      <c r="O523" s="22">
        <f t="shared" ref="O523:O529" si="105">$L523/O$522*100</f>
        <v>0.19493177387914229</v>
      </c>
      <c r="P523" s="22">
        <f t="shared" ref="P523:P529" si="106">$M523/P$522*100</f>
        <v>0.23828435266084197</v>
      </c>
      <c r="Q523" s="22">
        <f t="shared" ref="Q523:Q529" si="107">$N523/Q$522*100</f>
        <v>0.12970168612191957</v>
      </c>
    </row>
    <row r="524" spans="1:17" ht="15" customHeight="1" x14ac:dyDescent="0.15">
      <c r="B524" s="73" t="s">
        <v>531</v>
      </c>
      <c r="C524" s="26"/>
      <c r="D524" s="26"/>
      <c r="E524" s="26"/>
      <c r="L524" s="11">
        <v>6</v>
      </c>
      <c r="M524" s="11">
        <v>2</v>
      </c>
      <c r="N524" s="11">
        <v>4</v>
      </c>
      <c r="O524" s="23">
        <f t="shared" si="105"/>
        <v>0.29239766081871343</v>
      </c>
      <c r="P524" s="23">
        <f t="shared" si="106"/>
        <v>0.15885623510722796</v>
      </c>
      <c r="Q524" s="23">
        <f t="shared" si="107"/>
        <v>0.51880674448767827</v>
      </c>
    </row>
    <row r="525" spans="1:17" ht="15" customHeight="1" x14ac:dyDescent="0.15">
      <c r="B525" s="73" t="s">
        <v>532</v>
      </c>
      <c r="C525" s="26"/>
      <c r="D525" s="26"/>
      <c r="E525" s="26"/>
      <c r="L525" s="11">
        <v>324</v>
      </c>
      <c r="M525" s="11">
        <v>171</v>
      </c>
      <c r="N525" s="11">
        <v>148</v>
      </c>
      <c r="O525" s="23">
        <f t="shared" si="105"/>
        <v>15.789473684210526</v>
      </c>
      <c r="P525" s="23">
        <f t="shared" si="106"/>
        <v>13.582208101667989</v>
      </c>
      <c r="Q525" s="23">
        <f t="shared" si="107"/>
        <v>19.195849546044101</v>
      </c>
    </row>
    <row r="526" spans="1:17" ht="15" customHeight="1" x14ac:dyDescent="0.15">
      <c r="B526" s="73" t="s">
        <v>533</v>
      </c>
      <c r="C526" s="26"/>
      <c r="D526" s="26"/>
      <c r="E526" s="26"/>
      <c r="L526" s="11">
        <v>1636</v>
      </c>
      <c r="M526" s="11">
        <v>1039</v>
      </c>
      <c r="N526" s="11">
        <v>581</v>
      </c>
      <c r="O526" s="23">
        <f t="shared" si="105"/>
        <v>79.727095516569207</v>
      </c>
      <c r="P526" s="23">
        <f t="shared" si="106"/>
        <v>82.525814138204922</v>
      </c>
      <c r="Q526" s="23">
        <f t="shared" si="107"/>
        <v>75.356679636835281</v>
      </c>
    </row>
    <row r="527" spans="1:17" ht="15" customHeight="1" x14ac:dyDescent="0.15">
      <c r="B527" s="73" t="s">
        <v>534</v>
      </c>
      <c r="C527" s="26"/>
      <c r="D527" s="26"/>
      <c r="E527" s="26"/>
      <c r="L527" s="11">
        <v>7</v>
      </c>
      <c r="M527" s="11">
        <v>6</v>
      </c>
      <c r="N527" s="11">
        <v>1</v>
      </c>
      <c r="O527" s="23">
        <f t="shared" si="105"/>
        <v>0.34113060428849901</v>
      </c>
      <c r="P527" s="23">
        <f t="shared" si="106"/>
        <v>0.47656870532168394</v>
      </c>
      <c r="Q527" s="23">
        <f t="shared" si="107"/>
        <v>0.12970168612191957</v>
      </c>
    </row>
    <row r="528" spans="1:17" ht="15" customHeight="1" x14ac:dyDescent="0.15">
      <c r="B528" s="73" t="s">
        <v>466</v>
      </c>
      <c r="C528" s="26"/>
      <c r="D528" s="26"/>
      <c r="E528" s="26"/>
      <c r="L528" s="11">
        <v>2</v>
      </c>
      <c r="M528" s="11">
        <v>1</v>
      </c>
      <c r="N528" s="11">
        <v>1</v>
      </c>
      <c r="O528" s="23">
        <f t="shared" si="105"/>
        <v>9.7465886939571145E-2</v>
      </c>
      <c r="P528" s="23">
        <f t="shared" si="106"/>
        <v>7.9428117553613981E-2</v>
      </c>
      <c r="Q528" s="23">
        <f t="shared" si="107"/>
        <v>0.12970168612191957</v>
      </c>
    </row>
    <row r="529" spans="1:20" ht="15" customHeight="1" x14ac:dyDescent="0.15">
      <c r="B529" s="94" t="s">
        <v>0</v>
      </c>
      <c r="C529" s="28"/>
      <c r="D529" s="28"/>
      <c r="E529" s="28"/>
      <c r="F529" s="28"/>
      <c r="G529" s="28"/>
      <c r="H529" s="28"/>
      <c r="I529" s="28"/>
      <c r="J529" s="28"/>
      <c r="K529" s="28"/>
      <c r="L529" s="12">
        <v>73</v>
      </c>
      <c r="M529" s="12">
        <v>37</v>
      </c>
      <c r="N529" s="12">
        <v>35</v>
      </c>
      <c r="O529" s="24">
        <f t="shared" si="105"/>
        <v>3.5575048732943468</v>
      </c>
      <c r="P529" s="24">
        <f t="shared" si="106"/>
        <v>2.938840349483717</v>
      </c>
      <c r="Q529" s="24">
        <f t="shared" si="107"/>
        <v>4.5395590142671853</v>
      </c>
    </row>
    <row r="530" spans="1:20" ht="15" customHeight="1" x14ac:dyDescent="0.15">
      <c r="B530" s="95" t="s">
        <v>1</v>
      </c>
      <c r="C530" s="30"/>
      <c r="D530" s="30"/>
      <c r="E530" s="30"/>
      <c r="F530" s="30"/>
      <c r="G530" s="30"/>
      <c r="H530" s="30"/>
      <c r="I530" s="30"/>
      <c r="J530" s="30"/>
      <c r="K530" s="31"/>
      <c r="L530" s="13">
        <f>SUM(L523:L529)</f>
        <v>2052</v>
      </c>
      <c r="M530" s="13">
        <f>SUM(M523:M529)</f>
        <v>1259</v>
      </c>
      <c r="N530" s="13">
        <f>SUM(N523:N529)</f>
        <v>771</v>
      </c>
      <c r="O530" s="25">
        <f>IF(SUM(O523:O529)&gt;100,"－",SUM(O523:O529))</f>
        <v>100</v>
      </c>
      <c r="P530" s="25">
        <f>IF(SUM(P523:P529)&gt;100,"－",SUM(P523:P529))</f>
        <v>100</v>
      </c>
      <c r="Q530" s="25">
        <f>IF(SUM(Q523:Q529)&gt;100,"－",SUM(Q523:Q529))</f>
        <v>100</v>
      </c>
    </row>
    <row r="531" spans="1:20" ht="15" customHeight="1" x14ac:dyDescent="0.15">
      <c r="B531" s="95" t="s">
        <v>927</v>
      </c>
      <c r="C531" s="30"/>
      <c r="D531" s="30"/>
      <c r="E531" s="30"/>
      <c r="F531" s="30"/>
      <c r="G531" s="30"/>
      <c r="H531" s="30"/>
      <c r="I531" s="30"/>
      <c r="J531" s="30"/>
      <c r="K531" s="31"/>
      <c r="L531" s="25">
        <v>39.770593088782555</v>
      </c>
      <c r="M531" s="25">
        <v>39.804800172117041</v>
      </c>
      <c r="N531" s="25">
        <v>39.716725428571436</v>
      </c>
    </row>
    <row r="532" spans="1:20" ht="15" customHeight="1" x14ac:dyDescent="0.15">
      <c r="B532" s="95" t="s">
        <v>864</v>
      </c>
      <c r="C532" s="30"/>
      <c r="D532" s="30"/>
      <c r="E532" s="30"/>
      <c r="F532" s="30"/>
      <c r="G532" s="30"/>
      <c r="H532" s="30"/>
      <c r="I532" s="30"/>
      <c r="J532" s="30"/>
      <c r="K532" s="31"/>
      <c r="L532" s="25">
        <v>40</v>
      </c>
      <c r="M532" s="25">
        <v>40</v>
      </c>
      <c r="N532" s="25">
        <v>40</v>
      </c>
    </row>
    <row r="533" spans="1:20" ht="15" customHeight="1" x14ac:dyDescent="0.15">
      <c r="B533" s="95" t="s">
        <v>926</v>
      </c>
      <c r="C533" s="30"/>
      <c r="D533" s="30"/>
      <c r="E533" s="30"/>
      <c r="F533" s="30"/>
      <c r="G533" s="30"/>
      <c r="H533" s="30"/>
      <c r="I533" s="30"/>
      <c r="J533" s="30"/>
      <c r="K533" s="31"/>
      <c r="L533" s="25">
        <v>40</v>
      </c>
      <c r="M533" s="25">
        <v>40</v>
      </c>
      <c r="N533" s="25">
        <v>40</v>
      </c>
    </row>
    <row r="534" spans="1:20" ht="15" customHeight="1" x14ac:dyDescent="0.15">
      <c r="B534" s="95" t="s">
        <v>925</v>
      </c>
      <c r="C534" s="30"/>
      <c r="D534" s="30"/>
      <c r="E534" s="30"/>
      <c r="F534" s="30"/>
      <c r="G534" s="30"/>
      <c r="H534" s="30"/>
      <c r="I534" s="30"/>
      <c r="J534" s="30"/>
      <c r="K534" s="31"/>
      <c r="L534" s="25">
        <v>37.5</v>
      </c>
      <c r="M534" s="25">
        <v>37.5</v>
      </c>
      <c r="N534" s="25">
        <v>37.450000000000003</v>
      </c>
    </row>
    <row r="535" spans="1:20" ht="15" customHeight="1" x14ac:dyDescent="0.15">
      <c r="B535" s="98"/>
      <c r="C535" s="32"/>
      <c r="D535" s="32"/>
      <c r="E535" s="32"/>
      <c r="F535" s="32"/>
      <c r="G535" s="32"/>
      <c r="H535" s="32"/>
      <c r="I535" s="32"/>
      <c r="J535" s="32"/>
      <c r="K535" s="32"/>
      <c r="L535" s="33"/>
      <c r="M535" s="127"/>
    </row>
    <row r="536" spans="1:20" s="18" customFormat="1" ht="15" customHeight="1" x14ac:dyDescent="0.15">
      <c r="A536" s="18" t="s">
        <v>924</v>
      </c>
      <c r="B536" s="107"/>
      <c r="C536" s="86"/>
      <c r="D536" s="229"/>
      <c r="E536" s="86"/>
      <c r="F536" s="86"/>
      <c r="G536" s="86"/>
      <c r="H536" s="86"/>
      <c r="I536" s="86"/>
      <c r="J536" s="86"/>
      <c r="K536" s="86"/>
      <c r="L536" s="87"/>
      <c r="M536" s="34"/>
      <c r="N536" s="34"/>
    </row>
    <row r="537" spans="1:20" s="36" customFormat="1" ht="33.75" x14ac:dyDescent="0.15">
      <c r="B537" s="95"/>
      <c r="C537" s="30"/>
      <c r="D537" s="30"/>
      <c r="E537" s="45"/>
      <c r="F537" s="72" t="s">
        <v>537</v>
      </c>
      <c r="G537" s="72" t="s">
        <v>456</v>
      </c>
      <c r="H537" s="72" t="s">
        <v>538</v>
      </c>
      <c r="I537" s="72" t="s">
        <v>539</v>
      </c>
      <c r="J537" s="72" t="s">
        <v>540</v>
      </c>
      <c r="K537" s="72" t="s">
        <v>541</v>
      </c>
      <c r="L537" s="72" t="s">
        <v>542</v>
      </c>
      <c r="M537" s="72" t="s">
        <v>923</v>
      </c>
      <c r="N537" s="221" t="s">
        <v>324</v>
      </c>
      <c r="O537" s="40" t="s">
        <v>4</v>
      </c>
      <c r="P537" s="41" t="s">
        <v>913</v>
      </c>
      <c r="Q537" s="41" t="s">
        <v>459</v>
      </c>
      <c r="R537" s="41" t="s">
        <v>912</v>
      </c>
      <c r="S537" s="41" t="s">
        <v>911</v>
      </c>
      <c r="T537" s="1"/>
    </row>
    <row r="538" spans="1:20" s="36" customFormat="1" ht="15" customHeight="1" x14ac:dyDescent="0.15">
      <c r="B538" s="100" t="s">
        <v>2</v>
      </c>
      <c r="C538" s="73" t="s">
        <v>4</v>
      </c>
      <c r="D538" s="226" t="s">
        <v>92</v>
      </c>
      <c r="E538" s="42"/>
      <c r="F538" s="50">
        <v>852</v>
      </c>
      <c r="G538" s="50">
        <v>267</v>
      </c>
      <c r="H538" s="50">
        <v>322</v>
      </c>
      <c r="I538" s="50">
        <v>137</v>
      </c>
      <c r="J538" s="50">
        <v>92</v>
      </c>
      <c r="K538" s="50">
        <v>66</v>
      </c>
      <c r="L538" s="50">
        <v>76</v>
      </c>
      <c r="M538" s="50">
        <v>25</v>
      </c>
      <c r="N538" s="51">
        <v>215</v>
      </c>
      <c r="O538" s="50">
        <f t="shared" ref="O538:O549" si="108">SUM(F538:N538)</f>
        <v>2052</v>
      </c>
      <c r="P538" s="140">
        <v>23.205895821408131</v>
      </c>
      <c r="Q538" s="140">
        <v>11.3</v>
      </c>
      <c r="R538" s="140">
        <v>156</v>
      </c>
      <c r="S538" s="140">
        <v>0</v>
      </c>
      <c r="T538" s="1"/>
    </row>
    <row r="539" spans="1:20" s="36" customFormat="1" ht="15" customHeight="1" x14ac:dyDescent="0.15">
      <c r="B539" s="101"/>
      <c r="C539" s="145"/>
      <c r="D539" s="225" t="s">
        <v>93</v>
      </c>
      <c r="E539" s="151"/>
      <c r="F539" s="152">
        <v>1498</v>
      </c>
      <c r="G539" s="152">
        <v>110</v>
      </c>
      <c r="H539" s="152">
        <v>63</v>
      </c>
      <c r="I539" s="152">
        <v>28</v>
      </c>
      <c r="J539" s="152">
        <v>7</v>
      </c>
      <c r="K539" s="152">
        <v>5</v>
      </c>
      <c r="L539" s="152">
        <v>9</v>
      </c>
      <c r="M539" s="152">
        <v>3</v>
      </c>
      <c r="N539" s="153">
        <v>329</v>
      </c>
      <c r="O539" s="152">
        <f t="shared" si="108"/>
        <v>2052</v>
      </c>
      <c r="P539" s="228">
        <v>3.0782498472816133</v>
      </c>
      <c r="Q539" s="228">
        <v>0</v>
      </c>
      <c r="R539" s="228">
        <v>43</v>
      </c>
      <c r="S539" s="228">
        <v>0</v>
      </c>
      <c r="T539" s="1"/>
    </row>
    <row r="540" spans="1:20" s="36" customFormat="1" ht="15" customHeight="1" x14ac:dyDescent="0.15">
      <c r="B540" s="101"/>
      <c r="C540" s="73" t="s">
        <v>859</v>
      </c>
      <c r="D540" s="224" t="s">
        <v>92</v>
      </c>
      <c r="E540" s="43"/>
      <c r="F540" s="52">
        <v>516</v>
      </c>
      <c r="G540" s="52">
        <v>169</v>
      </c>
      <c r="H540" s="52">
        <v>194</v>
      </c>
      <c r="I540" s="52">
        <v>88</v>
      </c>
      <c r="J540" s="52">
        <v>58</v>
      </c>
      <c r="K540" s="52">
        <v>51</v>
      </c>
      <c r="L540" s="52">
        <v>46</v>
      </c>
      <c r="M540" s="52">
        <v>13</v>
      </c>
      <c r="N540" s="53">
        <v>124</v>
      </c>
      <c r="O540" s="52">
        <f t="shared" si="108"/>
        <v>1259</v>
      </c>
      <c r="P540" s="169">
        <v>23.686496756255792</v>
      </c>
      <c r="Q540" s="169">
        <v>12</v>
      </c>
      <c r="R540" s="169">
        <v>150</v>
      </c>
      <c r="S540" s="169">
        <v>0</v>
      </c>
      <c r="T540" s="1"/>
    </row>
    <row r="541" spans="1:20" s="36" customFormat="1" ht="15" customHeight="1" x14ac:dyDescent="0.15">
      <c r="B541" s="101"/>
      <c r="C541" s="145"/>
      <c r="D541" s="225" t="s">
        <v>93</v>
      </c>
      <c r="E541" s="151"/>
      <c r="F541" s="152">
        <v>931</v>
      </c>
      <c r="G541" s="152">
        <v>77</v>
      </c>
      <c r="H541" s="152">
        <v>42</v>
      </c>
      <c r="I541" s="152">
        <v>15</v>
      </c>
      <c r="J541" s="152">
        <v>6</v>
      </c>
      <c r="K541" s="152">
        <v>3</v>
      </c>
      <c r="L541" s="152">
        <v>3</v>
      </c>
      <c r="M541" s="152">
        <v>1</v>
      </c>
      <c r="N541" s="153">
        <v>181</v>
      </c>
      <c r="O541" s="152">
        <f t="shared" si="108"/>
        <v>1259</v>
      </c>
      <c r="P541" s="228">
        <v>3.2535038986354783</v>
      </c>
      <c r="Q541" s="228">
        <v>0</v>
      </c>
      <c r="R541" s="228">
        <v>40</v>
      </c>
      <c r="S541" s="228">
        <v>0</v>
      </c>
      <c r="T541" s="1"/>
    </row>
    <row r="542" spans="1:20" s="36" customFormat="1" ht="15" customHeight="1" x14ac:dyDescent="0.15">
      <c r="B542" s="101"/>
      <c r="C542" s="73" t="s">
        <v>13</v>
      </c>
      <c r="D542" s="224" t="s">
        <v>92</v>
      </c>
      <c r="E542" s="43"/>
      <c r="F542" s="52">
        <v>331</v>
      </c>
      <c r="G542" s="52">
        <v>92</v>
      </c>
      <c r="H542" s="52">
        <v>127</v>
      </c>
      <c r="I542" s="52">
        <v>47</v>
      </c>
      <c r="J542" s="52">
        <v>33</v>
      </c>
      <c r="K542" s="52">
        <v>15</v>
      </c>
      <c r="L542" s="52">
        <v>29</v>
      </c>
      <c r="M542" s="52">
        <v>10</v>
      </c>
      <c r="N542" s="53">
        <v>87</v>
      </c>
      <c r="O542" s="52">
        <f t="shared" si="108"/>
        <v>771</v>
      </c>
      <c r="P542" s="169">
        <v>21.922261538461534</v>
      </c>
      <c r="Q542" s="169">
        <v>10</v>
      </c>
      <c r="R542" s="169">
        <v>156</v>
      </c>
      <c r="S542" s="169">
        <v>0</v>
      </c>
      <c r="T542" s="1"/>
    </row>
    <row r="543" spans="1:20" ht="15" customHeight="1" x14ac:dyDescent="0.15">
      <c r="B543" s="103"/>
      <c r="C543" s="94"/>
      <c r="D543" s="223" t="s">
        <v>93</v>
      </c>
      <c r="E543" s="48"/>
      <c r="F543" s="54">
        <v>555</v>
      </c>
      <c r="G543" s="54">
        <v>32</v>
      </c>
      <c r="H543" s="54">
        <v>21</v>
      </c>
      <c r="I543" s="54">
        <v>11</v>
      </c>
      <c r="J543" s="54">
        <v>1</v>
      </c>
      <c r="K543" s="54">
        <v>2</v>
      </c>
      <c r="L543" s="54">
        <v>5</v>
      </c>
      <c r="M543" s="54">
        <v>2</v>
      </c>
      <c r="N543" s="55">
        <v>142</v>
      </c>
      <c r="O543" s="54">
        <f t="shared" si="108"/>
        <v>771</v>
      </c>
      <c r="P543" s="141">
        <v>2.7627712854757935</v>
      </c>
      <c r="Q543" s="141">
        <v>0</v>
      </c>
      <c r="R543" s="141">
        <v>44</v>
      </c>
      <c r="S543" s="141">
        <v>0</v>
      </c>
    </row>
    <row r="544" spans="1:20" s="36" customFormat="1" ht="15" customHeight="1" x14ac:dyDescent="0.15">
      <c r="B544" s="100" t="s">
        <v>3</v>
      </c>
      <c r="C544" s="73" t="s">
        <v>4</v>
      </c>
      <c r="D544" s="226" t="s">
        <v>92</v>
      </c>
      <c r="E544" s="63">
        <f t="shared" ref="E544:E549" si="109">O538</f>
        <v>2052</v>
      </c>
      <c r="F544" s="56">
        <f t="shared" ref="F544:N544" si="110">F538/$E544*100</f>
        <v>41.520467836257311</v>
      </c>
      <c r="G544" s="56">
        <f t="shared" si="110"/>
        <v>13.011695906432749</v>
      </c>
      <c r="H544" s="56">
        <f t="shared" si="110"/>
        <v>15.692007797270954</v>
      </c>
      <c r="I544" s="56">
        <f t="shared" si="110"/>
        <v>6.6764132553606235</v>
      </c>
      <c r="J544" s="56">
        <f t="shared" si="110"/>
        <v>4.4834307992202724</v>
      </c>
      <c r="K544" s="56">
        <f t="shared" si="110"/>
        <v>3.2163742690058479</v>
      </c>
      <c r="L544" s="56">
        <f t="shared" si="110"/>
        <v>3.7037037037037033</v>
      </c>
      <c r="M544" s="56">
        <f t="shared" si="110"/>
        <v>1.2183235867446394</v>
      </c>
      <c r="N544" s="56">
        <f t="shared" si="110"/>
        <v>10.477582846003898</v>
      </c>
      <c r="O544" s="56">
        <f t="shared" si="108"/>
        <v>100.00000000000003</v>
      </c>
      <c r="T544" s="1"/>
    </row>
    <row r="545" spans="1:20" s="36" customFormat="1" ht="15" customHeight="1" x14ac:dyDescent="0.15">
      <c r="B545" s="101"/>
      <c r="C545" s="145"/>
      <c r="D545" s="225" t="s">
        <v>93</v>
      </c>
      <c r="E545" s="155">
        <f t="shared" si="109"/>
        <v>2052</v>
      </c>
      <c r="F545" s="156">
        <f t="shared" ref="F545:N545" si="111">F539/$E545*100</f>
        <v>73.001949317738791</v>
      </c>
      <c r="G545" s="156">
        <f t="shared" si="111"/>
        <v>5.3606237816764128</v>
      </c>
      <c r="H545" s="156">
        <f t="shared" si="111"/>
        <v>3.070175438596491</v>
      </c>
      <c r="I545" s="156">
        <f t="shared" si="111"/>
        <v>1.364522417153996</v>
      </c>
      <c r="J545" s="156">
        <f t="shared" si="111"/>
        <v>0.34113060428849901</v>
      </c>
      <c r="K545" s="156">
        <f t="shared" si="111"/>
        <v>0.24366471734892786</v>
      </c>
      <c r="L545" s="156">
        <f t="shared" si="111"/>
        <v>0.43859649122807015</v>
      </c>
      <c r="M545" s="156">
        <f t="shared" si="111"/>
        <v>0.14619883040935672</v>
      </c>
      <c r="N545" s="156">
        <f t="shared" si="111"/>
        <v>16.033138401559455</v>
      </c>
      <c r="O545" s="156">
        <f t="shared" si="108"/>
        <v>100</v>
      </c>
      <c r="T545" s="1"/>
    </row>
    <row r="546" spans="1:20" s="36" customFormat="1" ht="15" customHeight="1" x14ac:dyDescent="0.15">
      <c r="B546" s="101"/>
      <c r="C546" s="73" t="s">
        <v>859</v>
      </c>
      <c r="D546" s="224" t="s">
        <v>92</v>
      </c>
      <c r="E546" s="64">
        <f t="shared" si="109"/>
        <v>1259</v>
      </c>
      <c r="F546" s="57">
        <f t="shared" ref="F546:N546" si="112">F540/$E546*100</f>
        <v>40.984908657664818</v>
      </c>
      <c r="G546" s="57">
        <f t="shared" si="112"/>
        <v>13.423351866560761</v>
      </c>
      <c r="H546" s="57">
        <f t="shared" si="112"/>
        <v>15.409054805401112</v>
      </c>
      <c r="I546" s="57">
        <f t="shared" si="112"/>
        <v>6.9896743447180301</v>
      </c>
      <c r="J546" s="57">
        <f t="shared" si="112"/>
        <v>4.6068308181096107</v>
      </c>
      <c r="K546" s="57">
        <f t="shared" si="112"/>
        <v>4.0508339952343135</v>
      </c>
      <c r="L546" s="57">
        <f t="shared" si="112"/>
        <v>3.653693407466243</v>
      </c>
      <c r="M546" s="57">
        <f t="shared" si="112"/>
        <v>1.0325655281969817</v>
      </c>
      <c r="N546" s="57">
        <f t="shared" si="112"/>
        <v>9.8490865766481335</v>
      </c>
      <c r="O546" s="57">
        <f t="shared" si="108"/>
        <v>100.00000000000001</v>
      </c>
      <c r="T546" s="1"/>
    </row>
    <row r="547" spans="1:20" s="36" customFormat="1" ht="15" customHeight="1" x14ac:dyDescent="0.15">
      <c r="B547" s="101"/>
      <c r="C547" s="145"/>
      <c r="D547" s="225" t="s">
        <v>93</v>
      </c>
      <c r="E547" s="155">
        <f t="shared" si="109"/>
        <v>1259</v>
      </c>
      <c r="F547" s="156">
        <f t="shared" ref="F547:N547" si="113">F541/$E547*100</f>
        <v>73.947577442414612</v>
      </c>
      <c r="G547" s="156">
        <f t="shared" si="113"/>
        <v>6.115965051628276</v>
      </c>
      <c r="H547" s="156">
        <f t="shared" si="113"/>
        <v>3.3359809372517866</v>
      </c>
      <c r="I547" s="156">
        <f t="shared" si="113"/>
        <v>1.1914217633042097</v>
      </c>
      <c r="J547" s="156">
        <f t="shared" si="113"/>
        <v>0.47656870532168394</v>
      </c>
      <c r="K547" s="156">
        <f t="shared" si="113"/>
        <v>0.23828435266084197</v>
      </c>
      <c r="L547" s="156">
        <f t="shared" si="113"/>
        <v>0.23828435266084197</v>
      </c>
      <c r="M547" s="156">
        <f t="shared" si="113"/>
        <v>7.9428117553613981E-2</v>
      </c>
      <c r="N547" s="156">
        <f t="shared" si="113"/>
        <v>14.376489277204129</v>
      </c>
      <c r="O547" s="156">
        <f t="shared" si="108"/>
        <v>100</v>
      </c>
      <c r="T547" s="1"/>
    </row>
    <row r="548" spans="1:20" s="36" customFormat="1" ht="15" customHeight="1" x14ac:dyDescent="0.15">
      <c r="B548" s="101"/>
      <c r="C548" s="73" t="s">
        <v>13</v>
      </c>
      <c r="D548" s="224" t="s">
        <v>92</v>
      </c>
      <c r="E548" s="64">
        <f t="shared" si="109"/>
        <v>771</v>
      </c>
      <c r="F548" s="57">
        <f t="shared" ref="F548:N548" si="114">F542/$E548*100</f>
        <v>42.931258106355379</v>
      </c>
      <c r="G548" s="57">
        <f t="shared" si="114"/>
        <v>11.932555123216602</v>
      </c>
      <c r="H548" s="57">
        <f t="shared" si="114"/>
        <v>16.472114137483786</v>
      </c>
      <c r="I548" s="57">
        <f t="shared" si="114"/>
        <v>6.0959792477302202</v>
      </c>
      <c r="J548" s="57">
        <f t="shared" si="114"/>
        <v>4.2801556420233462</v>
      </c>
      <c r="K548" s="57">
        <f t="shared" si="114"/>
        <v>1.9455252918287937</v>
      </c>
      <c r="L548" s="57">
        <f t="shared" si="114"/>
        <v>3.7613488975356679</v>
      </c>
      <c r="M548" s="57">
        <f t="shared" si="114"/>
        <v>1.2970168612191959</v>
      </c>
      <c r="N548" s="57">
        <f t="shared" si="114"/>
        <v>11.284046692607005</v>
      </c>
      <c r="O548" s="57">
        <f t="shared" si="108"/>
        <v>99.999999999999986</v>
      </c>
      <c r="T548" s="1"/>
    </row>
    <row r="549" spans="1:20" ht="15" customHeight="1" x14ac:dyDescent="0.15">
      <c r="B549" s="103"/>
      <c r="C549" s="94"/>
      <c r="D549" s="223" t="s">
        <v>93</v>
      </c>
      <c r="E549" s="65">
        <f t="shared" si="109"/>
        <v>771</v>
      </c>
      <c r="F549" s="58">
        <f t="shared" ref="F549:N549" si="115">F543/$E549*100</f>
        <v>71.98443579766537</v>
      </c>
      <c r="G549" s="58">
        <f t="shared" si="115"/>
        <v>4.1504539559014262</v>
      </c>
      <c r="H549" s="58">
        <f t="shared" si="115"/>
        <v>2.7237354085603114</v>
      </c>
      <c r="I549" s="58">
        <f t="shared" si="115"/>
        <v>1.4267185473411155</v>
      </c>
      <c r="J549" s="58">
        <f t="shared" si="115"/>
        <v>0.12970168612191957</v>
      </c>
      <c r="K549" s="58">
        <f t="shared" si="115"/>
        <v>0.25940337224383914</v>
      </c>
      <c r="L549" s="58">
        <f t="shared" si="115"/>
        <v>0.64850843060959795</v>
      </c>
      <c r="M549" s="58">
        <f t="shared" si="115"/>
        <v>0.25940337224383914</v>
      </c>
      <c r="N549" s="58">
        <f t="shared" si="115"/>
        <v>18.417639429312583</v>
      </c>
      <c r="O549" s="58">
        <f t="shared" si="108"/>
        <v>100</v>
      </c>
      <c r="P549" s="36"/>
    </row>
    <row r="550" spans="1:20" ht="15" customHeight="1" x14ac:dyDescent="0.15">
      <c r="B550" s="98"/>
      <c r="C550" s="90"/>
      <c r="D550" s="37"/>
      <c r="E550" s="37"/>
      <c r="F550" s="38"/>
      <c r="G550" s="59"/>
      <c r="H550" s="59"/>
      <c r="I550" s="59"/>
      <c r="J550" s="59"/>
      <c r="K550" s="59"/>
      <c r="L550" s="59"/>
      <c r="M550" s="59"/>
      <c r="N550" s="66"/>
      <c r="O550" s="59"/>
      <c r="P550" s="36"/>
    </row>
    <row r="551" spans="1:20" ht="15" customHeight="1" x14ac:dyDescent="0.15">
      <c r="A551" s="17" t="s">
        <v>922</v>
      </c>
      <c r="B551" s="98"/>
      <c r="C551" s="32"/>
      <c r="D551" s="32"/>
      <c r="E551" s="32"/>
      <c r="F551" s="32"/>
      <c r="G551" s="32"/>
      <c r="H551" s="32"/>
      <c r="I551" s="32"/>
      <c r="J551" s="32"/>
      <c r="K551" s="32"/>
      <c r="L551" s="33"/>
      <c r="M551" s="127"/>
    </row>
    <row r="552" spans="1:20" ht="15" customHeight="1" x14ac:dyDescent="0.15">
      <c r="A552" s="1" t="s">
        <v>921</v>
      </c>
      <c r="B552" s="98"/>
      <c r="C552" s="32"/>
      <c r="D552" s="37"/>
      <c r="E552" s="32"/>
      <c r="F552" s="32"/>
      <c r="G552" s="32"/>
      <c r="H552" s="32"/>
      <c r="I552" s="32"/>
      <c r="J552" s="32"/>
      <c r="K552" s="32"/>
      <c r="L552" s="33"/>
      <c r="M552" s="35"/>
    </row>
    <row r="553" spans="1:20" s="36" customFormat="1" ht="33.75" x14ac:dyDescent="0.15">
      <c r="B553" s="95"/>
      <c r="C553" s="30"/>
      <c r="D553" s="30"/>
      <c r="E553" s="45"/>
      <c r="F553" s="41" t="s">
        <v>545</v>
      </c>
      <c r="G553" s="72" t="s">
        <v>546</v>
      </c>
      <c r="H553" s="72" t="s">
        <v>547</v>
      </c>
      <c r="I553" s="72" t="s">
        <v>548</v>
      </c>
      <c r="J553" s="72" t="s">
        <v>549</v>
      </c>
      <c r="K553" s="72" t="s">
        <v>550</v>
      </c>
      <c r="L553" s="72" t="s">
        <v>456</v>
      </c>
      <c r="M553" s="72" t="s">
        <v>551</v>
      </c>
      <c r="N553" s="221" t="s">
        <v>324</v>
      </c>
      <c r="O553" s="40" t="s">
        <v>4</v>
      </c>
      <c r="P553" s="41" t="s">
        <v>913</v>
      </c>
      <c r="Q553" s="41" t="s">
        <v>459</v>
      </c>
      <c r="R553" s="41" t="s">
        <v>912</v>
      </c>
      <c r="S553" s="41" t="s">
        <v>911</v>
      </c>
      <c r="T553" s="1"/>
    </row>
    <row r="554" spans="1:20" s="36" customFormat="1" ht="15" customHeight="1" x14ac:dyDescent="0.15">
      <c r="B554" s="100" t="s">
        <v>2</v>
      </c>
      <c r="C554" s="73" t="s">
        <v>4</v>
      </c>
      <c r="D554" s="226" t="s">
        <v>92</v>
      </c>
      <c r="E554" s="42"/>
      <c r="F554" s="50">
        <v>325</v>
      </c>
      <c r="G554" s="50">
        <v>348</v>
      </c>
      <c r="H554" s="50">
        <v>227</v>
      </c>
      <c r="I554" s="50">
        <v>161</v>
      </c>
      <c r="J554" s="50">
        <v>96</v>
      </c>
      <c r="K554" s="50">
        <v>63</v>
      </c>
      <c r="L554" s="50">
        <v>204</v>
      </c>
      <c r="M554" s="50">
        <v>75</v>
      </c>
      <c r="N554" s="51">
        <v>548</v>
      </c>
      <c r="O554" s="50">
        <f t="shared" ref="O554:O565" si="116">SUM(F554:N554)</f>
        <v>2047</v>
      </c>
      <c r="P554" s="91">
        <v>4.6955735254294888</v>
      </c>
      <c r="Q554" s="91">
        <v>2.3846153846153846</v>
      </c>
      <c r="R554" s="91">
        <v>25.568181818181817</v>
      </c>
      <c r="S554" s="91">
        <v>0</v>
      </c>
      <c r="T554" s="1"/>
    </row>
    <row r="555" spans="1:20" s="36" customFormat="1" ht="15" customHeight="1" x14ac:dyDescent="0.15">
      <c r="B555" s="101"/>
      <c r="C555" s="145"/>
      <c r="D555" s="225" t="s">
        <v>93</v>
      </c>
      <c r="E555" s="151"/>
      <c r="F555" s="152">
        <v>862</v>
      </c>
      <c r="G555" s="152">
        <v>271</v>
      </c>
      <c r="H555" s="152">
        <v>128</v>
      </c>
      <c r="I555" s="152">
        <v>39</v>
      </c>
      <c r="J555" s="152">
        <v>30</v>
      </c>
      <c r="K555" s="152">
        <v>19</v>
      </c>
      <c r="L555" s="152">
        <v>35</v>
      </c>
      <c r="M555" s="152">
        <v>17</v>
      </c>
      <c r="N555" s="153">
        <v>584</v>
      </c>
      <c r="O555" s="152">
        <f t="shared" si="116"/>
        <v>1985</v>
      </c>
      <c r="P555" s="227">
        <v>1.0035236518853246</v>
      </c>
      <c r="Q555" s="227">
        <v>0</v>
      </c>
      <c r="R555" s="227">
        <v>12</v>
      </c>
      <c r="S555" s="227">
        <v>0</v>
      </c>
      <c r="T555" s="1"/>
    </row>
    <row r="556" spans="1:20" s="36" customFormat="1" ht="15" customHeight="1" x14ac:dyDescent="0.15">
      <c r="B556" s="101"/>
      <c r="C556" s="73" t="s">
        <v>859</v>
      </c>
      <c r="D556" s="224" t="s">
        <v>92</v>
      </c>
      <c r="E556" s="43"/>
      <c r="F556" s="52">
        <v>214</v>
      </c>
      <c r="G556" s="52">
        <v>243</v>
      </c>
      <c r="H556" s="52">
        <v>148</v>
      </c>
      <c r="I556" s="52">
        <v>105</v>
      </c>
      <c r="J556" s="52">
        <v>60</v>
      </c>
      <c r="K556" s="52">
        <v>36</v>
      </c>
      <c r="L556" s="52">
        <v>104</v>
      </c>
      <c r="M556" s="52">
        <v>35</v>
      </c>
      <c r="N556" s="53">
        <v>313</v>
      </c>
      <c r="O556" s="52">
        <f t="shared" si="116"/>
        <v>1258</v>
      </c>
      <c r="P556" s="92">
        <v>4.0035219964435873</v>
      </c>
      <c r="Q556" s="92">
        <v>2</v>
      </c>
      <c r="R556" s="92">
        <v>22.923076923076923</v>
      </c>
      <c r="S556" s="92">
        <v>0</v>
      </c>
      <c r="T556" s="1"/>
    </row>
    <row r="557" spans="1:20" s="36" customFormat="1" ht="15" customHeight="1" x14ac:dyDescent="0.15">
      <c r="B557" s="101"/>
      <c r="C557" s="145"/>
      <c r="D557" s="225" t="s">
        <v>93</v>
      </c>
      <c r="E557" s="151"/>
      <c r="F557" s="152">
        <v>508</v>
      </c>
      <c r="G557" s="152">
        <v>213</v>
      </c>
      <c r="H557" s="152">
        <v>89</v>
      </c>
      <c r="I557" s="152">
        <v>30</v>
      </c>
      <c r="J557" s="152">
        <v>22</v>
      </c>
      <c r="K557" s="152">
        <v>10</v>
      </c>
      <c r="L557" s="152">
        <v>24</v>
      </c>
      <c r="M557" s="152">
        <v>5</v>
      </c>
      <c r="N557" s="153">
        <v>320</v>
      </c>
      <c r="O557" s="152">
        <f t="shared" si="116"/>
        <v>1221</v>
      </c>
      <c r="P557" s="227">
        <v>1.0386187669896434</v>
      </c>
      <c r="Q557" s="227">
        <v>0</v>
      </c>
      <c r="R557" s="227">
        <v>10.15625</v>
      </c>
      <c r="S557" s="227">
        <v>0</v>
      </c>
      <c r="T557" s="1"/>
    </row>
    <row r="558" spans="1:20" s="36" customFormat="1" ht="15" customHeight="1" x14ac:dyDescent="0.15">
      <c r="B558" s="101"/>
      <c r="C558" s="73" t="s">
        <v>13</v>
      </c>
      <c r="D558" s="224" t="s">
        <v>92</v>
      </c>
      <c r="E558" s="43"/>
      <c r="F558" s="52">
        <v>110</v>
      </c>
      <c r="G558" s="52">
        <v>100</v>
      </c>
      <c r="H558" s="52">
        <v>77</v>
      </c>
      <c r="I558" s="52">
        <v>56</v>
      </c>
      <c r="J558" s="52">
        <v>35</v>
      </c>
      <c r="K558" s="52">
        <v>27</v>
      </c>
      <c r="L558" s="52">
        <v>97</v>
      </c>
      <c r="M558" s="52">
        <v>40</v>
      </c>
      <c r="N558" s="53">
        <v>225</v>
      </c>
      <c r="O558" s="52">
        <f t="shared" si="116"/>
        <v>767</v>
      </c>
      <c r="P558" s="92">
        <v>5.9582149909176412</v>
      </c>
      <c r="Q558" s="92">
        <v>3.5</v>
      </c>
      <c r="R558" s="92">
        <v>27.166666666666668</v>
      </c>
      <c r="S558" s="92">
        <v>0</v>
      </c>
      <c r="T558" s="1"/>
    </row>
    <row r="559" spans="1:20" ht="15" customHeight="1" x14ac:dyDescent="0.15">
      <c r="B559" s="103"/>
      <c r="C559" s="94"/>
      <c r="D559" s="223" t="s">
        <v>93</v>
      </c>
      <c r="E559" s="48"/>
      <c r="F559" s="54">
        <v>347</v>
      </c>
      <c r="G559" s="54">
        <v>55</v>
      </c>
      <c r="H559" s="54">
        <v>39</v>
      </c>
      <c r="I559" s="54">
        <v>8</v>
      </c>
      <c r="J559" s="54">
        <v>8</v>
      </c>
      <c r="K559" s="54">
        <v>9</v>
      </c>
      <c r="L559" s="54">
        <v>11</v>
      </c>
      <c r="M559" s="54">
        <v>12</v>
      </c>
      <c r="N559" s="55">
        <v>253</v>
      </c>
      <c r="O559" s="54">
        <f t="shared" si="116"/>
        <v>742</v>
      </c>
      <c r="P559" s="93">
        <v>0.99788625154208777</v>
      </c>
      <c r="Q559" s="93">
        <v>0</v>
      </c>
      <c r="R559" s="93">
        <v>14.5</v>
      </c>
      <c r="S559" s="93">
        <v>0</v>
      </c>
    </row>
    <row r="560" spans="1:20" s="36" customFormat="1" ht="15" customHeight="1" x14ac:dyDescent="0.15">
      <c r="B560" s="100" t="s">
        <v>3</v>
      </c>
      <c r="C560" s="73" t="s">
        <v>4</v>
      </c>
      <c r="D560" s="226" t="s">
        <v>92</v>
      </c>
      <c r="E560" s="63">
        <f t="shared" ref="E560:E565" si="117">O554</f>
        <v>2047</v>
      </c>
      <c r="F560" s="56">
        <f t="shared" ref="F560:N560" si="118">F554/$E560*100</f>
        <v>15.876893014167074</v>
      </c>
      <c r="G560" s="56">
        <f t="shared" si="118"/>
        <v>17.000488519785051</v>
      </c>
      <c r="H560" s="56">
        <f t="shared" si="118"/>
        <v>11.089399120664387</v>
      </c>
      <c r="I560" s="56">
        <f t="shared" si="118"/>
        <v>7.8651685393258424</v>
      </c>
      <c r="J560" s="56">
        <f t="shared" si="118"/>
        <v>4.6897899364924278</v>
      </c>
      <c r="K560" s="56">
        <f t="shared" si="118"/>
        <v>3.0776746458231559</v>
      </c>
      <c r="L560" s="56">
        <f t="shared" si="118"/>
        <v>9.9658036150464095</v>
      </c>
      <c r="M560" s="56">
        <f t="shared" si="118"/>
        <v>3.6638983878847093</v>
      </c>
      <c r="N560" s="56">
        <f t="shared" si="118"/>
        <v>26.770884220810942</v>
      </c>
      <c r="O560" s="56">
        <f t="shared" si="116"/>
        <v>100</v>
      </c>
      <c r="T560" s="1"/>
    </row>
    <row r="561" spans="1:20" s="36" customFormat="1" ht="15" customHeight="1" x14ac:dyDescent="0.15">
      <c r="B561" s="101"/>
      <c r="C561" s="145"/>
      <c r="D561" s="225" t="s">
        <v>93</v>
      </c>
      <c r="E561" s="155">
        <f t="shared" si="117"/>
        <v>1985</v>
      </c>
      <c r="F561" s="156">
        <f t="shared" ref="F561:N561" si="119">F555/$E561*100</f>
        <v>43.42569269521411</v>
      </c>
      <c r="G561" s="156">
        <f t="shared" si="119"/>
        <v>13.652392947103277</v>
      </c>
      <c r="H561" s="156">
        <f t="shared" si="119"/>
        <v>6.4483627204030221</v>
      </c>
      <c r="I561" s="156">
        <f t="shared" si="119"/>
        <v>1.964735516372796</v>
      </c>
      <c r="J561" s="156">
        <f t="shared" si="119"/>
        <v>1.5113350125944585</v>
      </c>
      <c r="K561" s="156">
        <f t="shared" si="119"/>
        <v>0.95717884130982378</v>
      </c>
      <c r="L561" s="156">
        <f t="shared" si="119"/>
        <v>1.7632241813602016</v>
      </c>
      <c r="M561" s="156">
        <f t="shared" si="119"/>
        <v>0.85642317380352651</v>
      </c>
      <c r="N561" s="156">
        <f t="shared" si="119"/>
        <v>29.420654911838788</v>
      </c>
      <c r="O561" s="156">
        <f t="shared" si="116"/>
        <v>100</v>
      </c>
      <c r="T561" s="1"/>
    </row>
    <row r="562" spans="1:20" s="36" customFormat="1" ht="15" customHeight="1" x14ac:dyDescent="0.15">
      <c r="B562" s="101"/>
      <c r="C562" s="73" t="s">
        <v>859</v>
      </c>
      <c r="D562" s="224" t="s">
        <v>92</v>
      </c>
      <c r="E562" s="64">
        <f t="shared" si="117"/>
        <v>1258</v>
      </c>
      <c r="F562" s="57">
        <f t="shared" ref="F562:N562" si="120">F556/$E562*100</f>
        <v>17.011128775834656</v>
      </c>
      <c r="G562" s="57">
        <f t="shared" si="120"/>
        <v>19.316375198728139</v>
      </c>
      <c r="H562" s="57">
        <f t="shared" si="120"/>
        <v>11.76470588235294</v>
      </c>
      <c r="I562" s="57">
        <f t="shared" si="120"/>
        <v>8.3465818759936408</v>
      </c>
      <c r="J562" s="57">
        <f t="shared" si="120"/>
        <v>4.7694753577106521</v>
      </c>
      <c r="K562" s="57">
        <f t="shared" si="120"/>
        <v>2.8616852146263914</v>
      </c>
      <c r="L562" s="57">
        <f t="shared" si="120"/>
        <v>8.2670906200317962</v>
      </c>
      <c r="M562" s="57">
        <f t="shared" si="120"/>
        <v>2.7821939586645468</v>
      </c>
      <c r="N562" s="57">
        <f t="shared" si="120"/>
        <v>24.880763116057235</v>
      </c>
      <c r="O562" s="57">
        <f t="shared" si="116"/>
        <v>100.00000000000001</v>
      </c>
      <c r="T562" s="1"/>
    </row>
    <row r="563" spans="1:20" s="36" customFormat="1" ht="15" customHeight="1" x14ac:dyDescent="0.15">
      <c r="B563" s="101"/>
      <c r="C563" s="145"/>
      <c r="D563" s="225" t="s">
        <v>93</v>
      </c>
      <c r="E563" s="155">
        <f t="shared" si="117"/>
        <v>1221</v>
      </c>
      <c r="F563" s="156">
        <f t="shared" ref="F563:N563" si="121">F557/$E563*100</f>
        <v>41.605241605241602</v>
      </c>
      <c r="G563" s="156">
        <f t="shared" si="121"/>
        <v>17.444717444717444</v>
      </c>
      <c r="H563" s="156">
        <f t="shared" si="121"/>
        <v>7.2891072891072897</v>
      </c>
      <c r="I563" s="156">
        <f t="shared" si="121"/>
        <v>2.4570024570024569</v>
      </c>
      <c r="J563" s="156">
        <f t="shared" si="121"/>
        <v>1.8018018018018018</v>
      </c>
      <c r="K563" s="156">
        <f t="shared" si="121"/>
        <v>0.819000819000819</v>
      </c>
      <c r="L563" s="156">
        <f t="shared" si="121"/>
        <v>1.9656019656019657</v>
      </c>
      <c r="M563" s="156">
        <f t="shared" si="121"/>
        <v>0.4095004095004095</v>
      </c>
      <c r="N563" s="156">
        <f t="shared" si="121"/>
        <v>26.208026208026208</v>
      </c>
      <c r="O563" s="156">
        <f t="shared" si="116"/>
        <v>100</v>
      </c>
      <c r="T563" s="1"/>
    </row>
    <row r="564" spans="1:20" s="36" customFormat="1" ht="15" customHeight="1" x14ac:dyDescent="0.15">
      <c r="B564" s="101"/>
      <c r="C564" s="73" t="s">
        <v>13</v>
      </c>
      <c r="D564" s="224" t="s">
        <v>92</v>
      </c>
      <c r="E564" s="64">
        <f t="shared" si="117"/>
        <v>767</v>
      </c>
      <c r="F564" s="57">
        <f t="shared" ref="F564:N564" si="122">F558/$E564*100</f>
        <v>14.341590612777052</v>
      </c>
      <c r="G564" s="57">
        <f t="shared" si="122"/>
        <v>13.03780964797914</v>
      </c>
      <c r="H564" s="57">
        <f t="shared" si="122"/>
        <v>10.039113428943937</v>
      </c>
      <c r="I564" s="57">
        <f t="shared" si="122"/>
        <v>7.3011734028683177</v>
      </c>
      <c r="J564" s="57">
        <f t="shared" si="122"/>
        <v>4.5632333767926987</v>
      </c>
      <c r="K564" s="57">
        <f t="shared" si="122"/>
        <v>3.5202086049543677</v>
      </c>
      <c r="L564" s="57">
        <f t="shared" si="122"/>
        <v>12.646675358539767</v>
      </c>
      <c r="M564" s="57">
        <f t="shared" si="122"/>
        <v>5.2151238591916558</v>
      </c>
      <c r="N564" s="57">
        <f t="shared" si="122"/>
        <v>29.335071707953063</v>
      </c>
      <c r="O564" s="57">
        <f t="shared" si="116"/>
        <v>99.999999999999986</v>
      </c>
      <c r="T564" s="1"/>
    </row>
    <row r="565" spans="1:20" ht="15" customHeight="1" x14ac:dyDescent="0.15">
      <c r="B565" s="103"/>
      <c r="C565" s="94"/>
      <c r="D565" s="223" t="s">
        <v>93</v>
      </c>
      <c r="E565" s="65">
        <f t="shared" si="117"/>
        <v>742</v>
      </c>
      <c r="F565" s="58">
        <f t="shared" ref="F565:N565" si="123">F559/$E565*100</f>
        <v>46.765498652291107</v>
      </c>
      <c r="G565" s="58">
        <f t="shared" si="123"/>
        <v>7.4123989218328843</v>
      </c>
      <c r="H565" s="58">
        <f t="shared" si="123"/>
        <v>5.2560646900269541</v>
      </c>
      <c r="I565" s="58">
        <f t="shared" si="123"/>
        <v>1.0781671159029651</v>
      </c>
      <c r="J565" s="58">
        <f t="shared" si="123"/>
        <v>1.0781671159029651</v>
      </c>
      <c r="K565" s="58">
        <f t="shared" si="123"/>
        <v>1.2129380053908356</v>
      </c>
      <c r="L565" s="58">
        <f t="shared" si="123"/>
        <v>1.4824797843665769</v>
      </c>
      <c r="M565" s="58">
        <f t="shared" si="123"/>
        <v>1.6172506738544474</v>
      </c>
      <c r="N565" s="58">
        <f t="shared" si="123"/>
        <v>34.097035040431265</v>
      </c>
      <c r="O565" s="58">
        <f t="shared" si="116"/>
        <v>99.999999999999986</v>
      </c>
      <c r="P565" s="36"/>
      <c r="Q565" s="36"/>
      <c r="R565" s="36"/>
      <c r="S565" s="36"/>
    </row>
    <row r="566" spans="1:20" ht="15" customHeight="1" x14ac:dyDescent="0.15">
      <c r="B566" s="98"/>
      <c r="C566" s="90"/>
      <c r="D566" s="37"/>
      <c r="E566" s="37"/>
      <c r="F566" s="38"/>
      <c r="G566" s="59"/>
      <c r="H566" s="59"/>
      <c r="I566" s="59"/>
      <c r="J566" s="59"/>
      <c r="K566" s="59"/>
      <c r="L566" s="59"/>
      <c r="M566" s="66"/>
      <c r="N566" s="59"/>
      <c r="O566" s="36"/>
      <c r="P566" s="36"/>
      <c r="Q566" s="36"/>
      <c r="R566" s="36"/>
    </row>
    <row r="567" spans="1:20" ht="15" customHeight="1" x14ac:dyDescent="0.15">
      <c r="A567" s="17" t="s">
        <v>910</v>
      </c>
      <c r="B567" s="98"/>
      <c r="C567" s="90"/>
      <c r="D567" s="37"/>
      <c r="E567" s="37"/>
      <c r="F567" s="38"/>
      <c r="G567" s="59"/>
      <c r="H567" s="59"/>
      <c r="I567" s="59"/>
      <c r="J567" s="59"/>
      <c r="K567" s="59"/>
      <c r="L567" s="59"/>
      <c r="M567" s="66"/>
      <c r="N567" s="59"/>
      <c r="O567" s="36"/>
      <c r="P567" s="36"/>
      <c r="Q567" s="36"/>
      <c r="R567" s="36"/>
    </row>
    <row r="568" spans="1:20" ht="15" customHeight="1" x14ac:dyDescent="0.15">
      <c r="A568" s="1" t="s">
        <v>920</v>
      </c>
      <c r="B568" s="98"/>
      <c r="C568" s="32"/>
      <c r="D568" s="37"/>
      <c r="E568" s="32"/>
      <c r="F568" s="32"/>
      <c r="G568" s="32"/>
      <c r="H568" s="32"/>
      <c r="I568" s="32"/>
      <c r="J568" s="32"/>
      <c r="K568" s="32"/>
      <c r="L568" s="33"/>
      <c r="M568" s="34"/>
      <c r="N568" s="35"/>
      <c r="O568" s="36"/>
      <c r="P568" s="36"/>
      <c r="Q568" s="36"/>
      <c r="R568" s="36"/>
    </row>
    <row r="569" spans="1:20" s="36" customFormat="1" ht="33.75" x14ac:dyDescent="0.15">
      <c r="B569" s="95" t="s">
        <v>4</v>
      </c>
      <c r="C569" s="30"/>
      <c r="D569" s="30"/>
      <c r="E569" s="30"/>
      <c r="F569" s="45"/>
      <c r="G569" s="49" t="s">
        <v>411</v>
      </c>
      <c r="H569" s="41" t="s">
        <v>412</v>
      </c>
      <c r="I569" s="41" t="s">
        <v>413</v>
      </c>
      <c r="J569" s="41" t="s">
        <v>414</v>
      </c>
      <c r="K569" s="72" t="s">
        <v>451</v>
      </c>
      <c r="L569" s="221" t="s">
        <v>324</v>
      </c>
      <c r="M569" s="40" t="s">
        <v>4</v>
      </c>
      <c r="N569" s="41" t="s">
        <v>919</v>
      </c>
      <c r="O569" s="41" t="s">
        <v>918</v>
      </c>
      <c r="P569" s="41" t="s">
        <v>917</v>
      </c>
      <c r="Q569" s="41" t="s">
        <v>916</v>
      </c>
    </row>
    <row r="570" spans="1:20" s="36" customFormat="1" ht="14.25" customHeight="1" x14ac:dyDescent="0.15">
      <c r="B570" s="100" t="s">
        <v>2</v>
      </c>
      <c r="C570" s="73" t="s">
        <v>47</v>
      </c>
      <c r="D570" s="47"/>
      <c r="E570" s="47"/>
      <c r="F570" s="42"/>
      <c r="G570" s="50">
        <v>118</v>
      </c>
      <c r="H570" s="50">
        <v>912</v>
      </c>
      <c r="I570" s="50">
        <v>544</v>
      </c>
      <c r="J570" s="50">
        <v>174</v>
      </c>
      <c r="K570" s="50">
        <v>65</v>
      </c>
      <c r="L570" s="51">
        <v>239</v>
      </c>
      <c r="M570" s="50">
        <f t="shared" ref="M570:M595" si="124">SUM(G570:L570)</f>
        <v>2052</v>
      </c>
      <c r="N570" s="91">
        <v>1.51015670342426</v>
      </c>
      <c r="O570" s="91">
        <v>1</v>
      </c>
      <c r="P570" s="91">
        <v>1</v>
      </c>
      <c r="Q570" s="91">
        <v>4</v>
      </c>
    </row>
    <row r="571" spans="1:20" s="36" customFormat="1" ht="14.25" customHeight="1" x14ac:dyDescent="0.15">
      <c r="B571" s="101"/>
      <c r="C571" s="73" t="s">
        <v>48</v>
      </c>
      <c r="D571" s="37"/>
      <c r="E571" s="37"/>
      <c r="F571" s="43"/>
      <c r="G571" s="52">
        <v>63</v>
      </c>
      <c r="H571" s="52">
        <v>775</v>
      </c>
      <c r="I571" s="52">
        <v>598</v>
      </c>
      <c r="J571" s="52">
        <v>238</v>
      </c>
      <c r="K571" s="52">
        <v>142</v>
      </c>
      <c r="L571" s="53">
        <v>236</v>
      </c>
      <c r="M571" s="52">
        <f t="shared" si="124"/>
        <v>2052</v>
      </c>
      <c r="N571" s="92">
        <v>1.7943221320973348</v>
      </c>
      <c r="O571" s="92">
        <v>2</v>
      </c>
      <c r="P571" s="92">
        <v>2</v>
      </c>
      <c r="Q571" s="92">
        <v>5</v>
      </c>
    </row>
    <row r="572" spans="1:20" s="36" customFormat="1" ht="14.25" customHeight="1" x14ac:dyDescent="0.15">
      <c r="B572" s="101"/>
      <c r="C572" s="73" t="s">
        <v>685</v>
      </c>
      <c r="D572" s="37"/>
      <c r="E572" s="37"/>
      <c r="F572" s="43"/>
      <c r="G572" s="52">
        <v>394</v>
      </c>
      <c r="H572" s="52">
        <v>705</v>
      </c>
      <c r="I572" s="52">
        <v>319</v>
      </c>
      <c r="J572" s="52">
        <v>98</v>
      </c>
      <c r="K572" s="52">
        <v>41</v>
      </c>
      <c r="L572" s="53">
        <v>495</v>
      </c>
      <c r="M572" s="52">
        <f t="shared" si="124"/>
        <v>2052</v>
      </c>
      <c r="N572" s="92">
        <v>1.1134368669817691</v>
      </c>
      <c r="O572" s="92">
        <v>1</v>
      </c>
      <c r="P572" s="92">
        <v>1</v>
      </c>
      <c r="Q572" s="92">
        <v>4</v>
      </c>
    </row>
    <row r="573" spans="1:20" s="36" customFormat="1" ht="14.25" customHeight="1" x14ac:dyDescent="0.15">
      <c r="B573" s="101"/>
      <c r="C573" s="73" t="s">
        <v>50</v>
      </c>
      <c r="D573" s="37"/>
      <c r="E573" s="37"/>
      <c r="F573" s="43"/>
      <c r="G573" s="52">
        <v>587</v>
      </c>
      <c r="H573" s="52">
        <v>563</v>
      </c>
      <c r="I573" s="52">
        <v>236</v>
      </c>
      <c r="J573" s="52">
        <v>70</v>
      </c>
      <c r="K573" s="52">
        <v>49</v>
      </c>
      <c r="L573" s="53">
        <v>547</v>
      </c>
      <c r="M573" s="52">
        <f t="shared" si="124"/>
        <v>2052</v>
      </c>
      <c r="N573" s="92">
        <v>0.90356394129979034</v>
      </c>
      <c r="O573" s="92">
        <v>1</v>
      </c>
      <c r="P573" s="92">
        <v>1</v>
      </c>
      <c r="Q573" s="92">
        <v>4</v>
      </c>
    </row>
    <row r="574" spans="1:20" s="36" customFormat="1" ht="14.25" customHeight="1" x14ac:dyDescent="0.15">
      <c r="B574" s="101"/>
      <c r="C574" s="73" t="s">
        <v>52</v>
      </c>
      <c r="D574" s="37"/>
      <c r="E574" s="37"/>
      <c r="F574" s="43"/>
      <c r="G574" s="52">
        <v>794</v>
      </c>
      <c r="H574" s="52">
        <v>520</v>
      </c>
      <c r="I574" s="52">
        <v>103</v>
      </c>
      <c r="J574" s="52">
        <v>28</v>
      </c>
      <c r="K574" s="52">
        <v>1</v>
      </c>
      <c r="L574" s="53">
        <v>606</v>
      </c>
      <c r="M574" s="52">
        <f t="shared" si="124"/>
        <v>2052</v>
      </c>
      <c r="N574" s="92">
        <v>0.5181950509461426</v>
      </c>
      <c r="O574" s="92">
        <v>0</v>
      </c>
      <c r="P574" s="92">
        <v>1</v>
      </c>
      <c r="Q574" s="92">
        <v>2</v>
      </c>
    </row>
    <row r="575" spans="1:20" s="36" customFormat="1" ht="14.25" customHeight="1" x14ac:dyDescent="0.15">
      <c r="B575" s="101"/>
      <c r="C575" s="73" t="s">
        <v>53</v>
      </c>
      <c r="D575" s="37"/>
      <c r="E575" s="37"/>
      <c r="F575" s="43"/>
      <c r="G575" s="52">
        <v>456</v>
      </c>
      <c r="H575" s="52">
        <v>569</v>
      </c>
      <c r="I575" s="52">
        <v>237</v>
      </c>
      <c r="J575" s="52">
        <v>88</v>
      </c>
      <c r="K575" s="52">
        <v>150</v>
      </c>
      <c r="L575" s="53">
        <v>552</v>
      </c>
      <c r="M575" s="52">
        <f t="shared" si="124"/>
        <v>2052</v>
      </c>
      <c r="N575" s="92">
        <v>1.3387096774193548</v>
      </c>
      <c r="O575" s="92">
        <v>1</v>
      </c>
      <c r="P575" s="92">
        <v>1</v>
      </c>
      <c r="Q575" s="92">
        <v>8</v>
      </c>
    </row>
    <row r="576" spans="1:20" s="36" customFormat="1" ht="14.25" customHeight="1" x14ac:dyDescent="0.15">
      <c r="B576" s="102"/>
      <c r="C576" s="73" t="s">
        <v>55</v>
      </c>
      <c r="D576" s="37"/>
      <c r="E576" s="37"/>
      <c r="F576" s="43"/>
      <c r="G576" s="52">
        <v>791</v>
      </c>
      <c r="H576" s="52">
        <v>445</v>
      </c>
      <c r="I576" s="52">
        <v>103</v>
      </c>
      <c r="J576" s="52">
        <v>30</v>
      </c>
      <c r="K576" s="52">
        <v>16</v>
      </c>
      <c r="L576" s="53">
        <v>667</v>
      </c>
      <c r="M576" s="52">
        <f t="shared" si="124"/>
        <v>2052</v>
      </c>
      <c r="N576" s="92">
        <v>0.52164009111617315</v>
      </c>
      <c r="O576" s="92">
        <v>0</v>
      </c>
      <c r="P576" s="92">
        <v>1</v>
      </c>
      <c r="Q576" s="92">
        <v>3</v>
      </c>
    </row>
    <row r="577" spans="2:17" s="36" customFormat="1" ht="14.25" customHeight="1" x14ac:dyDescent="0.15">
      <c r="B577" s="102"/>
      <c r="C577" s="73" t="s">
        <v>904</v>
      </c>
      <c r="D577" s="37"/>
      <c r="E577" s="37"/>
      <c r="F577" s="43"/>
      <c r="G577" s="52">
        <v>804</v>
      </c>
      <c r="H577" s="52">
        <v>449</v>
      </c>
      <c r="I577" s="52">
        <v>62</v>
      </c>
      <c r="J577" s="52">
        <v>29</v>
      </c>
      <c r="K577" s="52">
        <v>16</v>
      </c>
      <c r="L577" s="53">
        <v>692</v>
      </c>
      <c r="M577" s="52">
        <f t="shared" si="124"/>
        <v>2052</v>
      </c>
      <c r="N577" s="92">
        <v>0.46904024767801855</v>
      </c>
      <c r="O577" s="92">
        <v>0</v>
      </c>
      <c r="P577" s="92">
        <v>1</v>
      </c>
      <c r="Q577" s="92">
        <v>3</v>
      </c>
    </row>
    <row r="578" spans="2:17" s="36" customFormat="1" ht="14.25" customHeight="1" x14ac:dyDescent="0.15">
      <c r="B578" s="102"/>
      <c r="C578" s="73" t="s">
        <v>58</v>
      </c>
      <c r="D578" s="37"/>
      <c r="E578" s="37"/>
      <c r="F578" s="43"/>
      <c r="G578" s="52">
        <v>718</v>
      </c>
      <c r="H578" s="52">
        <v>491</v>
      </c>
      <c r="I578" s="52">
        <v>161</v>
      </c>
      <c r="J578" s="52">
        <v>34</v>
      </c>
      <c r="K578" s="52">
        <v>18</v>
      </c>
      <c r="L578" s="53">
        <v>630</v>
      </c>
      <c r="M578" s="52">
        <f t="shared" si="124"/>
        <v>2052</v>
      </c>
      <c r="N578" s="92">
        <v>0.63905325443786987</v>
      </c>
      <c r="O578" s="92">
        <v>0</v>
      </c>
      <c r="P578" s="92">
        <v>1</v>
      </c>
      <c r="Q578" s="92">
        <v>3</v>
      </c>
    </row>
    <row r="579" spans="2:17" s="36" customFormat="1" ht="14.25" customHeight="1" x14ac:dyDescent="0.15">
      <c r="B579" s="102"/>
      <c r="C579" s="73" t="s">
        <v>59</v>
      </c>
      <c r="D579" s="37"/>
      <c r="E579" s="37"/>
      <c r="F579" s="43"/>
      <c r="G579" s="52">
        <v>33</v>
      </c>
      <c r="H579" s="52">
        <v>23</v>
      </c>
      <c r="I579" s="52">
        <v>51</v>
      </c>
      <c r="J579" s="52">
        <v>80</v>
      </c>
      <c r="K579" s="52">
        <v>898</v>
      </c>
      <c r="L579" s="53">
        <v>174</v>
      </c>
      <c r="M579" s="52">
        <f t="shared" si="124"/>
        <v>1259</v>
      </c>
      <c r="N579" s="92">
        <v>6.9970902036857421</v>
      </c>
      <c r="O579" s="92">
        <v>7</v>
      </c>
      <c r="P579" s="92">
        <v>7</v>
      </c>
      <c r="Q579" s="92">
        <v>17</v>
      </c>
    </row>
    <row r="580" spans="2:17" s="36" customFormat="1" ht="14.25" customHeight="1" x14ac:dyDescent="0.15">
      <c r="B580" s="102"/>
      <c r="C580" s="73" t="s">
        <v>60</v>
      </c>
      <c r="D580" s="37"/>
      <c r="E580" s="37"/>
      <c r="F580" s="43"/>
      <c r="G580" s="52">
        <v>243</v>
      </c>
      <c r="H580" s="52">
        <v>181</v>
      </c>
      <c r="I580" s="52">
        <v>124</v>
      </c>
      <c r="J580" s="52">
        <v>75</v>
      </c>
      <c r="K580" s="52">
        <v>330</v>
      </c>
      <c r="L580" s="53">
        <v>306</v>
      </c>
      <c r="M580" s="52">
        <f t="shared" si="124"/>
        <v>1259</v>
      </c>
      <c r="N580" s="92">
        <v>3.1190738699007716</v>
      </c>
      <c r="O580" s="92">
        <v>2</v>
      </c>
      <c r="P580" s="92">
        <v>3</v>
      </c>
      <c r="Q580" s="92">
        <v>13</v>
      </c>
    </row>
    <row r="581" spans="2:17" s="36" customFormat="1" ht="14.25" customHeight="1" x14ac:dyDescent="0.15">
      <c r="B581" s="102"/>
      <c r="C581" s="73" t="s">
        <v>61</v>
      </c>
      <c r="D581" s="37"/>
      <c r="E581" s="37"/>
      <c r="F581" s="43"/>
      <c r="G581" s="52">
        <v>439</v>
      </c>
      <c r="H581" s="52">
        <v>104</v>
      </c>
      <c r="I581" s="52">
        <v>107</v>
      </c>
      <c r="J581" s="52">
        <v>78</v>
      </c>
      <c r="K581" s="52">
        <v>150</v>
      </c>
      <c r="L581" s="53">
        <v>381</v>
      </c>
      <c r="M581" s="52">
        <f t="shared" si="124"/>
        <v>1259</v>
      </c>
      <c r="N581" s="92">
        <v>1.430622009569378</v>
      </c>
      <c r="O581" s="92">
        <v>0.5</v>
      </c>
      <c r="P581" s="92">
        <v>3</v>
      </c>
      <c r="Q581" s="92">
        <v>8</v>
      </c>
    </row>
    <row r="582" spans="2:17" ht="14.25" customHeight="1" x14ac:dyDescent="0.15">
      <c r="B582" s="103"/>
      <c r="C582" s="94" t="s">
        <v>63</v>
      </c>
      <c r="D582" s="46"/>
      <c r="E582" s="46"/>
      <c r="F582" s="48"/>
      <c r="G582" s="54">
        <v>168</v>
      </c>
      <c r="H582" s="54">
        <v>119</v>
      </c>
      <c r="I582" s="54">
        <v>162</v>
      </c>
      <c r="J582" s="54">
        <v>100</v>
      </c>
      <c r="K582" s="54">
        <v>430</v>
      </c>
      <c r="L582" s="55">
        <v>280</v>
      </c>
      <c r="M582" s="54">
        <f t="shared" si="124"/>
        <v>1259</v>
      </c>
      <c r="N582" s="93">
        <v>3.992481203007519</v>
      </c>
      <c r="O582" s="93">
        <v>3</v>
      </c>
      <c r="P582" s="93">
        <v>4</v>
      </c>
      <c r="Q582" s="93">
        <v>15</v>
      </c>
    </row>
    <row r="583" spans="2:17" s="36" customFormat="1" ht="14.25" customHeight="1" x14ac:dyDescent="0.15">
      <c r="B583" s="100" t="s">
        <v>3</v>
      </c>
      <c r="C583" s="73" t="s">
        <v>47</v>
      </c>
      <c r="D583" s="47"/>
      <c r="E583" s="47"/>
      <c r="F583" s="63">
        <f t="shared" ref="F583:F591" si="125">$L$15</f>
        <v>2052</v>
      </c>
      <c r="G583" s="56">
        <f t="shared" ref="G583:L595" si="126">G570/$F583*100</f>
        <v>5.7504873294346979</v>
      </c>
      <c r="H583" s="56">
        <f t="shared" si="126"/>
        <v>44.444444444444443</v>
      </c>
      <c r="I583" s="56">
        <f t="shared" si="126"/>
        <v>26.510721247563353</v>
      </c>
      <c r="J583" s="56">
        <f t="shared" si="126"/>
        <v>8.4795321637426895</v>
      </c>
      <c r="K583" s="56">
        <f t="shared" si="126"/>
        <v>3.1676413255360623</v>
      </c>
      <c r="L583" s="60">
        <f t="shared" si="126"/>
        <v>11.647173489278751</v>
      </c>
      <c r="M583" s="56">
        <f t="shared" si="124"/>
        <v>100</v>
      </c>
    </row>
    <row r="584" spans="2:17" s="36" customFormat="1" ht="14.25" customHeight="1" x14ac:dyDescent="0.15">
      <c r="B584" s="101"/>
      <c r="C584" s="73" t="s">
        <v>48</v>
      </c>
      <c r="D584" s="37"/>
      <c r="E584" s="37"/>
      <c r="F584" s="64">
        <f t="shared" si="125"/>
        <v>2052</v>
      </c>
      <c r="G584" s="57">
        <f t="shared" si="126"/>
        <v>3.070175438596491</v>
      </c>
      <c r="H584" s="57">
        <f t="shared" si="126"/>
        <v>37.768031189083821</v>
      </c>
      <c r="I584" s="57">
        <f t="shared" si="126"/>
        <v>29.142300194931774</v>
      </c>
      <c r="J584" s="57">
        <f t="shared" si="126"/>
        <v>11.598440545808966</v>
      </c>
      <c r="K584" s="57">
        <f t="shared" si="126"/>
        <v>6.9200779727095512</v>
      </c>
      <c r="L584" s="61">
        <f t="shared" si="126"/>
        <v>11.500974658869396</v>
      </c>
      <c r="M584" s="57">
        <f t="shared" si="124"/>
        <v>100</v>
      </c>
    </row>
    <row r="585" spans="2:17" s="36" customFormat="1" ht="14.25" customHeight="1" x14ac:dyDescent="0.15">
      <c r="B585" s="101"/>
      <c r="C585" s="73" t="s">
        <v>685</v>
      </c>
      <c r="D585" s="37"/>
      <c r="E585" s="37"/>
      <c r="F585" s="64">
        <f t="shared" si="125"/>
        <v>2052</v>
      </c>
      <c r="G585" s="57">
        <f t="shared" si="126"/>
        <v>19.200779727095515</v>
      </c>
      <c r="H585" s="57">
        <f t="shared" si="126"/>
        <v>34.356725146198826</v>
      </c>
      <c r="I585" s="57">
        <f t="shared" si="126"/>
        <v>15.5458089668616</v>
      </c>
      <c r="J585" s="57">
        <f t="shared" si="126"/>
        <v>4.7758284600389862</v>
      </c>
      <c r="K585" s="57">
        <f t="shared" si="126"/>
        <v>1.9980506822612085</v>
      </c>
      <c r="L585" s="61">
        <f t="shared" si="126"/>
        <v>24.12280701754386</v>
      </c>
      <c r="M585" s="57">
        <f t="shared" si="124"/>
        <v>100</v>
      </c>
    </row>
    <row r="586" spans="2:17" s="36" customFormat="1" ht="14.25" customHeight="1" x14ac:dyDescent="0.15">
      <c r="B586" s="101"/>
      <c r="C586" s="73" t="s">
        <v>50</v>
      </c>
      <c r="D586" s="37"/>
      <c r="E586" s="37"/>
      <c r="F586" s="64">
        <f t="shared" si="125"/>
        <v>2052</v>
      </c>
      <c r="G586" s="57">
        <f t="shared" si="126"/>
        <v>28.606237816764136</v>
      </c>
      <c r="H586" s="57">
        <f t="shared" si="126"/>
        <v>27.436647173489281</v>
      </c>
      <c r="I586" s="57">
        <f t="shared" si="126"/>
        <v>11.500974658869396</v>
      </c>
      <c r="J586" s="57">
        <f t="shared" si="126"/>
        <v>3.41130604288499</v>
      </c>
      <c r="K586" s="57">
        <f t="shared" si="126"/>
        <v>2.3879142300194931</v>
      </c>
      <c r="L586" s="61">
        <f t="shared" si="126"/>
        <v>26.656920077972714</v>
      </c>
      <c r="M586" s="57">
        <f t="shared" si="124"/>
        <v>100</v>
      </c>
    </row>
    <row r="587" spans="2:17" s="36" customFormat="1" ht="14.25" customHeight="1" x14ac:dyDescent="0.15">
      <c r="B587" s="101"/>
      <c r="C587" s="73" t="s">
        <v>52</v>
      </c>
      <c r="D587" s="37"/>
      <c r="E587" s="37"/>
      <c r="F587" s="64">
        <f t="shared" si="125"/>
        <v>2052</v>
      </c>
      <c r="G587" s="57">
        <f t="shared" si="126"/>
        <v>38.693957115009745</v>
      </c>
      <c r="H587" s="57">
        <f t="shared" si="126"/>
        <v>25.341130604288498</v>
      </c>
      <c r="I587" s="57">
        <f t="shared" si="126"/>
        <v>5.0194931773879139</v>
      </c>
      <c r="J587" s="57">
        <f t="shared" si="126"/>
        <v>1.364522417153996</v>
      </c>
      <c r="K587" s="57">
        <f t="shared" si="126"/>
        <v>4.8732943469785572E-2</v>
      </c>
      <c r="L587" s="61">
        <f t="shared" si="126"/>
        <v>29.532163742690059</v>
      </c>
      <c r="M587" s="57">
        <f t="shared" si="124"/>
        <v>100</v>
      </c>
    </row>
    <row r="588" spans="2:17" s="36" customFormat="1" ht="14.25" customHeight="1" x14ac:dyDescent="0.15">
      <c r="B588" s="101"/>
      <c r="C588" s="73" t="s">
        <v>53</v>
      </c>
      <c r="D588" s="37"/>
      <c r="E588" s="37"/>
      <c r="F588" s="64">
        <f t="shared" si="125"/>
        <v>2052</v>
      </c>
      <c r="G588" s="57">
        <f t="shared" si="126"/>
        <v>22.222222222222221</v>
      </c>
      <c r="H588" s="57">
        <f t="shared" si="126"/>
        <v>27.729044834307992</v>
      </c>
      <c r="I588" s="57">
        <f t="shared" si="126"/>
        <v>11.549707602339181</v>
      </c>
      <c r="J588" s="57">
        <f t="shared" si="126"/>
        <v>4.2884990253411299</v>
      </c>
      <c r="K588" s="57">
        <f t="shared" si="126"/>
        <v>7.3099415204678362</v>
      </c>
      <c r="L588" s="61">
        <f t="shared" si="126"/>
        <v>26.900584795321635</v>
      </c>
      <c r="M588" s="57">
        <f t="shared" si="124"/>
        <v>99.999999999999986</v>
      </c>
    </row>
    <row r="589" spans="2:17" s="36" customFormat="1" ht="14.25" customHeight="1" x14ac:dyDescent="0.15">
      <c r="B589" s="102"/>
      <c r="C589" s="73" t="s">
        <v>55</v>
      </c>
      <c r="D589" s="37"/>
      <c r="E589" s="37"/>
      <c r="F589" s="64">
        <f t="shared" si="125"/>
        <v>2052</v>
      </c>
      <c r="G589" s="57">
        <f t="shared" si="126"/>
        <v>38.547758284600391</v>
      </c>
      <c r="H589" s="57">
        <f t="shared" si="126"/>
        <v>21.686159844054583</v>
      </c>
      <c r="I589" s="57">
        <f t="shared" si="126"/>
        <v>5.0194931773879139</v>
      </c>
      <c r="J589" s="57">
        <f t="shared" si="126"/>
        <v>1.4619883040935671</v>
      </c>
      <c r="K589" s="57">
        <f t="shared" si="126"/>
        <v>0.77972709551656916</v>
      </c>
      <c r="L589" s="61">
        <f t="shared" si="126"/>
        <v>32.504873294346979</v>
      </c>
      <c r="M589" s="57">
        <f t="shared" si="124"/>
        <v>100</v>
      </c>
    </row>
    <row r="590" spans="2:17" s="36" customFormat="1" ht="14.25" customHeight="1" x14ac:dyDescent="0.15">
      <c r="B590" s="102"/>
      <c r="C590" s="73" t="s">
        <v>904</v>
      </c>
      <c r="D590" s="37"/>
      <c r="E590" s="37"/>
      <c r="F590" s="64">
        <f t="shared" si="125"/>
        <v>2052</v>
      </c>
      <c r="G590" s="57">
        <f t="shared" si="126"/>
        <v>39.1812865497076</v>
      </c>
      <c r="H590" s="57">
        <f t="shared" si="126"/>
        <v>21.881091617933723</v>
      </c>
      <c r="I590" s="57">
        <f t="shared" si="126"/>
        <v>3.0214424951267054</v>
      </c>
      <c r="J590" s="57">
        <f t="shared" si="126"/>
        <v>1.4132553606237817</v>
      </c>
      <c r="K590" s="57">
        <f t="shared" si="126"/>
        <v>0.77972709551656916</v>
      </c>
      <c r="L590" s="61">
        <f t="shared" si="126"/>
        <v>33.723196881091617</v>
      </c>
      <c r="M590" s="57">
        <f t="shared" si="124"/>
        <v>100</v>
      </c>
    </row>
    <row r="591" spans="2:17" s="36" customFormat="1" ht="14.25" customHeight="1" x14ac:dyDescent="0.15">
      <c r="B591" s="102"/>
      <c r="C591" s="73" t="s">
        <v>58</v>
      </c>
      <c r="D591" s="37"/>
      <c r="E591" s="37"/>
      <c r="F591" s="64">
        <f t="shared" si="125"/>
        <v>2052</v>
      </c>
      <c r="G591" s="57">
        <f t="shared" si="126"/>
        <v>34.990253411306043</v>
      </c>
      <c r="H591" s="57">
        <f t="shared" si="126"/>
        <v>23.927875243664719</v>
      </c>
      <c r="I591" s="57">
        <f t="shared" si="126"/>
        <v>7.8460038986354768</v>
      </c>
      <c r="J591" s="57">
        <f t="shared" si="126"/>
        <v>1.6569200779727096</v>
      </c>
      <c r="K591" s="57">
        <f t="shared" si="126"/>
        <v>0.8771929824561403</v>
      </c>
      <c r="L591" s="61">
        <f t="shared" si="126"/>
        <v>30.701754385964914</v>
      </c>
      <c r="M591" s="57">
        <f t="shared" si="124"/>
        <v>100</v>
      </c>
    </row>
    <row r="592" spans="2:17" s="36" customFormat="1" ht="14.25" customHeight="1" x14ac:dyDescent="0.15">
      <c r="B592" s="102"/>
      <c r="C592" s="73" t="s">
        <v>59</v>
      </c>
      <c r="D592" s="37"/>
      <c r="E592" s="37"/>
      <c r="F592" s="64">
        <f>$L$15-SUM($L$23:$L$24)</f>
        <v>1259</v>
      </c>
      <c r="G592" s="57">
        <f t="shared" si="126"/>
        <v>2.6211278792692614</v>
      </c>
      <c r="H592" s="57">
        <f t="shared" si="126"/>
        <v>1.8268467037331215</v>
      </c>
      <c r="I592" s="57">
        <f t="shared" si="126"/>
        <v>4.0508339952343135</v>
      </c>
      <c r="J592" s="57">
        <f t="shared" si="126"/>
        <v>6.354249404289118</v>
      </c>
      <c r="K592" s="57">
        <f t="shared" si="126"/>
        <v>71.32644956314536</v>
      </c>
      <c r="L592" s="61">
        <f t="shared" si="126"/>
        <v>13.820492454328834</v>
      </c>
      <c r="M592" s="57">
        <f t="shared" si="124"/>
        <v>100</v>
      </c>
    </row>
    <row r="593" spans="1:18" s="36" customFormat="1" ht="14.25" customHeight="1" x14ac:dyDescent="0.15">
      <c r="B593" s="102"/>
      <c r="C593" s="73" t="s">
        <v>60</v>
      </c>
      <c r="D593" s="37"/>
      <c r="E593" s="37"/>
      <c r="F593" s="64">
        <f>$L$15-SUM($L$23:$L$24)</f>
        <v>1259</v>
      </c>
      <c r="G593" s="57">
        <f t="shared" si="126"/>
        <v>19.301032565528196</v>
      </c>
      <c r="H593" s="57">
        <f t="shared" si="126"/>
        <v>14.376489277204129</v>
      </c>
      <c r="I593" s="57">
        <f t="shared" si="126"/>
        <v>9.8490865766481335</v>
      </c>
      <c r="J593" s="57">
        <f t="shared" si="126"/>
        <v>5.9571088165210488</v>
      </c>
      <c r="K593" s="57">
        <f t="shared" si="126"/>
        <v>26.21127879269261</v>
      </c>
      <c r="L593" s="61">
        <f t="shared" si="126"/>
        <v>24.305003971405878</v>
      </c>
      <c r="M593" s="57">
        <f t="shared" si="124"/>
        <v>100</v>
      </c>
    </row>
    <row r="594" spans="1:18" s="36" customFormat="1" ht="14.25" customHeight="1" x14ac:dyDescent="0.15">
      <c r="B594" s="102"/>
      <c r="C594" s="73" t="s">
        <v>61</v>
      </c>
      <c r="D594" s="37"/>
      <c r="E594" s="37"/>
      <c r="F594" s="64">
        <f>$L$15-SUM($L$23:$L$24)</f>
        <v>1259</v>
      </c>
      <c r="G594" s="57">
        <f t="shared" si="126"/>
        <v>34.868943606036531</v>
      </c>
      <c r="H594" s="57">
        <f t="shared" si="126"/>
        <v>8.2605242255758533</v>
      </c>
      <c r="I594" s="57">
        <f t="shared" si="126"/>
        <v>8.4988085782366962</v>
      </c>
      <c r="J594" s="57">
        <f t="shared" si="126"/>
        <v>6.1953931691818909</v>
      </c>
      <c r="K594" s="57">
        <f t="shared" si="126"/>
        <v>11.914217633042098</v>
      </c>
      <c r="L594" s="61">
        <f t="shared" si="126"/>
        <v>30.262112787926927</v>
      </c>
      <c r="M594" s="57">
        <f t="shared" si="124"/>
        <v>100</v>
      </c>
    </row>
    <row r="595" spans="1:18" ht="14.25" customHeight="1" x14ac:dyDescent="0.15">
      <c r="B595" s="103"/>
      <c r="C595" s="94" t="s">
        <v>63</v>
      </c>
      <c r="D595" s="46"/>
      <c r="E595" s="46"/>
      <c r="F595" s="65">
        <f>$L$15-SUM($L$23:$L$24)</f>
        <v>1259</v>
      </c>
      <c r="G595" s="58">
        <f t="shared" si="126"/>
        <v>13.343923749007146</v>
      </c>
      <c r="H595" s="58">
        <f t="shared" si="126"/>
        <v>9.4519459888800625</v>
      </c>
      <c r="I595" s="58">
        <f t="shared" si="126"/>
        <v>12.867355043685464</v>
      </c>
      <c r="J595" s="58">
        <f t="shared" si="126"/>
        <v>7.9428117553613982</v>
      </c>
      <c r="K595" s="58">
        <f t="shared" si="126"/>
        <v>34.154090548054015</v>
      </c>
      <c r="L595" s="62">
        <f t="shared" si="126"/>
        <v>22.239872915011912</v>
      </c>
      <c r="M595" s="58">
        <f t="shared" si="124"/>
        <v>100</v>
      </c>
      <c r="N595" s="36"/>
    </row>
    <row r="596" spans="1:18" ht="15" customHeight="1" x14ac:dyDescent="0.15">
      <c r="B596" s="98"/>
      <c r="C596" s="90"/>
      <c r="D596" s="37"/>
      <c r="E596" s="37"/>
      <c r="F596" s="38"/>
      <c r="G596" s="59"/>
      <c r="H596" s="59"/>
      <c r="I596" s="59"/>
      <c r="J596" s="59"/>
      <c r="K596" s="59"/>
      <c r="L596" s="59"/>
      <c r="M596" s="59"/>
      <c r="N596" s="66"/>
      <c r="O596" s="59"/>
      <c r="P596" s="36"/>
    </row>
    <row r="597" spans="1:18" ht="15" customHeight="1" x14ac:dyDescent="0.15">
      <c r="A597" s="17" t="s">
        <v>910</v>
      </c>
      <c r="B597" s="98"/>
      <c r="C597" s="90"/>
      <c r="D597" s="37"/>
      <c r="E597" s="37"/>
      <c r="F597" s="38"/>
      <c r="G597" s="59"/>
      <c r="H597" s="59"/>
      <c r="I597" s="59"/>
      <c r="J597" s="59"/>
      <c r="K597" s="59"/>
      <c r="L597" s="59"/>
      <c r="M597" s="66"/>
      <c r="N597" s="59"/>
      <c r="O597" s="36"/>
      <c r="P597" s="36"/>
      <c r="Q597" s="36"/>
      <c r="R597" s="36"/>
    </row>
    <row r="598" spans="1:18" ht="15" customHeight="1" x14ac:dyDescent="0.15">
      <c r="A598" s="1" t="s">
        <v>920</v>
      </c>
      <c r="B598" s="98"/>
      <c r="C598" s="32"/>
      <c r="D598" s="37"/>
      <c r="E598" s="32"/>
      <c r="F598" s="32"/>
      <c r="G598" s="32"/>
      <c r="H598" s="32"/>
      <c r="I598" s="32"/>
      <c r="J598" s="32"/>
      <c r="K598" s="32"/>
      <c r="L598" s="33"/>
      <c r="M598" s="34"/>
      <c r="N598" s="35"/>
      <c r="O598" s="36"/>
      <c r="P598" s="36"/>
      <c r="Q598" s="36"/>
      <c r="R598" s="36"/>
    </row>
    <row r="599" spans="1:18" s="36" customFormat="1" ht="33.75" x14ac:dyDescent="0.15">
      <c r="B599" s="95" t="s">
        <v>859</v>
      </c>
      <c r="C599" s="30"/>
      <c r="D599" s="30"/>
      <c r="E599" s="30"/>
      <c r="F599" s="45"/>
      <c r="G599" s="49" t="s">
        <v>411</v>
      </c>
      <c r="H599" s="41" t="s">
        <v>412</v>
      </c>
      <c r="I599" s="41" t="s">
        <v>413</v>
      </c>
      <c r="J599" s="41" t="s">
        <v>414</v>
      </c>
      <c r="K599" s="72" t="s">
        <v>451</v>
      </c>
      <c r="L599" s="221" t="s">
        <v>324</v>
      </c>
      <c r="M599" s="40" t="s">
        <v>4</v>
      </c>
      <c r="N599" s="41" t="s">
        <v>919</v>
      </c>
      <c r="O599" s="41" t="s">
        <v>918</v>
      </c>
      <c r="P599" s="41" t="s">
        <v>917</v>
      </c>
      <c r="Q599" s="41" t="s">
        <v>916</v>
      </c>
    </row>
    <row r="600" spans="1:18" s="36" customFormat="1" ht="14.25" customHeight="1" x14ac:dyDescent="0.15">
      <c r="B600" s="100" t="s">
        <v>2</v>
      </c>
      <c r="C600" s="73" t="s">
        <v>47</v>
      </c>
      <c r="D600" s="47"/>
      <c r="E600" s="47"/>
      <c r="F600" s="42"/>
      <c r="G600" s="50">
        <v>84</v>
      </c>
      <c r="H600" s="50">
        <v>573</v>
      </c>
      <c r="I600" s="50">
        <v>334</v>
      </c>
      <c r="J600" s="50">
        <v>97</v>
      </c>
      <c r="K600" s="50">
        <v>13</v>
      </c>
      <c r="L600" s="51">
        <v>158</v>
      </c>
      <c r="M600" s="50">
        <f t="shared" ref="M600:M625" si="127">SUM(G600:L600)</f>
        <v>1259</v>
      </c>
      <c r="N600" s="91">
        <v>1.423113658070678</v>
      </c>
      <c r="O600" s="91">
        <v>1</v>
      </c>
      <c r="P600" s="91">
        <v>1</v>
      </c>
      <c r="Q600" s="91">
        <v>3</v>
      </c>
    </row>
    <row r="601" spans="1:18" s="36" customFormat="1" ht="14.25" customHeight="1" x14ac:dyDescent="0.15">
      <c r="B601" s="101"/>
      <c r="C601" s="73" t="s">
        <v>48</v>
      </c>
      <c r="D601" s="37"/>
      <c r="E601" s="37"/>
      <c r="F601" s="43"/>
      <c r="G601" s="52">
        <v>35</v>
      </c>
      <c r="H601" s="52">
        <v>496</v>
      </c>
      <c r="I601" s="52">
        <v>412</v>
      </c>
      <c r="J601" s="52">
        <v>127</v>
      </c>
      <c r="K601" s="52">
        <v>39</v>
      </c>
      <c r="L601" s="53">
        <v>150</v>
      </c>
      <c r="M601" s="52">
        <f t="shared" si="127"/>
        <v>1259</v>
      </c>
      <c r="N601" s="92">
        <v>1.6578199052132701</v>
      </c>
      <c r="O601" s="92">
        <v>2</v>
      </c>
      <c r="P601" s="92">
        <v>2</v>
      </c>
      <c r="Q601" s="92">
        <v>4</v>
      </c>
    </row>
    <row r="602" spans="1:18" s="36" customFormat="1" ht="14.25" customHeight="1" x14ac:dyDescent="0.15">
      <c r="B602" s="101"/>
      <c r="C602" s="73" t="s">
        <v>685</v>
      </c>
      <c r="D602" s="37"/>
      <c r="E602" s="37"/>
      <c r="F602" s="43"/>
      <c r="G602" s="52">
        <v>222</v>
      </c>
      <c r="H602" s="52">
        <v>417</v>
      </c>
      <c r="I602" s="52">
        <v>222</v>
      </c>
      <c r="J602" s="52">
        <v>73</v>
      </c>
      <c r="K602" s="52">
        <v>35</v>
      </c>
      <c r="L602" s="53">
        <v>290</v>
      </c>
      <c r="M602" s="52">
        <f t="shared" si="127"/>
        <v>1259</v>
      </c>
      <c r="N602" s="92">
        <v>1.220412595005429</v>
      </c>
      <c r="O602" s="92">
        <v>1</v>
      </c>
      <c r="P602" s="92">
        <v>1</v>
      </c>
      <c r="Q602" s="92">
        <v>4</v>
      </c>
    </row>
    <row r="603" spans="1:18" s="36" customFormat="1" ht="14.25" customHeight="1" x14ac:dyDescent="0.15">
      <c r="B603" s="101"/>
      <c r="C603" s="73" t="s">
        <v>50</v>
      </c>
      <c r="D603" s="37"/>
      <c r="E603" s="37"/>
      <c r="F603" s="43"/>
      <c r="G603" s="52">
        <v>310</v>
      </c>
      <c r="H603" s="52">
        <v>386</v>
      </c>
      <c r="I603" s="52">
        <v>182</v>
      </c>
      <c r="J603" s="52">
        <v>49</v>
      </c>
      <c r="K603" s="52">
        <v>26</v>
      </c>
      <c r="L603" s="53">
        <v>306</v>
      </c>
      <c r="M603" s="52">
        <f t="shared" si="127"/>
        <v>1259</v>
      </c>
      <c r="N603" s="92">
        <v>1.0022050716648292</v>
      </c>
      <c r="O603" s="92">
        <v>1</v>
      </c>
      <c r="P603" s="92">
        <v>1</v>
      </c>
      <c r="Q603" s="92">
        <v>4</v>
      </c>
    </row>
    <row r="604" spans="1:18" s="36" customFormat="1" ht="14.25" customHeight="1" x14ac:dyDescent="0.15">
      <c r="B604" s="101"/>
      <c r="C604" s="73" t="s">
        <v>52</v>
      </c>
      <c r="D604" s="37"/>
      <c r="E604" s="37"/>
      <c r="F604" s="43"/>
      <c r="G604" s="52">
        <v>497</v>
      </c>
      <c r="H604" s="52">
        <v>316</v>
      </c>
      <c r="I604" s="52">
        <v>66</v>
      </c>
      <c r="J604" s="52">
        <v>11</v>
      </c>
      <c r="K604" s="52">
        <v>1</v>
      </c>
      <c r="L604" s="53">
        <v>368</v>
      </c>
      <c r="M604" s="52">
        <f t="shared" si="127"/>
        <v>1259</v>
      </c>
      <c r="N604" s="92">
        <v>0.50531286894923255</v>
      </c>
      <c r="O604" s="92">
        <v>0</v>
      </c>
      <c r="P604" s="92">
        <v>1</v>
      </c>
      <c r="Q604" s="92">
        <v>2</v>
      </c>
    </row>
    <row r="605" spans="1:18" s="36" customFormat="1" ht="14.25" customHeight="1" x14ac:dyDescent="0.15">
      <c r="B605" s="101"/>
      <c r="C605" s="73" t="s">
        <v>53</v>
      </c>
      <c r="D605" s="37"/>
      <c r="E605" s="37"/>
      <c r="F605" s="43"/>
      <c r="G605" s="52">
        <v>312</v>
      </c>
      <c r="H605" s="52">
        <v>353</v>
      </c>
      <c r="I605" s="52">
        <v>122</v>
      </c>
      <c r="J605" s="52">
        <v>32</v>
      </c>
      <c r="K605" s="52">
        <v>72</v>
      </c>
      <c r="L605" s="53">
        <v>368</v>
      </c>
      <c r="M605" s="52">
        <f t="shared" si="127"/>
        <v>1259</v>
      </c>
      <c r="N605" s="92">
        <v>1.1452184179456906</v>
      </c>
      <c r="O605" s="92">
        <v>1</v>
      </c>
      <c r="P605" s="92">
        <v>1</v>
      </c>
      <c r="Q605" s="92">
        <v>8</v>
      </c>
    </row>
    <row r="606" spans="1:18" s="36" customFormat="1" ht="14.25" customHeight="1" x14ac:dyDescent="0.15">
      <c r="B606" s="102"/>
      <c r="C606" s="73" t="s">
        <v>55</v>
      </c>
      <c r="D606" s="37"/>
      <c r="E606" s="37"/>
      <c r="F606" s="43"/>
      <c r="G606" s="52">
        <v>494</v>
      </c>
      <c r="H606" s="52">
        <v>278</v>
      </c>
      <c r="I606" s="52">
        <v>62</v>
      </c>
      <c r="J606" s="52">
        <v>17</v>
      </c>
      <c r="K606" s="52">
        <v>5</v>
      </c>
      <c r="L606" s="53">
        <v>403</v>
      </c>
      <c r="M606" s="52">
        <f t="shared" si="127"/>
        <v>1259</v>
      </c>
      <c r="N606" s="92">
        <v>0.49754299754299752</v>
      </c>
      <c r="O606" s="92">
        <v>0</v>
      </c>
      <c r="P606" s="92">
        <v>1</v>
      </c>
      <c r="Q606" s="92">
        <v>3</v>
      </c>
    </row>
    <row r="607" spans="1:18" s="36" customFormat="1" ht="14.25" customHeight="1" x14ac:dyDescent="0.15">
      <c r="B607" s="102"/>
      <c r="C607" s="73" t="s">
        <v>904</v>
      </c>
      <c r="D607" s="37"/>
      <c r="E607" s="37"/>
      <c r="F607" s="43"/>
      <c r="G607" s="52">
        <v>512</v>
      </c>
      <c r="H607" s="52">
        <v>273</v>
      </c>
      <c r="I607" s="52">
        <v>41</v>
      </c>
      <c r="J607" s="52">
        <v>13</v>
      </c>
      <c r="K607" s="52">
        <v>4</v>
      </c>
      <c r="L607" s="53">
        <v>416</v>
      </c>
      <c r="M607" s="52">
        <f t="shared" si="127"/>
        <v>1259</v>
      </c>
      <c r="N607" s="92">
        <v>0.43320848938826467</v>
      </c>
      <c r="O607" s="92">
        <v>0</v>
      </c>
      <c r="P607" s="92">
        <v>1</v>
      </c>
      <c r="Q607" s="92">
        <v>2</v>
      </c>
    </row>
    <row r="608" spans="1:18" s="36" customFormat="1" ht="14.25" customHeight="1" x14ac:dyDescent="0.15">
      <c r="B608" s="102"/>
      <c r="C608" s="73" t="s">
        <v>58</v>
      </c>
      <c r="D608" s="37"/>
      <c r="E608" s="37"/>
      <c r="F608" s="43"/>
      <c r="G608" s="52">
        <v>446</v>
      </c>
      <c r="H608" s="52">
        <v>297</v>
      </c>
      <c r="I608" s="52">
        <v>107</v>
      </c>
      <c r="J608" s="52">
        <v>22</v>
      </c>
      <c r="K608" s="52">
        <v>10</v>
      </c>
      <c r="L608" s="53">
        <v>377</v>
      </c>
      <c r="M608" s="52">
        <f t="shared" si="127"/>
        <v>1259</v>
      </c>
      <c r="N608" s="92">
        <v>0.64558472553699287</v>
      </c>
      <c r="O608" s="92">
        <v>0</v>
      </c>
      <c r="P608" s="92">
        <v>1</v>
      </c>
      <c r="Q608" s="92">
        <v>3</v>
      </c>
    </row>
    <row r="609" spans="2:18" s="36" customFormat="1" ht="14.25" customHeight="1" x14ac:dyDescent="0.15">
      <c r="B609" s="102"/>
      <c r="C609" s="73" t="s">
        <v>59</v>
      </c>
      <c r="D609" s="37"/>
      <c r="E609" s="37"/>
      <c r="F609" s="43"/>
      <c r="G609" s="52">
        <v>33</v>
      </c>
      <c r="H609" s="52">
        <v>23</v>
      </c>
      <c r="I609" s="52">
        <v>51</v>
      </c>
      <c r="J609" s="52">
        <v>80</v>
      </c>
      <c r="K609" s="52">
        <v>898</v>
      </c>
      <c r="L609" s="53">
        <v>174</v>
      </c>
      <c r="M609" s="52">
        <f t="shared" si="127"/>
        <v>1259</v>
      </c>
      <c r="N609" s="92">
        <v>6.9970902036857421</v>
      </c>
      <c r="O609" s="92">
        <v>7</v>
      </c>
      <c r="P609" s="92">
        <v>7</v>
      </c>
      <c r="Q609" s="92">
        <v>17</v>
      </c>
    </row>
    <row r="610" spans="2:18" s="36" customFormat="1" ht="14.25" customHeight="1" x14ac:dyDescent="0.15">
      <c r="B610" s="102"/>
      <c r="C610" s="73" t="s">
        <v>60</v>
      </c>
      <c r="D610" s="37"/>
      <c r="E610" s="37"/>
      <c r="F610" s="43"/>
      <c r="G610" s="52">
        <v>243</v>
      </c>
      <c r="H610" s="52">
        <v>181</v>
      </c>
      <c r="I610" s="52">
        <v>124</v>
      </c>
      <c r="J610" s="52">
        <v>75</v>
      </c>
      <c r="K610" s="52">
        <v>330</v>
      </c>
      <c r="L610" s="53">
        <v>306</v>
      </c>
      <c r="M610" s="52">
        <f t="shared" si="127"/>
        <v>1259</v>
      </c>
      <c r="N610" s="92">
        <v>3.1190738699007716</v>
      </c>
      <c r="O610" s="92">
        <v>2</v>
      </c>
      <c r="P610" s="92">
        <v>3</v>
      </c>
      <c r="Q610" s="92">
        <v>13</v>
      </c>
    </row>
    <row r="611" spans="2:18" s="36" customFormat="1" ht="14.25" customHeight="1" x14ac:dyDescent="0.15">
      <c r="B611" s="102"/>
      <c r="C611" s="73" t="s">
        <v>61</v>
      </c>
      <c r="D611" s="37"/>
      <c r="E611" s="37"/>
      <c r="F611" s="43"/>
      <c r="G611" s="52">
        <v>439</v>
      </c>
      <c r="H611" s="52">
        <v>104</v>
      </c>
      <c r="I611" s="52">
        <v>107</v>
      </c>
      <c r="J611" s="52">
        <v>78</v>
      </c>
      <c r="K611" s="52">
        <v>150</v>
      </c>
      <c r="L611" s="53">
        <v>381</v>
      </c>
      <c r="M611" s="52">
        <f t="shared" si="127"/>
        <v>1259</v>
      </c>
      <c r="N611" s="92">
        <v>1.430622009569378</v>
      </c>
      <c r="O611" s="92">
        <v>0.5</v>
      </c>
      <c r="P611" s="92">
        <v>3</v>
      </c>
      <c r="Q611" s="92">
        <v>8</v>
      </c>
    </row>
    <row r="612" spans="2:18" ht="14.25" customHeight="1" x14ac:dyDescent="0.15">
      <c r="B612" s="103"/>
      <c r="C612" s="94" t="s">
        <v>63</v>
      </c>
      <c r="D612" s="46"/>
      <c r="E612" s="46"/>
      <c r="F612" s="48"/>
      <c r="G612" s="54">
        <v>168</v>
      </c>
      <c r="H612" s="54">
        <v>119</v>
      </c>
      <c r="I612" s="54">
        <v>162</v>
      </c>
      <c r="J612" s="54">
        <v>100</v>
      </c>
      <c r="K612" s="54">
        <v>430</v>
      </c>
      <c r="L612" s="55">
        <v>280</v>
      </c>
      <c r="M612" s="54">
        <f t="shared" si="127"/>
        <v>1259</v>
      </c>
      <c r="N612" s="93">
        <v>3.992481203007519</v>
      </c>
      <c r="O612" s="93">
        <v>3</v>
      </c>
      <c r="P612" s="93">
        <v>4</v>
      </c>
      <c r="Q612" s="93">
        <v>15</v>
      </c>
      <c r="R612" s="36"/>
    </row>
    <row r="613" spans="2:18" s="36" customFormat="1" ht="14.25" customHeight="1" x14ac:dyDescent="0.15">
      <c r="B613" s="100" t="s">
        <v>3</v>
      </c>
      <c r="C613" s="73" t="s">
        <v>47</v>
      </c>
      <c r="D613" s="47"/>
      <c r="E613" s="47"/>
      <c r="F613" s="63">
        <f t="shared" ref="F613:F625" si="128">$M$600</f>
        <v>1259</v>
      </c>
      <c r="G613" s="56">
        <f t="shared" ref="G613:L625" si="129">G600/$F613*100</f>
        <v>6.6719618745035731</v>
      </c>
      <c r="H613" s="56">
        <f t="shared" si="129"/>
        <v>45.512311358220806</v>
      </c>
      <c r="I613" s="56">
        <f t="shared" si="129"/>
        <v>26.52899126290707</v>
      </c>
      <c r="J613" s="56">
        <f t="shared" si="129"/>
        <v>7.7045274027005561</v>
      </c>
      <c r="K613" s="56">
        <f t="shared" si="129"/>
        <v>1.0325655281969817</v>
      </c>
      <c r="L613" s="60">
        <f t="shared" si="129"/>
        <v>12.54964257347101</v>
      </c>
      <c r="M613" s="56">
        <f t="shared" si="127"/>
        <v>100</v>
      </c>
    </row>
    <row r="614" spans="2:18" s="36" customFormat="1" ht="14.25" customHeight="1" x14ac:dyDescent="0.15">
      <c r="B614" s="101"/>
      <c r="C614" s="73" t="s">
        <v>48</v>
      </c>
      <c r="D614" s="37"/>
      <c r="E614" s="37"/>
      <c r="F614" s="64">
        <f t="shared" si="128"/>
        <v>1259</v>
      </c>
      <c r="G614" s="57">
        <f t="shared" si="129"/>
        <v>2.779984114376489</v>
      </c>
      <c r="H614" s="57">
        <f t="shared" si="129"/>
        <v>39.396346306592534</v>
      </c>
      <c r="I614" s="57">
        <f t="shared" si="129"/>
        <v>32.724384432088961</v>
      </c>
      <c r="J614" s="57">
        <f t="shared" si="129"/>
        <v>10.087370929308975</v>
      </c>
      <c r="K614" s="57">
        <f t="shared" si="129"/>
        <v>3.0976965845909454</v>
      </c>
      <c r="L614" s="61">
        <f t="shared" si="129"/>
        <v>11.914217633042098</v>
      </c>
      <c r="M614" s="57">
        <f t="shared" si="127"/>
        <v>100.00000000000001</v>
      </c>
    </row>
    <row r="615" spans="2:18" s="36" customFormat="1" ht="14.25" customHeight="1" x14ac:dyDescent="0.15">
      <c r="B615" s="101"/>
      <c r="C615" s="73" t="s">
        <v>685</v>
      </c>
      <c r="D615" s="37"/>
      <c r="E615" s="37"/>
      <c r="F615" s="64">
        <f t="shared" si="128"/>
        <v>1259</v>
      </c>
      <c r="G615" s="57">
        <f t="shared" si="129"/>
        <v>17.633042096902305</v>
      </c>
      <c r="H615" s="57">
        <f t="shared" si="129"/>
        <v>33.121525019857032</v>
      </c>
      <c r="I615" s="57">
        <f t="shared" si="129"/>
        <v>17.633042096902305</v>
      </c>
      <c r="J615" s="57">
        <f t="shared" si="129"/>
        <v>5.7982525814138208</v>
      </c>
      <c r="K615" s="57">
        <f t="shared" si="129"/>
        <v>2.779984114376489</v>
      </c>
      <c r="L615" s="61">
        <f t="shared" si="129"/>
        <v>23.034154090548054</v>
      </c>
      <c r="M615" s="57">
        <f t="shared" si="127"/>
        <v>100</v>
      </c>
    </row>
    <row r="616" spans="2:18" s="36" customFormat="1" ht="14.25" customHeight="1" x14ac:dyDescent="0.15">
      <c r="B616" s="101"/>
      <c r="C616" s="73" t="s">
        <v>50</v>
      </c>
      <c r="D616" s="37"/>
      <c r="E616" s="37"/>
      <c r="F616" s="64">
        <f t="shared" si="128"/>
        <v>1259</v>
      </c>
      <c r="G616" s="57">
        <f t="shared" si="129"/>
        <v>24.622716441620334</v>
      </c>
      <c r="H616" s="57">
        <f t="shared" si="129"/>
        <v>30.659253375694995</v>
      </c>
      <c r="I616" s="57">
        <f t="shared" si="129"/>
        <v>14.455917394757744</v>
      </c>
      <c r="J616" s="57">
        <f t="shared" si="129"/>
        <v>3.8919777601270846</v>
      </c>
      <c r="K616" s="57">
        <f t="shared" si="129"/>
        <v>2.0651310563939633</v>
      </c>
      <c r="L616" s="61">
        <f t="shared" si="129"/>
        <v>24.305003971405878</v>
      </c>
      <c r="M616" s="57">
        <f t="shared" si="127"/>
        <v>100.00000000000001</v>
      </c>
    </row>
    <row r="617" spans="2:18" s="36" customFormat="1" ht="14.25" customHeight="1" x14ac:dyDescent="0.15">
      <c r="B617" s="101"/>
      <c r="C617" s="73" t="s">
        <v>52</v>
      </c>
      <c r="D617" s="37"/>
      <c r="E617" s="37"/>
      <c r="F617" s="64">
        <f t="shared" si="128"/>
        <v>1259</v>
      </c>
      <c r="G617" s="57">
        <f t="shared" si="129"/>
        <v>39.475774424146145</v>
      </c>
      <c r="H617" s="57">
        <f t="shared" si="129"/>
        <v>25.09928514694202</v>
      </c>
      <c r="I617" s="57">
        <f t="shared" si="129"/>
        <v>5.2422557585385228</v>
      </c>
      <c r="J617" s="57">
        <f t="shared" si="129"/>
        <v>0.87370929308975376</v>
      </c>
      <c r="K617" s="57">
        <f t="shared" si="129"/>
        <v>7.9428117553613981E-2</v>
      </c>
      <c r="L617" s="61">
        <f t="shared" si="129"/>
        <v>29.229547259729944</v>
      </c>
      <c r="M617" s="57">
        <f t="shared" si="127"/>
        <v>100</v>
      </c>
    </row>
    <row r="618" spans="2:18" s="36" customFormat="1" ht="14.25" customHeight="1" x14ac:dyDescent="0.15">
      <c r="B618" s="101"/>
      <c r="C618" s="73" t="s">
        <v>53</v>
      </c>
      <c r="D618" s="37"/>
      <c r="E618" s="37"/>
      <c r="F618" s="64">
        <f t="shared" si="128"/>
        <v>1259</v>
      </c>
      <c r="G618" s="57">
        <f t="shared" si="129"/>
        <v>24.781572676727563</v>
      </c>
      <c r="H618" s="57">
        <f t="shared" si="129"/>
        <v>28.038125496425735</v>
      </c>
      <c r="I618" s="57">
        <f t="shared" si="129"/>
        <v>9.6902303415409055</v>
      </c>
      <c r="J618" s="57">
        <f t="shared" si="129"/>
        <v>2.5416997617156474</v>
      </c>
      <c r="K618" s="57">
        <f t="shared" si="129"/>
        <v>5.7188244638602068</v>
      </c>
      <c r="L618" s="61">
        <f t="shared" si="129"/>
        <v>29.229547259729944</v>
      </c>
      <c r="M618" s="57">
        <f t="shared" si="127"/>
        <v>99.999999999999986</v>
      </c>
    </row>
    <row r="619" spans="2:18" s="36" customFormat="1" ht="14.25" customHeight="1" x14ac:dyDescent="0.15">
      <c r="B619" s="102"/>
      <c r="C619" s="73" t="s">
        <v>55</v>
      </c>
      <c r="D619" s="37"/>
      <c r="E619" s="37"/>
      <c r="F619" s="64">
        <f t="shared" si="128"/>
        <v>1259</v>
      </c>
      <c r="G619" s="57">
        <f t="shared" si="129"/>
        <v>39.237490071485304</v>
      </c>
      <c r="H619" s="57">
        <f t="shared" si="129"/>
        <v>22.081016679904685</v>
      </c>
      <c r="I619" s="57">
        <f t="shared" si="129"/>
        <v>4.9245432883240667</v>
      </c>
      <c r="J619" s="57">
        <f t="shared" si="129"/>
        <v>1.3502779984114377</v>
      </c>
      <c r="K619" s="57">
        <f t="shared" si="129"/>
        <v>0.39714058776806987</v>
      </c>
      <c r="L619" s="61">
        <f t="shared" si="129"/>
        <v>32.00953137410643</v>
      </c>
      <c r="M619" s="57">
        <f t="shared" si="127"/>
        <v>100</v>
      </c>
    </row>
    <row r="620" spans="2:18" s="36" customFormat="1" ht="14.25" customHeight="1" x14ac:dyDescent="0.15">
      <c r="B620" s="102"/>
      <c r="C620" s="73" t="s">
        <v>904</v>
      </c>
      <c r="D620" s="37"/>
      <c r="E620" s="37"/>
      <c r="F620" s="64">
        <f t="shared" si="128"/>
        <v>1259</v>
      </c>
      <c r="G620" s="57">
        <f t="shared" si="129"/>
        <v>40.667196187450358</v>
      </c>
      <c r="H620" s="57">
        <f t="shared" si="129"/>
        <v>21.683876092136618</v>
      </c>
      <c r="I620" s="57">
        <f t="shared" si="129"/>
        <v>3.2565528196981735</v>
      </c>
      <c r="J620" s="57">
        <f t="shared" si="129"/>
        <v>1.0325655281969817</v>
      </c>
      <c r="K620" s="57">
        <f t="shared" si="129"/>
        <v>0.31771247021445592</v>
      </c>
      <c r="L620" s="61">
        <f t="shared" si="129"/>
        <v>33.042096902303413</v>
      </c>
      <c r="M620" s="57">
        <f t="shared" si="127"/>
        <v>100</v>
      </c>
    </row>
    <row r="621" spans="2:18" s="36" customFormat="1" ht="14.25" customHeight="1" x14ac:dyDescent="0.15">
      <c r="B621" s="102"/>
      <c r="C621" s="73" t="s">
        <v>58</v>
      </c>
      <c r="D621" s="37"/>
      <c r="E621" s="37"/>
      <c r="F621" s="64">
        <f t="shared" si="128"/>
        <v>1259</v>
      </c>
      <c r="G621" s="57">
        <f t="shared" si="129"/>
        <v>35.424940428911832</v>
      </c>
      <c r="H621" s="57">
        <f t="shared" si="129"/>
        <v>23.590150913423351</v>
      </c>
      <c r="I621" s="57">
        <f t="shared" si="129"/>
        <v>8.4988085782366962</v>
      </c>
      <c r="J621" s="57">
        <f t="shared" si="129"/>
        <v>1.7474185861795075</v>
      </c>
      <c r="K621" s="57">
        <f t="shared" si="129"/>
        <v>0.79428117553613975</v>
      </c>
      <c r="L621" s="61">
        <f t="shared" si="129"/>
        <v>29.944400317712471</v>
      </c>
      <c r="M621" s="57">
        <f t="shared" si="127"/>
        <v>100</v>
      </c>
    </row>
    <row r="622" spans="2:18" s="36" customFormat="1" ht="14.25" customHeight="1" x14ac:dyDescent="0.15">
      <c r="B622" s="102"/>
      <c r="C622" s="73" t="s">
        <v>59</v>
      </c>
      <c r="D622" s="37"/>
      <c r="E622" s="37"/>
      <c r="F622" s="64">
        <f t="shared" si="128"/>
        <v>1259</v>
      </c>
      <c r="G622" s="57">
        <f t="shared" si="129"/>
        <v>2.6211278792692614</v>
      </c>
      <c r="H622" s="57">
        <f t="shared" si="129"/>
        <v>1.8268467037331215</v>
      </c>
      <c r="I622" s="57">
        <f t="shared" si="129"/>
        <v>4.0508339952343135</v>
      </c>
      <c r="J622" s="57">
        <f t="shared" si="129"/>
        <v>6.354249404289118</v>
      </c>
      <c r="K622" s="57">
        <f t="shared" si="129"/>
        <v>71.32644956314536</v>
      </c>
      <c r="L622" s="61">
        <f t="shared" si="129"/>
        <v>13.820492454328834</v>
      </c>
      <c r="M622" s="57">
        <f t="shared" si="127"/>
        <v>100</v>
      </c>
    </row>
    <row r="623" spans="2:18" s="36" customFormat="1" ht="14.25" customHeight="1" x14ac:dyDescent="0.15">
      <c r="B623" s="102"/>
      <c r="C623" s="73" t="s">
        <v>60</v>
      </c>
      <c r="D623" s="37"/>
      <c r="E623" s="37"/>
      <c r="F623" s="64">
        <f t="shared" si="128"/>
        <v>1259</v>
      </c>
      <c r="G623" s="57">
        <f t="shared" si="129"/>
        <v>19.301032565528196</v>
      </c>
      <c r="H623" s="57">
        <f t="shared" si="129"/>
        <v>14.376489277204129</v>
      </c>
      <c r="I623" s="57">
        <f t="shared" si="129"/>
        <v>9.8490865766481335</v>
      </c>
      <c r="J623" s="57">
        <f t="shared" si="129"/>
        <v>5.9571088165210488</v>
      </c>
      <c r="K623" s="57">
        <f t="shared" si="129"/>
        <v>26.21127879269261</v>
      </c>
      <c r="L623" s="61">
        <f t="shared" si="129"/>
        <v>24.305003971405878</v>
      </c>
      <c r="M623" s="57">
        <f t="shared" si="127"/>
        <v>100</v>
      </c>
    </row>
    <row r="624" spans="2:18" s="36" customFormat="1" ht="14.25" customHeight="1" x14ac:dyDescent="0.15">
      <c r="B624" s="102"/>
      <c r="C624" s="73" t="s">
        <v>61</v>
      </c>
      <c r="D624" s="37"/>
      <c r="E624" s="37"/>
      <c r="F624" s="64">
        <f t="shared" si="128"/>
        <v>1259</v>
      </c>
      <c r="G624" s="57">
        <f t="shared" si="129"/>
        <v>34.868943606036531</v>
      </c>
      <c r="H624" s="57">
        <f t="shared" si="129"/>
        <v>8.2605242255758533</v>
      </c>
      <c r="I624" s="57">
        <f t="shared" si="129"/>
        <v>8.4988085782366962</v>
      </c>
      <c r="J624" s="57">
        <f t="shared" si="129"/>
        <v>6.1953931691818909</v>
      </c>
      <c r="K624" s="57">
        <f t="shared" si="129"/>
        <v>11.914217633042098</v>
      </c>
      <c r="L624" s="61">
        <f t="shared" si="129"/>
        <v>30.262112787926927</v>
      </c>
      <c r="M624" s="57">
        <f t="shared" si="127"/>
        <v>100</v>
      </c>
    </row>
    <row r="625" spans="2:18" ht="14.25" customHeight="1" x14ac:dyDescent="0.15">
      <c r="B625" s="103"/>
      <c r="C625" s="94" t="s">
        <v>63</v>
      </c>
      <c r="D625" s="46"/>
      <c r="E625" s="46"/>
      <c r="F625" s="65">
        <f t="shared" si="128"/>
        <v>1259</v>
      </c>
      <c r="G625" s="58">
        <f t="shared" si="129"/>
        <v>13.343923749007146</v>
      </c>
      <c r="H625" s="58">
        <f t="shared" si="129"/>
        <v>9.4519459888800625</v>
      </c>
      <c r="I625" s="58">
        <f t="shared" si="129"/>
        <v>12.867355043685464</v>
      </c>
      <c r="J625" s="58">
        <f t="shared" si="129"/>
        <v>7.9428117553613982</v>
      </c>
      <c r="K625" s="58">
        <f t="shared" si="129"/>
        <v>34.154090548054015</v>
      </c>
      <c r="L625" s="62">
        <f t="shared" si="129"/>
        <v>22.239872915011912</v>
      </c>
      <c r="M625" s="58">
        <f t="shared" si="127"/>
        <v>100</v>
      </c>
      <c r="N625" s="36"/>
    </row>
    <row r="626" spans="2:18" ht="15" customHeight="1" x14ac:dyDescent="0.15">
      <c r="B626" s="98"/>
      <c r="C626" s="90"/>
      <c r="D626" s="37"/>
      <c r="E626" s="37"/>
      <c r="F626" s="38"/>
      <c r="G626" s="59"/>
      <c r="H626" s="59"/>
      <c r="I626" s="59"/>
      <c r="J626" s="59"/>
      <c r="K626" s="59"/>
      <c r="L626" s="59"/>
      <c r="M626" s="59"/>
      <c r="N626" s="66"/>
      <c r="O626" s="59"/>
      <c r="P626" s="36"/>
    </row>
    <row r="627" spans="2:18" s="36" customFormat="1" ht="33.75" x14ac:dyDescent="0.15">
      <c r="B627" s="95" t="s">
        <v>13</v>
      </c>
      <c r="C627" s="30"/>
      <c r="D627" s="30"/>
      <c r="E627" s="30"/>
      <c r="F627" s="45"/>
      <c r="G627" s="49" t="s">
        <v>411</v>
      </c>
      <c r="H627" s="41" t="s">
        <v>412</v>
      </c>
      <c r="I627" s="41" t="s">
        <v>413</v>
      </c>
      <c r="J627" s="41" t="s">
        <v>414</v>
      </c>
      <c r="K627" s="72" t="s">
        <v>451</v>
      </c>
      <c r="L627" s="221" t="s">
        <v>324</v>
      </c>
      <c r="M627" s="40" t="s">
        <v>4</v>
      </c>
      <c r="N627" s="41" t="s">
        <v>919</v>
      </c>
      <c r="O627" s="41" t="s">
        <v>918</v>
      </c>
      <c r="P627" s="41" t="s">
        <v>917</v>
      </c>
      <c r="Q627" s="41" t="s">
        <v>916</v>
      </c>
      <c r="R627" s="1"/>
    </row>
    <row r="628" spans="2:18" s="36" customFormat="1" ht="14.25" customHeight="1" x14ac:dyDescent="0.15">
      <c r="B628" s="100" t="s">
        <v>2</v>
      </c>
      <c r="C628" s="73" t="s">
        <v>47</v>
      </c>
      <c r="D628" s="47"/>
      <c r="E628" s="47"/>
      <c r="F628" s="42"/>
      <c r="G628" s="50">
        <v>33</v>
      </c>
      <c r="H628" s="50">
        <v>332</v>
      </c>
      <c r="I628" s="50">
        <v>207</v>
      </c>
      <c r="J628" s="50">
        <v>74</v>
      </c>
      <c r="K628" s="50">
        <v>48</v>
      </c>
      <c r="L628" s="51">
        <v>77</v>
      </c>
      <c r="M628" s="50">
        <f t="shared" ref="M628:M645" si="130">SUM(G628:L628)</f>
        <v>771</v>
      </c>
      <c r="N628" s="91">
        <v>1.6575757575757575</v>
      </c>
      <c r="O628" s="91">
        <v>1</v>
      </c>
      <c r="P628" s="91">
        <v>1</v>
      </c>
      <c r="Q628" s="91">
        <v>5</v>
      </c>
      <c r="R628" s="1"/>
    </row>
    <row r="629" spans="2:18" s="36" customFormat="1" ht="14.25" customHeight="1" x14ac:dyDescent="0.15">
      <c r="B629" s="101"/>
      <c r="C629" s="73" t="s">
        <v>48</v>
      </c>
      <c r="D629" s="37"/>
      <c r="E629" s="37"/>
      <c r="F629" s="43"/>
      <c r="G629" s="52">
        <v>28</v>
      </c>
      <c r="H629" s="52">
        <v>269</v>
      </c>
      <c r="I629" s="52">
        <v>183</v>
      </c>
      <c r="J629" s="52">
        <v>109</v>
      </c>
      <c r="K629" s="52">
        <v>101</v>
      </c>
      <c r="L629" s="53">
        <v>81</v>
      </c>
      <c r="M629" s="52">
        <f t="shared" si="130"/>
        <v>771</v>
      </c>
      <c r="N629" s="92">
        <v>2.0655487804878048</v>
      </c>
      <c r="O629" s="92">
        <v>2</v>
      </c>
      <c r="P629" s="92">
        <v>2</v>
      </c>
      <c r="Q629" s="92">
        <v>7</v>
      </c>
      <c r="R629" s="1"/>
    </row>
    <row r="630" spans="2:18" s="36" customFormat="1" ht="14.25" customHeight="1" x14ac:dyDescent="0.15">
      <c r="B630" s="101"/>
      <c r="C630" s="73" t="s">
        <v>685</v>
      </c>
      <c r="D630" s="37"/>
      <c r="E630" s="37"/>
      <c r="F630" s="43"/>
      <c r="G630" s="52">
        <v>168</v>
      </c>
      <c r="H630" s="52">
        <v>282</v>
      </c>
      <c r="I630" s="52">
        <v>95</v>
      </c>
      <c r="J630" s="52">
        <v>23</v>
      </c>
      <c r="K630" s="52">
        <v>5</v>
      </c>
      <c r="L630" s="53">
        <v>198</v>
      </c>
      <c r="M630" s="52">
        <f t="shared" si="130"/>
        <v>771</v>
      </c>
      <c r="N630" s="92">
        <v>0.94311926605504592</v>
      </c>
      <c r="O630" s="92">
        <v>1</v>
      </c>
      <c r="P630" s="92">
        <v>1</v>
      </c>
      <c r="Q630" s="92">
        <v>3</v>
      </c>
      <c r="R630" s="1"/>
    </row>
    <row r="631" spans="2:18" s="36" customFormat="1" ht="14.25" customHeight="1" x14ac:dyDescent="0.15">
      <c r="B631" s="101"/>
      <c r="C631" s="73" t="s">
        <v>50</v>
      </c>
      <c r="D631" s="37"/>
      <c r="E631" s="37"/>
      <c r="F631" s="43"/>
      <c r="G631" s="52">
        <v>271</v>
      </c>
      <c r="H631" s="52">
        <v>172</v>
      </c>
      <c r="I631" s="52">
        <v>52</v>
      </c>
      <c r="J631" s="52">
        <v>21</v>
      </c>
      <c r="K631" s="52">
        <v>23</v>
      </c>
      <c r="L631" s="53">
        <v>232</v>
      </c>
      <c r="M631" s="52">
        <f t="shared" si="130"/>
        <v>771</v>
      </c>
      <c r="N631" s="92">
        <v>0.73879142300194933</v>
      </c>
      <c r="O631" s="92">
        <v>0</v>
      </c>
      <c r="P631" s="92">
        <v>1</v>
      </c>
      <c r="Q631" s="92">
        <v>4</v>
      </c>
      <c r="R631" s="1"/>
    </row>
    <row r="632" spans="2:18" s="36" customFormat="1" ht="14.25" customHeight="1" x14ac:dyDescent="0.15">
      <c r="B632" s="101"/>
      <c r="C632" s="73" t="s">
        <v>52</v>
      </c>
      <c r="D632" s="37"/>
      <c r="E632" s="37"/>
      <c r="F632" s="43"/>
      <c r="G632" s="52">
        <v>294</v>
      </c>
      <c r="H632" s="52">
        <v>197</v>
      </c>
      <c r="I632" s="52">
        <v>35</v>
      </c>
      <c r="J632" s="52">
        <v>15</v>
      </c>
      <c r="K632" s="52">
        <v>0</v>
      </c>
      <c r="L632" s="53">
        <v>230</v>
      </c>
      <c r="M632" s="52">
        <f t="shared" si="130"/>
        <v>771</v>
      </c>
      <c r="N632" s="92">
        <v>0.53009708737864081</v>
      </c>
      <c r="O632" s="92">
        <v>0</v>
      </c>
      <c r="P632" s="92">
        <v>1</v>
      </c>
      <c r="Q632" s="92">
        <v>3</v>
      </c>
      <c r="R632" s="1"/>
    </row>
    <row r="633" spans="2:18" s="36" customFormat="1" ht="14.25" customHeight="1" x14ac:dyDescent="0.15">
      <c r="B633" s="101"/>
      <c r="C633" s="73" t="s">
        <v>53</v>
      </c>
      <c r="D633" s="37"/>
      <c r="E633" s="37"/>
      <c r="F633" s="43"/>
      <c r="G633" s="52">
        <v>142</v>
      </c>
      <c r="H633" s="52">
        <v>211</v>
      </c>
      <c r="I633" s="52">
        <v>110</v>
      </c>
      <c r="J633" s="52">
        <v>54</v>
      </c>
      <c r="K633" s="52">
        <v>77</v>
      </c>
      <c r="L633" s="53">
        <v>177</v>
      </c>
      <c r="M633" s="52">
        <f t="shared" si="130"/>
        <v>771</v>
      </c>
      <c r="N633" s="92">
        <v>1.637809187279152</v>
      </c>
      <c r="O633" s="92">
        <v>1</v>
      </c>
      <c r="P633" s="92">
        <v>2</v>
      </c>
      <c r="Q633" s="92">
        <v>10</v>
      </c>
      <c r="R633" s="1"/>
    </row>
    <row r="634" spans="2:18" s="36" customFormat="1" ht="14.25" customHeight="1" x14ac:dyDescent="0.15">
      <c r="B634" s="102"/>
      <c r="C634" s="73" t="s">
        <v>55</v>
      </c>
      <c r="D634" s="37"/>
      <c r="E634" s="37"/>
      <c r="F634" s="43"/>
      <c r="G634" s="52">
        <v>293</v>
      </c>
      <c r="H634" s="52">
        <v>161</v>
      </c>
      <c r="I634" s="52">
        <v>38</v>
      </c>
      <c r="J634" s="52">
        <v>13</v>
      </c>
      <c r="K634" s="52">
        <v>11</v>
      </c>
      <c r="L634" s="53">
        <v>255</v>
      </c>
      <c r="M634" s="52">
        <f t="shared" si="130"/>
        <v>771</v>
      </c>
      <c r="N634" s="92">
        <v>0.55487804878048785</v>
      </c>
      <c r="O634" s="92">
        <v>0</v>
      </c>
      <c r="P634" s="92">
        <v>1</v>
      </c>
      <c r="Q634" s="92">
        <v>3</v>
      </c>
      <c r="R634" s="1"/>
    </row>
    <row r="635" spans="2:18" s="36" customFormat="1" ht="14.25" customHeight="1" x14ac:dyDescent="0.15">
      <c r="B635" s="102"/>
      <c r="C635" s="73" t="s">
        <v>904</v>
      </c>
      <c r="D635" s="37"/>
      <c r="E635" s="37"/>
      <c r="F635" s="43"/>
      <c r="G635" s="52">
        <v>286</v>
      </c>
      <c r="H635" s="52">
        <v>173</v>
      </c>
      <c r="I635" s="52">
        <v>20</v>
      </c>
      <c r="J635" s="52">
        <v>14</v>
      </c>
      <c r="K635" s="52">
        <v>12</v>
      </c>
      <c r="L635" s="53">
        <v>266</v>
      </c>
      <c r="M635" s="52">
        <f t="shared" si="130"/>
        <v>771</v>
      </c>
      <c r="N635" s="92">
        <v>0.53014553014553012</v>
      </c>
      <c r="O635" s="92">
        <v>0</v>
      </c>
      <c r="P635" s="92">
        <v>1</v>
      </c>
      <c r="Q635" s="92">
        <v>3</v>
      </c>
      <c r="R635" s="1"/>
    </row>
    <row r="636" spans="2:18" s="36" customFormat="1" ht="14.25" customHeight="1" x14ac:dyDescent="0.15">
      <c r="B636" s="220"/>
      <c r="C636" s="94" t="s">
        <v>58</v>
      </c>
      <c r="D636" s="46"/>
      <c r="E636" s="46"/>
      <c r="F636" s="175"/>
      <c r="G636" s="54">
        <v>266</v>
      </c>
      <c r="H636" s="54">
        <v>188</v>
      </c>
      <c r="I636" s="54">
        <v>51</v>
      </c>
      <c r="J636" s="54">
        <v>12</v>
      </c>
      <c r="K636" s="54">
        <v>6</v>
      </c>
      <c r="L636" s="55">
        <v>248</v>
      </c>
      <c r="M636" s="54">
        <f t="shared" si="130"/>
        <v>771</v>
      </c>
      <c r="N636" s="93">
        <v>0.61368209255533201</v>
      </c>
      <c r="O636" s="93">
        <v>0</v>
      </c>
      <c r="P636" s="93">
        <v>1</v>
      </c>
      <c r="Q636" s="93">
        <v>3</v>
      </c>
      <c r="R636" s="1"/>
    </row>
    <row r="637" spans="2:18" s="36" customFormat="1" ht="14.25" customHeight="1" x14ac:dyDescent="0.15">
      <c r="B637" s="100" t="s">
        <v>3</v>
      </c>
      <c r="C637" s="97" t="s">
        <v>47</v>
      </c>
      <c r="D637" s="47"/>
      <c r="E637" s="47"/>
      <c r="F637" s="63">
        <f t="shared" ref="F637:F645" si="131">$M$628</f>
        <v>771</v>
      </c>
      <c r="G637" s="56">
        <f t="shared" ref="G637:L645" si="132">G628/$F637*100</f>
        <v>4.2801556420233462</v>
      </c>
      <c r="H637" s="56">
        <f t="shared" si="132"/>
        <v>43.060959792477306</v>
      </c>
      <c r="I637" s="56">
        <f t="shared" si="132"/>
        <v>26.848249027237355</v>
      </c>
      <c r="J637" s="56">
        <f t="shared" si="132"/>
        <v>9.5979247730220507</v>
      </c>
      <c r="K637" s="56">
        <f t="shared" si="132"/>
        <v>6.2256809338521402</v>
      </c>
      <c r="L637" s="60">
        <f t="shared" si="132"/>
        <v>9.9870298313878081</v>
      </c>
      <c r="M637" s="56">
        <f t="shared" si="130"/>
        <v>100.00000000000003</v>
      </c>
      <c r="R637" s="1"/>
    </row>
    <row r="638" spans="2:18" s="36" customFormat="1" ht="14.25" customHeight="1" x14ac:dyDescent="0.15">
      <c r="B638" s="101"/>
      <c r="C638" s="73" t="s">
        <v>48</v>
      </c>
      <c r="D638" s="37"/>
      <c r="E638" s="37"/>
      <c r="F638" s="64">
        <f t="shared" si="131"/>
        <v>771</v>
      </c>
      <c r="G638" s="57">
        <f t="shared" si="132"/>
        <v>3.6316472114137488</v>
      </c>
      <c r="H638" s="57">
        <f t="shared" si="132"/>
        <v>34.889753566796365</v>
      </c>
      <c r="I638" s="57">
        <f t="shared" si="132"/>
        <v>23.735408560311281</v>
      </c>
      <c r="J638" s="57">
        <f t="shared" si="132"/>
        <v>14.137483787289234</v>
      </c>
      <c r="K638" s="57">
        <f t="shared" si="132"/>
        <v>13.09987029831388</v>
      </c>
      <c r="L638" s="61">
        <f t="shared" si="132"/>
        <v>10.505836575875486</v>
      </c>
      <c r="M638" s="57">
        <f t="shared" si="130"/>
        <v>100</v>
      </c>
      <c r="R638" s="1"/>
    </row>
    <row r="639" spans="2:18" s="36" customFormat="1" ht="14.25" customHeight="1" x14ac:dyDescent="0.15">
      <c r="B639" s="101"/>
      <c r="C639" s="73" t="s">
        <v>685</v>
      </c>
      <c r="D639" s="37"/>
      <c r="E639" s="37"/>
      <c r="F639" s="64">
        <f t="shared" si="131"/>
        <v>771</v>
      </c>
      <c r="G639" s="57">
        <f t="shared" si="132"/>
        <v>21.789883268482491</v>
      </c>
      <c r="H639" s="57">
        <f t="shared" si="132"/>
        <v>36.575875486381321</v>
      </c>
      <c r="I639" s="57">
        <f t="shared" si="132"/>
        <v>12.321660181582361</v>
      </c>
      <c r="J639" s="57">
        <f t="shared" si="132"/>
        <v>2.9831387808041505</v>
      </c>
      <c r="K639" s="57">
        <f t="shared" si="132"/>
        <v>0.64850843060959795</v>
      </c>
      <c r="L639" s="61">
        <f t="shared" si="132"/>
        <v>25.680933852140075</v>
      </c>
      <c r="M639" s="57">
        <f t="shared" si="130"/>
        <v>100</v>
      </c>
    </row>
    <row r="640" spans="2:18" s="36" customFormat="1" ht="14.25" customHeight="1" x14ac:dyDescent="0.15">
      <c r="B640" s="101"/>
      <c r="C640" s="73" t="s">
        <v>50</v>
      </c>
      <c r="D640" s="37"/>
      <c r="E640" s="37"/>
      <c r="F640" s="64">
        <f t="shared" si="131"/>
        <v>771</v>
      </c>
      <c r="G640" s="57">
        <f t="shared" si="132"/>
        <v>35.149156939040203</v>
      </c>
      <c r="H640" s="57">
        <f t="shared" si="132"/>
        <v>22.308690012970171</v>
      </c>
      <c r="I640" s="57">
        <f t="shared" si="132"/>
        <v>6.7444876783398184</v>
      </c>
      <c r="J640" s="57">
        <f t="shared" si="132"/>
        <v>2.7237354085603114</v>
      </c>
      <c r="K640" s="57">
        <f t="shared" si="132"/>
        <v>2.9831387808041505</v>
      </c>
      <c r="L640" s="61">
        <f t="shared" si="132"/>
        <v>30.090791180285343</v>
      </c>
      <c r="M640" s="57">
        <f t="shared" si="130"/>
        <v>100</v>
      </c>
    </row>
    <row r="641" spans="1:19" s="36" customFormat="1" ht="14.25" customHeight="1" x14ac:dyDescent="0.15">
      <c r="B641" s="101"/>
      <c r="C641" s="73" t="s">
        <v>52</v>
      </c>
      <c r="D641" s="37"/>
      <c r="E641" s="37"/>
      <c r="F641" s="64">
        <f t="shared" si="131"/>
        <v>771</v>
      </c>
      <c r="G641" s="57">
        <f t="shared" si="132"/>
        <v>38.132295719844358</v>
      </c>
      <c r="H641" s="57">
        <f t="shared" si="132"/>
        <v>25.551232166018156</v>
      </c>
      <c r="I641" s="57">
        <f t="shared" si="132"/>
        <v>4.5395590142671853</v>
      </c>
      <c r="J641" s="57">
        <f t="shared" si="132"/>
        <v>1.9455252918287937</v>
      </c>
      <c r="K641" s="57">
        <f t="shared" si="132"/>
        <v>0</v>
      </c>
      <c r="L641" s="61">
        <f t="shared" si="132"/>
        <v>29.831387808041505</v>
      </c>
      <c r="M641" s="57">
        <f t="shared" si="130"/>
        <v>100</v>
      </c>
    </row>
    <row r="642" spans="1:19" s="36" customFormat="1" ht="14.25" customHeight="1" x14ac:dyDescent="0.15">
      <c r="B642" s="101"/>
      <c r="C642" s="73" t="s">
        <v>53</v>
      </c>
      <c r="D642" s="37"/>
      <c r="E642" s="37"/>
      <c r="F642" s="64">
        <f t="shared" si="131"/>
        <v>771</v>
      </c>
      <c r="G642" s="57">
        <f t="shared" si="132"/>
        <v>18.417639429312583</v>
      </c>
      <c r="H642" s="57">
        <f t="shared" si="132"/>
        <v>27.367055771725035</v>
      </c>
      <c r="I642" s="57">
        <f t="shared" si="132"/>
        <v>14.267185473411153</v>
      </c>
      <c r="J642" s="57">
        <f t="shared" si="132"/>
        <v>7.0038910505836576</v>
      </c>
      <c r="K642" s="57">
        <f t="shared" si="132"/>
        <v>9.9870298313878081</v>
      </c>
      <c r="L642" s="61">
        <f t="shared" si="132"/>
        <v>22.957198443579767</v>
      </c>
      <c r="M642" s="57">
        <f t="shared" si="130"/>
        <v>100.00000000000001</v>
      </c>
    </row>
    <row r="643" spans="1:19" s="36" customFormat="1" ht="14.25" customHeight="1" x14ac:dyDescent="0.15">
      <c r="B643" s="102"/>
      <c r="C643" s="73" t="s">
        <v>55</v>
      </c>
      <c r="D643" s="37"/>
      <c r="E643" s="37"/>
      <c r="F643" s="64">
        <f t="shared" si="131"/>
        <v>771</v>
      </c>
      <c r="G643" s="57">
        <f t="shared" si="132"/>
        <v>38.002594033722438</v>
      </c>
      <c r="H643" s="57">
        <f t="shared" si="132"/>
        <v>20.881971465629054</v>
      </c>
      <c r="I643" s="57">
        <f t="shared" si="132"/>
        <v>4.9286640726329445</v>
      </c>
      <c r="J643" s="57">
        <f t="shared" si="132"/>
        <v>1.6861219195849546</v>
      </c>
      <c r="K643" s="57">
        <f t="shared" si="132"/>
        <v>1.4267185473411155</v>
      </c>
      <c r="L643" s="61">
        <f t="shared" si="132"/>
        <v>33.07392996108949</v>
      </c>
      <c r="M643" s="57">
        <f t="shared" si="130"/>
        <v>99.999999999999986</v>
      </c>
    </row>
    <row r="644" spans="1:19" s="36" customFormat="1" ht="14.25" customHeight="1" x14ac:dyDescent="0.15">
      <c r="B644" s="102"/>
      <c r="C644" s="73" t="s">
        <v>904</v>
      </c>
      <c r="D644" s="37"/>
      <c r="E644" s="37"/>
      <c r="F644" s="64">
        <f t="shared" si="131"/>
        <v>771</v>
      </c>
      <c r="G644" s="57">
        <f t="shared" si="132"/>
        <v>37.094682230869005</v>
      </c>
      <c r="H644" s="57">
        <f t="shared" si="132"/>
        <v>22.43839169909209</v>
      </c>
      <c r="I644" s="57">
        <f t="shared" si="132"/>
        <v>2.5940337224383918</v>
      </c>
      <c r="J644" s="57">
        <f t="shared" si="132"/>
        <v>1.8158236057068744</v>
      </c>
      <c r="K644" s="57">
        <f t="shared" si="132"/>
        <v>1.556420233463035</v>
      </c>
      <c r="L644" s="61">
        <f t="shared" si="132"/>
        <v>34.500648508430608</v>
      </c>
      <c r="M644" s="57">
        <f t="shared" si="130"/>
        <v>100</v>
      </c>
    </row>
    <row r="645" spans="1:19" s="36" customFormat="1" ht="14.25" customHeight="1" x14ac:dyDescent="0.15">
      <c r="B645" s="220"/>
      <c r="C645" s="94" t="s">
        <v>58</v>
      </c>
      <c r="D645" s="46"/>
      <c r="E645" s="46"/>
      <c r="F645" s="65">
        <f t="shared" si="131"/>
        <v>771</v>
      </c>
      <c r="G645" s="58">
        <f t="shared" si="132"/>
        <v>34.500648508430608</v>
      </c>
      <c r="H645" s="58">
        <f t="shared" si="132"/>
        <v>24.383916990920881</v>
      </c>
      <c r="I645" s="58">
        <f t="shared" si="132"/>
        <v>6.6147859922178993</v>
      </c>
      <c r="J645" s="58">
        <f t="shared" si="132"/>
        <v>1.556420233463035</v>
      </c>
      <c r="K645" s="58">
        <f t="shared" si="132"/>
        <v>0.77821011673151752</v>
      </c>
      <c r="L645" s="62">
        <f t="shared" si="132"/>
        <v>32.166018158236056</v>
      </c>
      <c r="M645" s="58">
        <f t="shared" si="130"/>
        <v>99.999999999999986</v>
      </c>
    </row>
    <row r="646" spans="1:19" ht="8.1" customHeight="1" x14ac:dyDescent="0.15">
      <c r="B646" s="98"/>
      <c r="C646" s="90"/>
      <c r="D646" s="37"/>
      <c r="E646" s="37"/>
      <c r="F646" s="38"/>
      <c r="G646" s="59"/>
      <c r="H646" s="59"/>
      <c r="I646" s="59"/>
      <c r="J646" s="59"/>
      <c r="K646" s="59"/>
      <c r="L646" s="59"/>
      <c r="M646" s="59"/>
      <c r="N646" s="66"/>
      <c r="O646" s="59"/>
      <c r="P646" s="36"/>
    </row>
    <row r="647" spans="1:19" ht="15" customHeight="1" x14ac:dyDescent="0.15">
      <c r="A647" s="17" t="s">
        <v>915</v>
      </c>
      <c r="B647" s="98"/>
      <c r="C647" s="32"/>
      <c r="D647" s="32"/>
      <c r="E647" s="32"/>
      <c r="F647" s="32"/>
      <c r="G647" s="32"/>
      <c r="H647" s="32"/>
      <c r="I647" s="32"/>
      <c r="J647" s="32"/>
      <c r="K647" s="32"/>
      <c r="L647" s="33"/>
      <c r="M647" s="70"/>
    </row>
    <row r="648" spans="1:19" ht="15" customHeight="1" x14ac:dyDescent="0.15">
      <c r="A648" s="1" t="s">
        <v>914</v>
      </c>
      <c r="B648" s="98"/>
      <c r="C648" s="32"/>
      <c r="D648" s="37"/>
      <c r="E648" s="32"/>
      <c r="F648" s="32"/>
      <c r="G648" s="32"/>
      <c r="H648" s="32"/>
      <c r="I648" s="32"/>
      <c r="J648" s="32"/>
      <c r="K648" s="32"/>
      <c r="L648" s="33"/>
      <c r="M648" s="34"/>
      <c r="N648" s="35"/>
    </row>
    <row r="649" spans="1:19" s="36" customFormat="1" ht="33.75" x14ac:dyDescent="0.15">
      <c r="B649" s="95" t="s">
        <v>4</v>
      </c>
      <c r="C649" s="30"/>
      <c r="D649" s="30"/>
      <c r="E649" s="30"/>
      <c r="F649" s="45"/>
      <c r="G649" s="72" t="s">
        <v>453</v>
      </c>
      <c r="H649" s="72" t="s">
        <v>454</v>
      </c>
      <c r="I649" s="72" t="s">
        <v>455</v>
      </c>
      <c r="J649" s="72" t="s">
        <v>456</v>
      </c>
      <c r="K649" s="72" t="s">
        <v>457</v>
      </c>
      <c r="L649" s="72" t="s">
        <v>458</v>
      </c>
      <c r="M649" s="221" t="s">
        <v>324</v>
      </c>
      <c r="N649" s="40" t="s">
        <v>4</v>
      </c>
      <c r="O649" s="41" t="s">
        <v>913</v>
      </c>
      <c r="P649" s="41" t="s">
        <v>459</v>
      </c>
      <c r="Q649" s="41" t="s">
        <v>912</v>
      </c>
      <c r="R649" s="41" t="s">
        <v>911</v>
      </c>
      <c r="S649" s="1"/>
    </row>
    <row r="650" spans="1:19" s="36" customFormat="1" ht="14.25" customHeight="1" x14ac:dyDescent="0.15">
      <c r="B650" s="100" t="s">
        <v>2</v>
      </c>
      <c r="C650" s="73" t="s">
        <v>47</v>
      </c>
      <c r="D650" s="47"/>
      <c r="E650" s="47"/>
      <c r="F650" s="42"/>
      <c r="G650" s="50">
        <v>630</v>
      </c>
      <c r="H650" s="50">
        <v>265</v>
      </c>
      <c r="I650" s="50">
        <v>437</v>
      </c>
      <c r="J650" s="50">
        <v>152</v>
      </c>
      <c r="K650" s="50">
        <v>53</v>
      </c>
      <c r="L650" s="50">
        <v>42</v>
      </c>
      <c r="M650" s="51">
        <v>355</v>
      </c>
      <c r="N650" s="50">
        <f t="shared" ref="N650:N675" si="133">SUM(G650:M650)</f>
        <v>1934</v>
      </c>
      <c r="O650" s="140">
        <v>5.0088940706195864</v>
      </c>
      <c r="P650" s="140">
        <v>4</v>
      </c>
      <c r="Q650" s="140">
        <v>30</v>
      </c>
      <c r="R650" s="140">
        <v>0.5</v>
      </c>
      <c r="S650" s="1"/>
    </row>
    <row r="651" spans="1:19" s="36" customFormat="1" ht="14.25" customHeight="1" x14ac:dyDescent="0.15">
      <c r="B651" s="101"/>
      <c r="C651" s="73" t="s">
        <v>48</v>
      </c>
      <c r="D651" s="37"/>
      <c r="E651" s="37"/>
      <c r="F651" s="43"/>
      <c r="G651" s="52">
        <v>1262</v>
      </c>
      <c r="H651" s="52">
        <v>155</v>
      </c>
      <c r="I651" s="52">
        <v>125</v>
      </c>
      <c r="J651" s="52">
        <v>35</v>
      </c>
      <c r="K651" s="52">
        <v>6</v>
      </c>
      <c r="L651" s="52">
        <v>8</v>
      </c>
      <c r="M651" s="53">
        <v>398</v>
      </c>
      <c r="N651" s="52">
        <f t="shared" si="133"/>
        <v>1989</v>
      </c>
      <c r="O651" s="169">
        <v>1.7798248512888311</v>
      </c>
      <c r="P651" s="169">
        <v>1</v>
      </c>
      <c r="Q651" s="169">
        <v>10</v>
      </c>
      <c r="R651" s="169">
        <v>0.1</v>
      </c>
      <c r="S651" s="1"/>
    </row>
    <row r="652" spans="1:19" s="36" customFormat="1" ht="14.25" customHeight="1" x14ac:dyDescent="0.15">
      <c r="B652" s="101"/>
      <c r="C652" s="73" t="s">
        <v>685</v>
      </c>
      <c r="D652" s="37"/>
      <c r="E652" s="37"/>
      <c r="F652" s="43"/>
      <c r="G652" s="52">
        <v>979</v>
      </c>
      <c r="H652" s="52">
        <v>45</v>
      </c>
      <c r="I652" s="52">
        <v>31</v>
      </c>
      <c r="J652" s="52">
        <v>8</v>
      </c>
      <c r="K652" s="52">
        <v>1</v>
      </c>
      <c r="L652" s="52">
        <v>4</v>
      </c>
      <c r="M652" s="53">
        <v>590</v>
      </c>
      <c r="N652" s="52">
        <f t="shared" si="133"/>
        <v>1658</v>
      </c>
      <c r="O652" s="169">
        <v>1.0182578740157497</v>
      </c>
      <c r="P652" s="169">
        <v>1</v>
      </c>
      <c r="Q652" s="169">
        <v>5</v>
      </c>
      <c r="R652" s="169">
        <v>0.1</v>
      </c>
      <c r="S652" s="1"/>
    </row>
    <row r="653" spans="1:19" s="36" customFormat="1" ht="14.25" customHeight="1" x14ac:dyDescent="0.15">
      <c r="B653" s="101"/>
      <c r="C653" s="73" t="s">
        <v>50</v>
      </c>
      <c r="D653" s="37"/>
      <c r="E653" s="37"/>
      <c r="F653" s="43"/>
      <c r="G653" s="52">
        <v>714</v>
      </c>
      <c r="H653" s="52">
        <v>73</v>
      </c>
      <c r="I653" s="52">
        <v>40</v>
      </c>
      <c r="J653" s="52">
        <v>9</v>
      </c>
      <c r="K653" s="52">
        <v>0</v>
      </c>
      <c r="L653" s="52">
        <v>6</v>
      </c>
      <c r="M653" s="53">
        <v>623</v>
      </c>
      <c r="N653" s="52">
        <f t="shared" si="133"/>
        <v>1465</v>
      </c>
      <c r="O653" s="169">
        <v>1.3628125000000006</v>
      </c>
      <c r="P653" s="169">
        <v>1</v>
      </c>
      <c r="Q653" s="169">
        <v>7</v>
      </c>
      <c r="R653" s="169">
        <v>0</v>
      </c>
      <c r="S653" s="1"/>
    </row>
    <row r="654" spans="1:19" s="36" customFormat="1" ht="14.25" customHeight="1" x14ac:dyDescent="0.15">
      <c r="B654" s="101"/>
      <c r="C654" s="73" t="s">
        <v>52</v>
      </c>
      <c r="D654" s="37"/>
      <c r="E654" s="37"/>
      <c r="F654" s="43"/>
      <c r="G654" s="52">
        <v>532</v>
      </c>
      <c r="H654" s="52">
        <v>10</v>
      </c>
      <c r="I654" s="52">
        <v>13</v>
      </c>
      <c r="J654" s="52">
        <v>2</v>
      </c>
      <c r="K654" s="52">
        <v>0</v>
      </c>
      <c r="L654" s="52">
        <v>2</v>
      </c>
      <c r="M654" s="53">
        <v>699</v>
      </c>
      <c r="N654" s="52">
        <f t="shared" si="133"/>
        <v>1258</v>
      </c>
      <c r="O654" s="169">
        <v>0.71769230769230818</v>
      </c>
      <c r="P654" s="169">
        <v>0.5</v>
      </c>
      <c r="Q654" s="169">
        <v>5</v>
      </c>
      <c r="R654" s="169">
        <v>0</v>
      </c>
      <c r="S654" s="1"/>
    </row>
    <row r="655" spans="1:19" s="36" customFormat="1" ht="14.25" customHeight="1" x14ac:dyDescent="0.15">
      <c r="B655" s="101"/>
      <c r="C655" s="73" t="s">
        <v>53</v>
      </c>
      <c r="D655" s="37"/>
      <c r="E655" s="37"/>
      <c r="F655" s="43"/>
      <c r="G655" s="52">
        <v>851</v>
      </c>
      <c r="H655" s="52">
        <v>42</v>
      </c>
      <c r="I655" s="52">
        <v>40</v>
      </c>
      <c r="J655" s="52">
        <v>12</v>
      </c>
      <c r="K655" s="52">
        <v>1</v>
      </c>
      <c r="L655" s="52">
        <v>4</v>
      </c>
      <c r="M655" s="53">
        <v>646</v>
      </c>
      <c r="N655" s="52">
        <f t="shared" si="133"/>
        <v>1596</v>
      </c>
      <c r="O655" s="169">
        <v>1.2040818584070798</v>
      </c>
      <c r="P655" s="169">
        <v>1</v>
      </c>
      <c r="Q655" s="169">
        <v>8</v>
      </c>
      <c r="R655" s="169">
        <v>0</v>
      </c>
      <c r="S655" s="1"/>
    </row>
    <row r="656" spans="1:19" s="36" customFormat="1" ht="14.25" customHeight="1" x14ac:dyDescent="0.15">
      <c r="B656" s="102"/>
      <c r="C656" s="73" t="s">
        <v>55</v>
      </c>
      <c r="D656" s="37"/>
      <c r="E656" s="37"/>
      <c r="F656" s="43"/>
      <c r="G656" s="52">
        <v>420</v>
      </c>
      <c r="H656" s="52">
        <v>36</v>
      </c>
      <c r="I656" s="52">
        <v>37</v>
      </c>
      <c r="J656" s="52">
        <v>19</v>
      </c>
      <c r="K656" s="52">
        <v>3</v>
      </c>
      <c r="L656" s="52">
        <v>10</v>
      </c>
      <c r="M656" s="53">
        <v>736</v>
      </c>
      <c r="N656" s="52">
        <f t="shared" si="133"/>
        <v>1261</v>
      </c>
      <c r="O656" s="169">
        <v>1.8287575150300615</v>
      </c>
      <c r="P656" s="169">
        <v>1</v>
      </c>
      <c r="Q656" s="169">
        <v>15</v>
      </c>
      <c r="R656" s="169">
        <v>0</v>
      </c>
      <c r="S656" s="1"/>
    </row>
    <row r="657" spans="2:19" s="36" customFormat="1" ht="14.25" customHeight="1" x14ac:dyDescent="0.15">
      <c r="B657" s="102"/>
      <c r="C657" s="73" t="s">
        <v>904</v>
      </c>
      <c r="D657" s="37"/>
      <c r="E657" s="37"/>
      <c r="F657" s="43"/>
      <c r="G657" s="52">
        <v>440</v>
      </c>
      <c r="H657" s="52">
        <v>25</v>
      </c>
      <c r="I657" s="52">
        <v>12</v>
      </c>
      <c r="J657" s="52">
        <v>8</v>
      </c>
      <c r="K657" s="52">
        <v>2</v>
      </c>
      <c r="L657" s="52">
        <v>2</v>
      </c>
      <c r="M657" s="53">
        <v>759</v>
      </c>
      <c r="N657" s="52">
        <f t="shared" si="133"/>
        <v>1248</v>
      </c>
      <c r="O657" s="169">
        <v>1.0732903225806454</v>
      </c>
      <c r="P657" s="169">
        <v>1</v>
      </c>
      <c r="Q657" s="169">
        <v>8</v>
      </c>
      <c r="R657" s="169">
        <v>0</v>
      </c>
      <c r="S657" s="1"/>
    </row>
    <row r="658" spans="2:19" s="36" customFormat="1" ht="14.25" customHeight="1" x14ac:dyDescent="0.15">
      <c r="B658" s="102"/>
      <c r="C658" s="73" t="s">
        <v>58</v>
      </c>
      <c r="D658" s="37"/>
      <c r="E658" s="37"/>
      <c r="F658" s="43"/>
      <c r="G658" s="52">
        <v>365</v>
      </c>
      <c r="H658" s="52">
        <v>63</v>
      </c>
      <c r="I658" s="52">
        <v>92</v>
      </c>
      <c r="J658" s="52">
        <v>54</v>
      </c>
      <c r="K658" s="52">
        <v>30</v>
      </c>
      <c r="L658" s="52">
        <v>33</v>
      </c>
      <c r="M658" s="53">
        <v>697</v>
      </c>
      <c r="N658" s="52">
        <f t="shared" si="133"/>
        <v>1334</v>
      </c>
      <c r="O658" s="169">
        <v>4.9308072487644132</v>
      </c>
      <c r="P658" s="169">
        <v>2</v>
      </c>
      <c r="Q658" s="169">
        <v>37.5</v>
      </c>
      <c r="R658" s="169">
        <v>0.1</v>
      </c>
      <c r="S658" s="1"/>
    </row>
    <row r="659" spans="2:19" s="36" customFormat="1" ht="14.25" customHeight="1" x14ac:dyDescent="0.15">
      <c r="B659" s="102"/>
      <c r="C659" s="73" t="s">
        <v>59</v>
      </c>
      <c r="D659" s="37"/>
      <c r="E659" s="37"/>
      <c r="F659" s="43"/>
      <c r="G659" s="52">
        <v>100</v>
      </c>
      <c r="H659" s="52">
        <v>40</v>
      </c>
      <c r="I659" s="52">
        <v>132</v>
      </c>
      <c r="J659" s="52">
        <v>327</v>
      </c>
      <c r="K659" s="52">
        <v>97</v>
      </c>
      <c r="L659" s="52">
        <v>311</v>
      </c>
      <c r="M659" s="53">
        <v>219</v>
      </c>
      <c r="N659" s="52">
        <f t="shared" si="133"/>
        <v>1226</v>
      </c>
      <c r="O659" s="169">
        <v>27.450992685475445</v>
      </c>
      <c r="P659" s="169">
        <v>15</v>
      </c>
      <c r="Q659" s="169">
        <v>144</v>
      </c>
      <c r="R659" s="169">
        <v>1</v>
      </c>
      <c r="S659" s="1"/>
    </row>
    <row r="660" spans="2:19" s="36" customFormat="1" ht="14.25" customHeight="1" x14ac:dyDescent="0.15">
      <c r="B660" s="102"/>
      <c r="C660" s="73" t="s">
        <v>60</v>
      </c>
      <c r="D660" s="37"/>
      <c r="E660" s="37"/>
      <c r="F660" s="43"/>
      <c r="G660" s="52">
        <v>259</v>
      </c>
      <c r="H660" s="52">
        <v>101</v>
      </c>
      <c r="I660" s="52">
        <v>193</v>
      </c>
      <c r="J660" s="52">
        <v>90</v>
      </c>
      <c r="K660" s="52">
        <v>18</v>
      </c>
      <c r="L660" s="52">
        <v>26</v>
      </c>
      <c r="M660" s="53">
        <v>329</v>
      </c>
      <c r="N660" s="52">
        <f t="shared" si="133"/>
        <v>1016</v>
      </c>
      <c r="O660" s="169">
        <v>5.6036753445635537</v>
      </c>
      <c r="P660" s="169">
        <v>3.5</v>
      </c>
      <c r="Q660" s="169">
        <v>36</v>
      </c>
      <c r="R660" s="169">
        <v>0.25</v>
      </c>
      <c r="S660" s="1"/>
    </row>
    <row r="661" spans="2:19" s="36" customFormat="1" ht="14.25" customHeight="1" x14ac:dyDescent="0.15">
      <c r="B661" s="102"/>
      <c r="C661" s="73" t="s">
        <v>61</v>
      </c>
      <c r="D661" s="37"/>
      <c r="E661" s="37"/>
      <c r="F661" s="43"/>
      <c r="G661" s="52">
        <v>48</v>
      </c>
      <c r="H661" s="52">
        <v>27</v>
      </c>
      <c r="I661" s="52">
        <v>48</v>
      </c>
      <c r="J661" s="52">
        <v>68</v>
      </c>
      <c r="K661" s="52">
        <v>63</v>
      </c>
      <c r="L661" s="52">
        <v>164</v>
      </c>
      <c r="M661" s="53">
        <v>402</v>
      </c>
      <c r="N661" s="52">
        <f t="shared" si="133"/>
        <v>820</v>
      </c>
      <c r="O661" s="169">
        <v>26.503140703517587</v>
      </c>
      <c r="P661" s="169">
        <v>20.75</v>
      </c>
      <c r="Q661" s="169">
        <v>114</v>
      </c>
      <c r="R661" s="169">
        <v>0.2</v>
      </c>
      <c r="S661" s="1"/>
    </row>
    <row r="662" spans="2:19" ht="14.25" customHeight="1" x14ac:dyDescent="0.15">
      <c r="B662" s="103"/>
      <c r="C662" s="94" t="s">
        <v>63</v>
      </c>
      <c r="D662" s="46"/>
      <c r="E662" s="46"/>
      <c r="F662" s="48"/>
      <c r="G662" s="54">
        <v>227</v>
      </c>
      <c r="H662" s="54">
        <v>112</v>
      </c>
      <c r="I662" s="54">
        <v>282</v>
      </c>
      <c r="J662" s="54">
        <v>109</v>
      </c>
      <c r="K662" s="54">
        <v>34</v>
      </c>
      <c r="L662" s="54">
        <v>35</v>
      </c>
      <c r="M662" s="55">
        <v>292</v>
      </c>
      <c r="N662" s="54">
        <f t="shared" si="133"/>
        <v>1091</v>
      </c>
      <c r="O662" s="141">
        <v>6.7488173455978968</v>
      </c>
      <c r="P662" s="141">
        <v>5</v>
      </c>
      <c r="Q662" s="222">
        <v>40</v>
      </c>
      <c r="R662" s="222">
        <v>0.5</v>
      </c>
    </row>
    <row r="663" spans="2:19" s="36" customFormat="1" ht="14.25" customHeight="1" x14ac:dyDescent="0.15">
      <c r="B663" s="100" t="s">
        <v>3</v>
      </c>
      <c r="C663" s="73" t="s">
        <v>47</v>
      </c>
      <c r="D663" s="47"/>
      <c r="E663" s="47"/>
      <c r="F663" s="63">
        <f t="shared" ref="F663:F675" si="134">N650</f>
        <v>1934</v>
      </c>
      <c r="G663" s="56">
        <f t="shared" ref="G663:M675" si="135">G650/$F663*100</f>
        <v>32.574974146845918</v>
      </c>
      <c r="H663" s="56">
        <f t="shared" si="135"/>
        <v>13.702171664943123</v>
      </c>
      <c r="I663" s="56">
        <f t="shared" si="135"/>
        <v>22.595656670113755</v>
      </c>
      <c r="J663" s="56">
        <f t="shared" si="135"/>
        <v>7.8593588417786968</v>
      </c>
      <c r="K663" s="56">
        <f t="shared" si="135"/>
        <v>2.7404343329886243</v>
      </c>
      <c r="L663" s="56">
        <f t="shared" si="135"/>
        <v>2.1716649431230612</v>
      </c>
      <c r="M663" s="60">
        <f t="shared" si="135"/>
        <v>18.355739400206826</v>
      </c>
      <c r="N663" s="56">
        <f t="shared" si="133"/>
        <v>100.00000000000001</v>
      </c>
      <c r="R663" s="1"/>
      <c r="S663" s="1"/>
    </row>
    <row r="664" spans="2:19" s="36" customFormat="1" ht="14.25" customHeight="1" x14ac:dyDescent="0.15">
      <c r="B664" s="101"/>
      <c r="C664" s="73" t="s">
        <v>48</v>
      </c>
      <c r="D664" s="37"/>
      <c r="E664" s="37"/>
      <c r="F664" s="64">
        <f t="shared" si="134"/>
        <v>1989</v>
      </c>
      <c r="G664" s="57">
        <f t="shared" si="135"/>
        <v>63.448969331322267</v>
      </c>
      <c r="H664" s="57">
        <f t="shared" si="135"/>
        <v>7.7928607340372045</v>
      </c>
      <c r="I664" s="57">
        <f t="shared" si="135"/>
        <v>6.2845651080945197</v>
      </c>
      <c r="J664" s="57">
        <f t="shared" si="135"/>
        <v>1.7596782302664655</v>
      </c>
      <c r="K664" s="57">
        <f t="shared" si="135"/>
        <v>0.30165912518853699</v>
      </c>
      <c r="L664" s="57">
        <f t="shared" si="135"/>
        <v>0.40221216691804923</v>
      </c>
      <c r="M664" s="61">
        <f t="shared" si="135"/>
        <v>20.010055304172951</v>
      </c>
      <c r="N664" s="57">
        <f t="shared" si="133"/>
        <v>99.999999999999986</v>
      </c>
      <c r="R664" s="1"/>
      <c r="S664" s="1"/>
    </row>
    <row r="665" spans="2:19" s="36" customFormat="1" ht="14.25" customHeight="1" x14ac:dyDescent="0.15">
      <c r="B665" s="101"/>
      <c r="C665" s="73" t="s">
        <v>685</v>
      </c>
      <c r="D665" s="37"/>
      <c r="E665" s="37"/>
      <c r="F665" s="64">
        <f t="shared" si="134"/>
        <v>1658</v>
      </c>
      <c r="G665" s="57">
        <f t="shared" si="135"/>
        <v>59.047044632086852</v>
      </c>
      <c r="H665" s="57">
        <f t="shared" si="135"/>
        <v>2.7141133896260552</v>
      </c>
      <c r="I665" s="57">
        <f t="shared" si="135"/>
        <v>1.8697225572979495</v>
      </c>
      <c r="J665" s="57">
        <f t="shared" si="135"/>
        <v>0.48250904704463204</v>
      </c>
      <c r="K665" s="57">
        <f t="shared" si="135"/>
        <v>6.0313630880579006E-2</v>
      </c>
      <c r="L665" s="57">
        <f t="shared" si="135"/>
        <v>0.24125452352231602</v>
      </c>
      <c r="M665" s="61">
        <f t="shared" si="135"/>
        <v>35.58504221954162</v>
      </c>
      <c r="N665" s="57">
        <f t="shared" si="133"/>
        <v>100.00000000000001</v>
      </c>
    </row>
    <row r="666" spans="2:19" s="36" customFormat="1" ht="14.25" customHeight="1" x14ac:dyDescent="0.15">
      <c r="B666" s="101"/>
      <c r="C666" s="73" t="s">
        <v>50</v>
      </c>
      <c r="D666" s="37"/>
      <c r="E666" s="37"/>
      <c r="F666" s="64">
        <f t="shared" si="134"/>
        <v>1465</v>
      </c>
      <c r="G666" s="57">
        <f t="shared" si="135"/>
        <v>48.737201365187715</v>
      </c>
      <c r="H666" s="57">
        <f t="shared" si="135"/>
        <v>4.9829351535836173</v>
      </c>
      <c r="I666" s="57">
        <f t="shared" si="135"/>
        <v>2.7303754266211606</v>
      </c>
      <c r="J666" s="57">
        <f t="shared" si="135"/>
        <v>0.61433447098976102</v>
      </c>
      <c r="K666" s="57">
        <f t="shared" si="135"/>
        <v>0</v>
      </c>
      <c r="L666" s="57">
        <f t="shared" si="135"/>
        <v>0.40955631399317405</v>
      </c>
      <c r="M666" s="61">
        <f t="shared" si="135"/>
        <v>42.525597269624569</v>
      </c>
      <c r="N666" s="57">
        <f t="shared" si="133"/>
        <v>100</v>
      </c>
    </row>
    <row r="667" spans="2:19" s="36" customFormat="1" ht="14.25" customHeight="1" x14ac:dyDescent="0.15">
      <c r="B667" s="101"/>
      <c r="C667" s="73" t="s">
        <v>52</v>
      </c>
      <c r="D667" s="37"/>
      <c r="E667" s="37"/>
      <c r="F667" s="64">
        <f t="shared" si="134"/>
        <v>1258</v>
      </c>
      <c r="G667" s="57">
        <f t="shared" si="135"/>
        <v>42.289348171701114</v>
      </c>
      <c r="H667" s="57">
        <f t="shared" si="135"/>
        <v>0.79491255961844187</v>
      </c>
      <c r="I667" s="57">
        <f t="shared" si="135"/>
        <v>1.0333863275039745</v>
      </c>
      <c r="J667" s="57">
        <f t="shared" si="135"/>
        <v>0.1589825119236884</v>
      </c>
      <c r="K667" s="57">
        <f t="shared" si="135"/>
        <v>0</v>
      </c>
      <c r="L667" s="57">
        <f t="shared" si="135"/>
        <v>0.1589825119236884</v>
      </c>
      <c r="M667" s="61">
        <f t="shared" si="135"/>
        <v>55.564387917329093</v>
      </c>
      <c r="N667" s="57">
        <f t="shared" si="133"/>
        <v>100</v>
      </c>
    </row>
    <row r="668" spans="2:19" s="36" customFormat="1" ht="14.25" customHeight="1" x14ac:dyDescent="0.15">
      <c r="B668" s="101"/>
      <c r="C668" s="73" t="s">
        <v>53</v>
      </c>
      <c r="D668" s="37"/>
      <c r="E668" s="37"/>
      <c r="F668" s="64">
        <f t="shared" si="134"/>
        <v>1596</v>
      </c>
      <c r="G668" s="57">
        <f t="shared" si="135"/>
        <v>53.320802005012538</v>
      </c>
      <c r="H668" s="57">
        <f t="shared" si="135"/>
        <v>2.6315789473684208</v>
      </c>
      <c r="I668" s="57">
        <f t="shared" si="135"/>
        <v>2.5062656641604009</v>
      </c>
      <c r="J668" s="57">
        <f t="shared" si="135"/>
        <v>0.75187969924812026</v>
      </c>
      <c r="K668" s="57">
        <f t="shared" si="135"/>
        <v>6.2656641604010022E-2</v>
      </c>
      <c r="L668" s="57">
        <f t="shared" si="135"/>
        <v>0.25062656641604009</v>
      </c>
      <c r="M668" s="61">
        <f t="shared" si="135"/>
        <v>40.476190476190474</v>
      </c>
      <c r="N668" s="57">
        <f t="shared" si="133"/>
        <v>100</v>
      </c>
    </row>
    <row r="669" spans="2:19" s="36" customFormat="1" ht="14.25" customHeight="1" x14ac:dyDescent="0.15">
      <c r="B669" s="102"/>
      <c r="C669" s="73" t="s">
        <v>55</v>
      </c>
      <c r="D669" s="37"/>
      <c r="E669" s="37"/>
      <c r="F669" s="64">
        <f t="shared" si="134"/>
        <v>1261</v>
      </c>
      <c r="G669" s="57">
        <f t="shared" si="135"/>
        <v>33.306899286280725</v>
      </c>
      <c r="H669" s="57">
        <f t="shared" si="135"/>
        <v>2.8548770816812055</v>
      </c>
      <c r="I669" s="57">
        <f t="shared" si="135"/>
        <v>2.9341792228390164</v>
      </c>
      <c r="J669" s="57">
        <f t="shared" si="135"/>
        <v>1.5067406819984139</v>
      </c>
      <c r="K669" s="57">
        <f t="shared" si="135"/>
        <v>0.23790642347343377</v>
      </c>
      <c r="L669" s="57">
        <f t="shared" si="135"/>
        <v>0.79302141157811257</v>
      </c>
      <c r="M669" s="61">
        <f t="shared" si="135"/>
        <v>58.366375892149094</v>
      </c>
      <c r="N669" s="57">
        <f t="shared" si="133"/>
        <v>100</v>
      </c>
    </row>
    <row r="670" spans="2:19" s="36" customFormat="1" ht="14.25" customHeight="1" x14ac:dyDescent="0.15">
      <c r="B670" s="102"/>
      <c r="C670" s="73" t="s">
        <v>904</v>
      </c>
      <c r="D670" s="37"/>
      <c r="E670" s="37"/>
      <c r="F670" s="64">
        <f t="shared" si="134"/>
        <v>1248</v>
      </c>
      <c r="G670" s="57">
        <f t="shared" si="135"/>
        <v>35.256410256410255</v>
      </c>
      <c r="H670" s="57">
        <f t="shared" si="135"/>
        <v>2.0032051282051282</v>
      </c>
      <c r="I670" s="57">
        <f t="shared" si="135"/>
        <v>0.96153846153846156</v>
      </c>
      <c r="J670" s="57">
        <f t="shared" si="135"/>
        <v>0.64102564102564097</v>
      </c>
      <c r="K670" s="57">
        <f t="shared" si="135"/>
        <v>0.16025641025641024</v>
      </c>
      <c r="L670" s="57">
        <f t="shared" si="135"/>
        <v>0.16025641025641024</v>
      </c>
      <c r="M670" s="61">
        <f t="shared" si="135"/>
        <v>60.817307692307686</v>
      </c>
      <c r="N670" s="57">
        <f t="shared" si="133"/>
        <v>100</v>
      </c>
    </row>
    <row r="671" spans="2:19" s="36" customFormat="1" ht="14.25" customHeight="1" x14ac:dyDescent="0.15">
      <c r="B671" s="102"/>
      <c r="C671" s="73" t="s">
        <v>58</v>
      </c>
      <c r="D671" s="37"/>
      <c r="E671" s="37"/>
      <c r="F671" s="64">
        <f t="shared" si="134"/>
        <v>1334</v>
      </c>
      <c r="G671" s="57">
        <f t="shared" si="135"/>
        <v>27.361319340329835</v>
      </c>
      <c r="H671" s="57">
        <f t="shared" si="135"/>
        <v>4.7226386806596699</v>
      </c>
      <c r="I671" s="57">
        <f t="shared" si="135"/>
        <v>6.8965517241379306</v>
      </c>
      <c r="J671" s="57">
        <f t="shared" si="135"/>
        <v>4.0479760119940025</v>
      </c>
      <c r="K671" s="57">
        <f t="shared" si="135"/>
        <v>2.2488755622188905</v>
      </c>
      <c r="L671" s="57">
        <f t="shared" si="135"/>
        <v>2.4737631184407798</v>
      </c>
      <c r="M671" s="61">
        <f t="shared" si="135"/>
        <v>52.248875562218885</v>
      </c>
      <c r="N671" s="57">
        <f t="shared" si="133"/>
        <v>100</v>
      </c>
    </row>
    <row r="672" spans="2:19" s="36" customFormat="1" ht="14.25" customHeight="1" x14ac:dyDescent="0.15">
      <c r="B672" s="102"/>
      <c r="C672" s="73" t="s">
        <v>59</v>
      </c>
      <c r="D672" s="37"/>
      <c r="E672" s="37"/>
      <c r="F672" s="64">
        <f t="shared" si="134"/>
        <v>1226</v>
      </c>
      <c r="G672" s="57">
        <f t="shared" si="135"/>
        <v>8.1566068515497552</v>
      </c>
      <c r="H672" s="57">
        <f t="shared" si="135"/>
        <v>3.2626427406199019</v>
      </c>
      <c r="I672" s="57">
        <f t="shared" si="135"/>
        <v>10.766721044045676</v>
      </c>
      <c r="J672" s="57">
        <f t="shared" si="135"/>
        <v>26.672104404567698</v>
      </c>
      <c r="K672" s="57">
        <f t="shared" si="135"/>
        <v>7.9119086460032628</v>
      </c>
      <c r="L672" s="57">
        <f t="shared" si="135"/>
        <v>25.367047308319741</v>
      </c>
      <c r="M672" s="61">
        <f t="shared" si="135"/>
        <v>17.862969004893962</v>
      </c>
      <c r="N672" s="57">
        <f t="shared" si="133"/>
        <v>100</v>
      </c>
    </row>
    <row r="673" spans="1:19" s="36" customFormat="1" ht="14.25" customHeight="1" x14ac:dyDescent="0.15">
      <c r="B673" s="102"/>
      <c r="C673" s="73" t="s">
        <v>60</v>
      </c>
      <c r="D673" s="37"/>
      <c r="E673" s="37"/>
      <c r="F673" s="64">
        <f t="shared" si="134"/>
        <v>1016</v>
      </c>
      <c r="G673" s="57">
        <f t="shared" si="135"/>
        <v>25.492125984251967</v>
      </c>
      <c r="H673" s="57">
        <f t="shared" si="135"/>
        <v>9.9409448818897648</v>
      </c>
      <c r="I673" s="57">
        <f t="shared" si="135"/>
        <v>18.996062992125985</v>
      </c>
      <c r="J673" s="57">
        <f t="shared" si="135"/>
        <v>8.8582677165354333</v>
      </c>
      <c r="K673" s="57">
        <f t="shared" si="135"/>
        <v>1.7716535433070866</v>
      </c>
      <c r="L673" s="57">
        <f t="shared" si="135"/>
        <v>2.5590551181102361</v>
      </c>
      <c r="M673" s="61">
        <f t="shared" si="135"/>
        <v>32.381889763779526</v>
      </c>
      <c r="N673" s="57">
        <f t="shared" si="133"/>
        <v>100</v>
      </c>
    </row>
    <row r="674" spans="1:19" s="36" customFormat="1" ht="14.25" customHeight="1" x14ac:dyDescent="0.15">
      <c r="B674" s="102"/>
      <c r="C674" s="73" t="s">
        <v>61</v>
      </c>
      <c r="D674" s="37"/>
      <c r="E674" s="37"/>
      <c r="F674" s="64">
        <f t="shared" si="134"/>
        <v>820</v>
      </c>
      <c r="G674" s="57">
        <f t="shared" si="135"/>
        <v>5.8536585365853666</v>
      </c>
      <c r="H674" s="57">
        <f t="shared" si="135"/>
        <v>3.2926829268292686</v>
      </c>
      <c r="I674" s="57">
        <f t="shared" si="135"/>
        <v>5.8536585365853666</v>
      </c>
      <c r="J674" s="57">
        <f t="shared" si="135"/>
        <v>8.2926829268292686</v>
      </c>
      <c r="K674" s="57">
        <f t="shared" si="135"/>
        <v>7.6829268292682924</v>
      </c>
      <c r="L674" s="57">
        <f t="shared" si="135"/>
        <v>20</v>
      </c>
      <c r="M674" s="61">
        <f t="shared" si="135"/>
        <v>49.024390243902438</v>
      </c>
      <c r="N674" s="57">
        <f t="shared" si="133"/>
        <v>100</v>
      </c>
    </row>
    <row r="675" spans="1:19" ht="14.25" customHeight="1" x14ac:dyDescent="0.15">
      <c r="B675" s="103"/>
      <c r="C675" s="94" t="s">
        <v>63</v>
      </c>
      <c r="D675" s="46"/>
      <c r="E675" s="46"/>
      <c r="F675" s="65">
        <f t="shared" si="134"/>
        <v>1091</v>
      </c>
      <c r="G675" s="58">
        <f t="shared" si="135"/>
        <v>20.80659945004583</v>
      </c>
      <c r="H675" s="58">
        <f t="shared" si="135"/>
        <v>10.265811182401468</v>
      </c>
      <c r="I675" s="58">
        <f t="shared" si="135"/>
        <v>25.847846012832264</v>
      </c>
      <c r="J675" s="58">
        <f t="shared" si="135"/>
        <v>9.9908340971585705</v>
      </c>
      <c r="K675" s="58">
        <f t="shared" si="135"/>
        <v>3.1164069660861595</v>
      </c>
      <c r="L675" s="58">
        <f t="shared" si="135"/>
        <v>3.2080659945004584</v>
      </c>
      <c r="M675" s="62">
        <f t="shared" si="135"/>
        <v>26.764436296975251</v>
      </c>
      <c r="N675" s="58">
        <f t="shared" si="133"/>
        <v>100</v>
      </c>
      <c r="O675" s="36"/>
    </row>
    <row r="676" spans="1:19" ht="15" customHeight="1" x14ac:dyDescent="0.15">
      <c r="B676" s="98"/>
      <c r="C676" s="90"/>
      <c r="D676" s="37"/>
      <c r="E676" s="37"/>
      <c r="F676" s="38"/>
      <c r="G676" s="59"/>
      <c r="H676" s="59"/>
      <c r="I676" s="59"/>
      <c r="J676" s="59"/>
      <c r="K676" s="59"/>
      <c r="L676" s="59"/>
      <c r="M676" s="59"/>
      <c r="N676" s="66"/>
      <c r="O676" s="59"/>
      <c r="P676" s="36"/>
    </row>
    <row r="677" spans="1:19" ht="15" customHeight="1" x14ac:dyDescent="0.15">
      <c r="A677" s="17" t="s">
        <v>915</v>
      </c>
      <c r="B677" s="98"/>
      <c r="C677" s="32"/>
      <c r="D677" s="32"/>
      <c r="E677" s="32"/>
      <c r="F677" s="32"/>
      <c r="G677" s="32"/>
      <c r="H677" s="32"/>
      <c r="I677" s="32"/>
      <c r="J677" s="32"/>
      <c r="K677" s="32"/>
      <c r="L677" s="33"/>
      <c r="M677" s="70"/>
    </row>
    <row r="678" spans="1:19" ht="15" customHeight="1" x14ac:dyDescent="0.15">
      <c r="A678" s="1" t="s">
        <v>914</v>
      </c>
      <c r="B678" s="98"/>
      <c r="C678" s="32"/>
      <c r="D678" s="37"/>
      <c r="E678" s="32"/>
      <c r="F678" s="32"/>
      <c r="G678" s="32"/>
      <c r="H678" s="32"/>
      <c r="I678" s="32"/>
      <c r="J678" s="32"/>
      <c r="K678" s="32"/>
      <c r="L678" s="33"/>
      <c r="M678" s="34"/>
      <c r="N678" s="35"/>
    </row>
    <row r="679" spans="1:19" s="36" customFormat="1" ht="33.75" x14ac:dyDescent="0.15">
      <c r="B679" s="95" t="s">
        <v>859</v>
      </c>
      <c r="C679" s="30"/>
      <c r="D679" s="30"/>
      <c r="E679" s="30"/>
      <c r="F679" s="45"/>
      <c r="G679" s="72" t="s">
        <v>453</v>
      </c>
      <c r="H679" s="72" t="s">
        <v>454</v>
      </c>
      <c r="I679" s="72" t="s">
        <v>455</v>
      </c>
      <c r="J679" s="72" t="s">
        <v>456</v>
      </c>
      <c r="K679" s="72" t="s">
        <v>457</v>
      </c>
      <c r="L679" s="72" t="s">
        <v>458</v>
      </c>
      <c r="M679" s="221" t="s">
        <v>324</v>
      </c>
      <c r="N679" s="40" t="s">
        <v>4</v>
      </c>
      <c r="O679" s="41" t="s">
        <v>913</v>
      </c>
      <c r="P679" s="41" t="s">
        <v>459</v>
      </c>
      <c r="Q679" s="41" t="s">
        <v>912</v>
      </c>
      <c r="R679" s="41" t="s">
        <v>911</v>
      </c>
      <c r="S679" s="1"/>
    </row>
    <row r="680" spans="1:19" s="36" customFormat="1" ht="14.25" customHeight="1" x14ac:dyDescent="0.15">
      <c r="B680" s="100" t="s">
        <v>2</v>
      </c>
      <c r="C680" s="73" t="s">
        <v>47</v>
      </c>
      <c r="D680" s="47"/>
      <c r="E680" s="47"/>
      <c r="F680" s="42"/>
      <c r="G680" s="50">
        <v>380</v>
      </c>
      <c r="H680" s="50">
        <v>173</v>
      </c>
      <c r="I680" s="50">
        <v>272</v>
      </c>
      <c r="J680" s="50">
        <v>84</v>
      </c>
      <c r="K680" s="50">
        <v>25</v>
      </c>
      <c r="L680" s="50">
        <v>13</v>
      </c>
      <c r="M680" s="51">
        <v>228</v>
      </c>
      <c r="N680" s="50">
        <f t="shared" ref="N680:N705" si="136">SUM(G680:M680)</f>
        <v>1175</v>
      </c>
      <c r="O680" s="140">
        <v>4.4936182019977808</v>
      </c>
      <c r="P680" s="140">
        <v>3.5</v>
      </c>
      <c r="Q680" s="140">
        <v>20</v>
      </c>
      <c r="R680" s="140">
        <v>0.5</v>
      </c>
      <c r="S680" s="1"/>
    </row>
    <row r="681" spans="1:19" s="36" customFormat="1" ht="14.25" customHeight="1" x14ac:dyDescent="0.15">
      <c r="B681" s="101"/>
      <c r="C681" s="73" t="s">
        <v>48</v>
      </c>
      <c r="D681" s="37"/>
      <c r="E681" s="37"/>
      <c r="F681" s="43"/>
      <c r="G681" s="52">
        <v>779</v>
      </c>
      <c r="H681" s="52">
        <v>101</v>
      </c>
      <c r="I681" s="52">
        <v>80</v>
      </c>
      <c r="J681" s="52">
        <v>21</v>
      </c>
      <c r="K681" s="52">
        <v>3</v>
      </c>
      <c r="L681" s="52">
        <v>4</v>
      </c>
      <c r="M681" s="53">
        <v>236</v>
      </c>
      <c r="N681" s="52">
        <f t="shared" si="136"/>
        <v>1224</v>
      </c>
      <c r="O681" s="169">
        <v>1.8164095744680853</v>
      </c>
      <c r="P681" s="169">
        <v>1</v>
      </c>
      <c r="Q681" s="169">
        <v>10</v>
      </c>
      <c r="R681" s="169">
        <v>0.1</v>
      </c>
      <c r="S681" s="1"/>
    </row>
    <row r="682" spans="1:19" s="36" customFormat="1" ht="14.25" customHeight="1" x14ac:dyDescent="0.15">
      <c r="B682" s="101"/>
      <c r="C682" s="73" t="s">
        <v>685</v>
      </c>
      <c r="D682" s="37"/>
      <c r="E682" s="37"/>
      <c r="F682" s="43"/>
      <c r="G682" s="52">
        <v>632</v>
      </c>
      <c r="H682" s="52">
        <v>29</v>
      </c>
      <c r="I682" s="52">
        <v>24</v>
      </c>
      <c r="J682" s="52">
        <v>7</v>
      </c>
      <c r="K682" s="52">
        <v>1</v>
      </c>
      <c r="L682" s="52">
        <v>3</v>
      </c>
      <c r="M682" s="53">
        <v>341</v>
      </c>
      <c r="N682" s="52">
        <f t="shared" si="136"/>
        <v>1037</v>
      </c>
      <c r="O682" s="169">
        <v>1.1236782477341392</v>
      </c>
      <c r="P682" s="169">
        <v>1</v>
      </c>
      <c r="Q682" s="169">
        <v>6</v>
      </c>
      <c r="R682" s="169">
        <v>0.1</v>
      </c>
      <c r="S682" s="1"/>
    </row>
    <row r="683" spans="1:19" s="36" customFormat="1" ht="14.25" customHeight="1" x14ac:dyDescent="0.15">
      <c r="B683" s="101"/>
      <c r="C683" s="73" t="s">
        <v>50</v>
      </c>
      <c r="D683" s="37"/>
      <c r="E683" s="37"/>
      <c r="F683" s="43"/>
      <c r="G683" s="52">
        <v>495</v>
      </c>
      <c r="H683" s="52">
        <v>61</v>
      </c>
      <c r="I683" s="52">
        <v>29</v>
      </c>
      <c r="J683" s="52">
        <v>8</v>
      </c>
      <c r="K683" s="52">
        <v>0</v>
      </c>
      <c r="L683" s="52">
        <v>4</v>
      </c>
      <c r="M683" s="53">
        <v>352</v>
      </c>
      <c r="N683" s="52">
        <f t="shared" si="136"/>
        <v>949</v>
      </c>
      <c r="O683" s="169">
        <v>1.4840949033391919</v>
      </c>
      <c r="P683" s="169">
        <v>1</v>
      </c>
      <c r="Q683" s="169">
        <v>8</v>
      </c>
      <c r="R683" s="169">
        <v>0</v>
      </c>
      <c r="S683" s="1"/>
    </row>
    <row r="684" spans="1:19" s="36" customFormat="1" ht="14.25" customHeight="1" x14ac:dyDescent="0.15">
      <c r="B684" s="101"/>
      <c r="C684" s="73" t="s">
        <v>52</v>
      </c>
      <c r="D684" s="37"/>
      <c r="E684" s="37"/>
      <c r="F684" s="43"/>
      <c r="G684" s="52">
        <v>325</v>
      </c>
      <c r="H684" s="52">
        <v>6</v>
      </c>
      <c r="I684" s="52">
        <v>7</v>
      </c>
      <c r="J684" s="52">
        <v>1</v>
      </c>
      <c r="K684" s="52">
        <v>0</v>
      </c>
      <c r="L684" s="52">
        <v>1</v>
      </c>
      <c r="M684" s="53">
        <v>422</v>
      </c>
      <c r="N684" s="52">
        <f t="shared" si="136"/>
        <v>762</v>
      </c>
      <c r="O684" s="169">
        <v>0.73064814814814771</v>
      </c>
      <c r="P684" s="169">
        <v>0.5</v>
      </c>
      <c r="Q684" s="169">
        <v>4</v>
      </c>
      <c r="R684" s="169">
        <v>0</v>
      </c>
      <c r="S684" s="1"/>
    </row>
    <row r="685" spans="1:19" s="36" customFormat="1" ht="14.25" customHeight="1" x14ac:dyDescent="0.15">
      <c r="B685" s="101"/>
      <c r="C685" s="73" t="s">
        <v>53</v>
      </c>
      <c r="D685" s="37"/>
      <c r="E685" s="37"/>
      <c r="F685" s="43"/>
      <c r="G685" s="52">
        <v>480</v>
      </c>
      <c r="H685" s="52">
        <v>24</v>
      </c>
      <c r="I685" s="52">
        <v>20</v>
      </c>
      <c r="J685" s="52">
        <v>5</v>
      </c>
      <c r="K685" s="52">
        <v>1</v>
      </c>
      <c r="L685" s="52">
        <v>3</v>
      </c>
      <c r="M685" s="53">
        <v>414</v>
      </c>
      <c r="N685" s="52">
        <f t="shared" si="136"/>
        <v>947</v>
      </c>
      <c r="O685" s="169">
        <v>1.1584220907297835</v>
      </c>
      <c r="P685" s="169">
        <v>1</v>
      </c>
      <c r="Q685" s="169">
        <v>8</v>
      </c>
      <c r="R685" s="169">
        <v>0</v>
      </c>
      <c r="S685" s="1"/>
    </row>
    <row r="686" spans="1:19" s="36" customFormat="1" ht="14.25" customHeight="1" x14ac:dyDescent="0.15">
      <c r="B686" s="102"/>
      <c r="C686" s="73" t="s">
        <v>55</v>
      </c>
      <c r="D686" s="37"/>
      <c r="E686" s="37"/>
      <c r="F686" s="43"/>
      <c r="G686" s="52">
        <v>249</v>
      </c>
      <c r="H686" s="52">
        <v>25</v>
      </c>
      <c r="I686" s="52">
        <v>24</v>
      </c>
      <c r="J686" s="52">
        <v>14</v>
      </c>
      <c r="K686" s="52">
        <v>0</v>
      </c>
      <c r="L686" s="52">
        <v>4</v>
      </c>
      <c r="M686" s="53">
        <v>449</v>
      </c>
      <c r="N686" s="52">
        <f t="shared" si="136"/>
        <v>765</v>
      </c>
      <c r="O686" s="169">
        <v>1.8236754966887421</v>
      </c>
      <c r="P686" s="169">
        <v>1</v>
      </c>
      <c r="Q686" s="169">
        <v>12</v>
      </c>
      <c r="R686" s="169">
        <v>0</v>
      </c>
      <c r="S686" s="1"/>
    </row>
    <row r="687" spans="1:19" s="36" customFormat="1" ht="14.25" customHeight="1" x14ac:dyDescent="0.15">
      <c r="B687" s="102"/>
      <c r="C687" s="73" t="s">
        <v>904</v>
      </c>
      <c r="D687" s="37"/>
      <c r="E687" s="37"/>
      <c r="F687" s="43"/>
      <c r="G687" s="52">
        <v>258</v>
      </c>
      <c r="H687" s="52">
        <v>19</v>
      </c>
      <c r="I687" s="52">
        <v>9</v>
      </c>
      <c r="J687" s="52">
        <v>4</v>
      </c>
      <c r="K687" s="52">
        <v>0</v>
      </c>
      <c r="L687" s="52">
        <v>1</v>
      </c>
      <c r="M687" s="53">
        <v>456</v>
      </c>
      <c r="N687" s="52">
        <f t="shared" si="136"/>
        <v>747</v>
      </c>
      <c r="O687" s="169">
        <v>1.0936101083032492</v>
      </c>
      <c r="P687" s="169">
        <v>1</v>
      </c>
      <c r="Q687" s="169">
        <v>7.5</v>
      </c>
      <c r="R687" s="169">
        <v>0</v>
      </c>
      <c r="S687" s="1"/>
    </row>
    <row r="688" spans="1:19" s="36" customFormat="1" ht="14.25" customHeight="1" x14ac:dyDescent="0.15">
      <c r="B688" s="102"/>
      <c r="C688" s="73" t="s">
        <v>58</v>
      </c>
      <c r="D688" s="37"/>
      <c r="E688" s="37"/>
      <c r="F688" s="43"/>
      <c r="G688" s="52">
        <v>210</v>
      </c>
      <c r="H688" s="52">
        <v>38</v>
      </c>
      <c r="I688" s="52">
        <v>66</v>
      </c>
      <c r="J688" s="52">
        <v>34</v>
      </c>
      <c r="K688" s="52">
        <v>20</v>
      </c>
      <c r="L688" s="52">
        <v>23</v>
      </c>
      <c r="M688" s="53">
        <v>422</v>
      </c>
      <c r="N688" s="52">
        <f t="shared" si="136"/>
        <v>813</v>
      </c>
      <c r="O688" s="169">
        <v>5.4666219839142087</v>
      </c>
      <c r="P688" s="169">
        <v>2</v>
      </c>
      <c r="Q688" s="169">
        <v>38</v>
      </c>
      <c r="R688" s="169">
        <v>0.1</v>
      </c>
      <c r="S688" s="1"/>
    </row>
    <row r="689" spans="2:19" s="36" customFormat="1" ht="14.25" customHeight="1" x14ac:dyDescent="0.15">
      <c r="B689" s="102"/>
      <c r="C689" s="73" t="s">
        <v>59</v>
      </c>
      <c r="D689" s="37"/>
      <c r="E689" s="37"/>
      <c r="F689" s="43"/>
      <c r="G689" s="52">
        <v>100</v>
      </c>
      <c r="H689" s="52">
        <v>40</v>
      </c>
      <c r="I689" s="52">
        <v>132</v>
      </c>
      <c r="J689" s="52">
        <v>327</v>
      </c>
      <c r="K689" s="52">
        <v>97</v>
      </c>
      <c r="L689" s="52">
        <v>311</v>
      </c>
      <c r="M689" s="53">
        <v>219</v>
      </c>
      <c r="N689" s="52">
        <f t="shared" si="136"/>
        <v>1226</v>
      </c>
      <c r="O689" s="169">
        <v>27.450992685475445</v>
      </c>
      <c r="P689" s="169">
        <v>15</v>
      </c>
      <c r="Q689" s="169">
        <v>144</v>
      </c>
      <c r="R689" s="169">
        <v>1</v>
      </c>
      <c r="S689" s="1"/>
    </row>
    <row r="690" spans="2:19" s="36" customFormat="1" ht="14.25" customHeight="1" x14ac:dyDescent="0.15">
      <c r="B690" s="102"/>
      <c r="C690" s="73" t="s">
        <v>60</v>
      </c>
      <c r="D690" s="37"/>
      <c r="E690" s="37"/>
      <c r="F690" s="43"/>
      <c r="G690" s="52">
        <v>259</v>
      </c>
      <c r="H690" s="52">
        <v>101</v>
      </c>
      <c r="I690" s="52">
        <v>193</v>
      </c>
      <c r="J690" s="52">
        <v>90</v>
      </c>
      <c r="K690" s="52">
        <v>18</v>
      </c>
      <c r="L690" s="52">
        <v>26</v>
      </c>
      <c r="M690" s="53">
        <v>329</v>
      </c>
      <c r="N690" s="52">
        <f t="shared" si="136"/>
        <v>1016</v>
      </c>
      <c r="O690" s="169">
        <v>5.6036753445635537</v>
      </c>
      <c r="P690" s="169">
        <v>3.5</v>
      </c>
      <c r="Q690" s="169">
        <v>36</v>
      </c>
      <c r="R690" s="169">
        <v>0.25</v>
      </c>
      <c r="S690" s="1"/>
    </row>
    <row r="691" spans="2:19" s="36" customFormat="1" ht="14.25" customHeight="1" x14ac:dyDescent="0.15">
      <c r="B691" s="102"/>
      <c r="C691" s="73" t="s">
        <v>61</v>
      </c>
      <c r="D691" s="37"/>
      <c r="E691" s="37"/>
      <c r="F691" s="43"/>
      <c r="G691" s="52">
        <v>48</v>
      </c>
      <c r="H691" s="52">
        <v>27</v>
      </c>
      <c r="I691" s="52">
        <v>48</v>
      </c>
      <c r="J691" s="52">
        <v>68</v>
      </c>
      <c r="K691" s="52">
        <v>63</v>
      </c>
      <c r="L691" s="52">
        <v>164</v>
      </c>
      <c r="M691" s="53">
        <v>402</v>
      </c>
      <c r="N691" s="52">
        <f t="shared" si="136"/>
        <v>820</v>
      </c>
      <c r="O691" s="169">
        <v>26.503140703517587</v>
      </c>
      <c r="P691" s="169">
        <v>20.75</v>
      </c>
      <c r="Q691" s="169">
        <v>114</v>
      </c>
      <c r="R691" s="169">
        <v>0.2</v>
      </c>
      <c r="S691" s="1"/>
    </row>
    <row r="692" spans="2:19" ht="14.25" customHeight="1" x14ac:dyDescent="0.15">
      <c r="B692" s="103"/>
      <c r="C692" s="94" t="s">
        <v>63</v>
      </c>
      <c r="D692" s="46"/>
      <c r="E692" s="46"/>
      <c r="F692" s="48"/>
      <c r="G692" s="54">
        <v>227</v>
      </c>
      <c r="H692" s="54">
        <v>112</v>
      </c>
      <c r="I692" s="54">
        <v>282</v>
      </c>
      <c r="J692" s="54">
        <v>109</v>
      </c>
      <c r="K692" s="54">
        <v>34</v>
      </c>
      <c r="L692" s="54">
        <v>35</v>
      </c>
      <c r="M692" s="55">
        <v>292</v>
      </c>
      <c r="N692" s="54">
        <f t="shared" si="136"/>
        <v>1091</v>
      </c>
      <c r="O692" s="141">
        <v>6.7488173455978968</v>
      </c>
      <c r="P692" s="141">
        <v>5</v>
      </c>
      <c r="Q692" s="222">
        <v>40</v>
      </c>
      <c r="R692" s="222">
        <v>0.5</v>
      </c>
    </row>
    <row r="693" spans="2:19" s="36" customFormat="1" ht="14.25" customHeight="1" x14ac:dyDescent="0.15">
      <c r="B693" s="100" t="s">
        <v>3</v>
      </c>
      <c r="C693" s="73" t="s">
        <v>47</v>
      </c>
      <c r="D693" s="47"/>
      <c r="E693" s="47"/>
      <c r="F693" s="63">
        <f t="shared" ref="F693:F705" si="137">N680</f>
        <v>1175</v>
      </c>
      <c r="G693" s="56">
        <f t="shared" ref="G693:M705" si="138">G680/$F693*100</f>
        <v>32.340425531914896</v>
      </c>
      <c r="H693" s="56">
        <f t="shared" si="138"/>
        <v>14.723404255319149</v>
      </c>
      <c r="I693" s="56">
        <f t="shared" si="138"/>
        <v>23.148936170212767</v>
      </c>
      <c r="J693" s="56">
        <f t="shared" si="138"/>
        <v>7.1489361702127665</v>
      </c>
      <c r="K693" s="56">
        <f t="shared" si="138"/>
        <v>2.1276595744680851</v>
      </c>
      <c r="L693" s="56">
        <f t="shared" si="138"/>
        <v>1.1063829787234043</v>
      </c>
      <c r="M693" s="60">
        <f t="shared" si="138"/>
        <v>19.404255319148938</v>
      </c>
      <c r="N693" s="56">
        <f t="shared" si="136"/>
        <v>100</v>
      </c>
      <c r="R693" s="1"/>
      <c r="S693" s="1"/>
    </row>
    <row r="694" spans="2:19" s="36" customFormat="1" ht="14.25" customHeight="1" x14ac:dyDescent="0.15">
      <c r="B694" s="101"/>
      <c r="C694" s="73" t="s">
        <v>48</v>
      </c>
      <c r="D694" s="37"/>
      <c r="E694" s="37"/>
      <c r="F694" s="64">
        <f t="shared" si="137"/>
        <v>1224</v>
      </c>
      <c r="G694" s="57">
        <f t="shared" si="138"/>
        <v>63.643790849673195</v>
      </c>
      <c r="H694" s="57">
        <f t="shared" si="138"/>
        <v>8.2516339869281037</v>
      </c>
      <c r="I694" s="57">
        <f t="shared" si="138"/>
        <v>6.5359477124183014</v>
      </c>
      <c r="J694" s="57">
        <f t="shared" si="138"/>
        <v>1.715686274509804</v>
      </c>
      <c r="K694" s="57">
        <f t="shared" si="138"/>
        <v>0.24509803921568626</v>
      </c>
      <c r="L694" s="57">
        <f t="shared" si="138"/>
        <v>0.32679738562091504</v>
      </c>
      <c r="M694" s="61">
        <f t="shared" si="138"/>
        <v>19.281045751633989</v>
      </c>
      <c r="N694" s="57">
        <f t="shared" si="136"/>
        <v>100</v>
      </c>
      <c r="R694" s="1"/>
      <c r="S694" s="1"/>
    </row>
    <row r="695" spans="2:19" s="36" customFormat="1" ht="14.25" customHeight="1" x14ac:dyDescent="0.15">
      <c r="B695" s="101"/>
      <c r="C695" s="73" t="s">
        <v>685</v>
      </c>
      <c r="D695" s="37"/>
      <c r="E695" s="37"/>
      <c r="F695" s="64">
        <f t="shared" si="137"/>
        <v>1037</v>
      </c>
      <c r="G695" s="57">
        <f t="shared" si="138"/>
        <v>60.945033751205401</v>
      </c>
      <c r="H695" s="57">
        <f t="shared" si="138"/>
        <v>2.796528447444552</v>
      </c>
      <c r="I695" s="57">
        <f t="shared" si="138"/>
        <v>2.3143683702989395</v>
      </c>
      <c r="J695" s="57">
        <f t="shared" si="138"/>
        <v>0.67502410800385726</v>
      </c>
      <c r="K695" s="57">
        <f t="shared" si="138"/>
        <v>9.643201542912247E-2</v>
      </c>
      <c r="L695" s="57">
        <f t="shared" si="138"/>
        <v>0.28929604628736744</v>
      </c>
      <c r="M695" s="61">
        <f t="shared" si="138"/>
        <v>32.883317261330767</v>
      </c>
      <c r="N695" s="57">
        <f t="shared" si="136"/>
        <v>100</v>
      </c>
    </row>
    <row r="696" spans="2:19" s="36" customFormat="1" ht="14.25" customHeight="1" x14ac:dyDescent="0.15">
      <c r="B696" s="101"/>
      <c r="C696" s="73" t="s">
        <v>50</v>
      </c>
      <c r="D696" s="37"/>
      <c r="E696" s="37"/>
      <c r="F696" s="64">
        <f t="shared" si="137"/>
        <v>949</v>
      </c>
      <c r="G696" s="57">
        <f t="shared" si="138"/>
        <v>52.160168598524756</v>
      </c>
      <c r="H696" s="57">
        <f t="shared" si="138"/>
        <v>6.4278187565858804</v>
      </c>
      <c r="I696" s="57">
        <f t="shared" si="138"/>
        <v>3.0558482613277134</v>
      </c>
      <c r="J696" s="57">
        <f t="shared" si="138"/>
        <v>0.84299262381454154</v>
      </c>
      <c r="K696" s="57">
        <f t="shared" si="138"/>
        <v>0</v>
      </c>
      <c r="L696" s="57">
        <f t="shared" si="138"/>
        <v>0.42149631190727077</v>
      </c>
      <c r="M696" s="61">
        <f t="shared" si="138"/>
        <v>37.091675447839833</v>
      </c>
      <c r="N696" s="57">
        <f t="shared" si="136"/>
        <v>99.999999999999986</v>
      </c>
    </row>
    <row r="697" spans="2:19" s="36" customFormat="1" ht="14.25" customHeight="1" x14ac:dyDescent="0.15">
      <c r="B697" s="101"/>
      <c r="C697" s="73" t="s">
        <v>52</v>
      </c>
      <c r="D697" s="37"/>
      <c r="E697" s="37"/>
      <c r="F697" s="64">
        <f t="shared" si="137"/>
        <v>762</v>
      </c>
      <c r="G697" s="57">
        <f t="shared" si="138"/>
        <v>42.650918635170605</v>
      </c>
      <c r="H697" s="57">
        <f t="shared" si="138"/>
        <v>0.78740157480314954</v>
      </c>
      <c r="I697" s="57">
        <f t="shared" si="138"/>
        <v>0.9186351706036745</v>
      </c>
      <c r="J697" s="57">
        <f t="shared" si="138"/>
        <v>0.13123359580052493</v>
      </c>
      <c r="K697" s="57">
        <f t="shared" si="138"/>
        <v>0</v>
      </c>
      <c r="L697" s="57">
        <f t="shared" si="138"/>
        <v>0.13123359580052493</v>
      </c>
      <c r="M697" s="61">
        <f t="shared" si="138"/>
        <v>55.380577427821521</v>
      </c>
      <c r="N697" s="57">
        <f t="shared" si="136"/>
        <v>100</v>
      </c>
    </row>
    <row r="698" spans="2:19" s="36" customFormat="1" ht="14.25" customHeight="1" x14ac:dyDescent="0.15">
      <c r="B698" s="101"/>
      <c r="C698" s="73" t="s">
        <v>53</v>
      </c>
      <c r="D698" s="37"/>
      <c r="E698" s="37"/>
      <c r="F698" s="64">
        <f t="shared" si="137"/>
        <v>947</v>
      </c>
      <c r="G698" s="57">
        <f t="shared" si="138"/>
        <v>50.686378035902848</v>
      </c>
      <c r="H698" s="57">
        <f t="shared" si="138"/>
        <v>2.5343189017951429</v>
      </c>
      <c r="I698" s="57">
        <f t="shared" si="138"/>
        <v>2.1119324181626187</v>
      </c>
      <c r="J698" s="57">
        <f t="shared" si="138"/>
        <v>0.52798310454065467</v>
      </c>
      <c r="K698" s="57">
        <f t="shared" si="138"/>
        <v>0.10559662090813093</v>
      </c>
      <c r="L698" s="57">
        <f t="shared" si="138"/>
        <v>0.31678986272439286</v>
      </c>
      <c r="M698" s="61">
        <f t="shared" si="138"/>
        <v>43.717001055966207</v>
      </c>
      <c r="N698" s="57">
        <f t="shared" si="136"/>
        <v>100</v>
      </c>
    </row>
    <row r="699" spans="2:19" s="36" customFormat="1" ht="14.25" customHeight="1" x14ac:dyDescent="0.15">
      <c r="B699" s="102"/>
      <c r="C699" s="73" t="s">
        <v>55</v>
      </c>
      <c r="D699" s="37"/>
      <c r="E699" s="37"/>
      <c r="F699" s="64">
        <f t="shared" si="137"/>
        <v>765</v>
      </c>
      <c r="G699" s="57">
        <f t="shared" si="138"/>
        <v>32.549019607843135</v>
      </c>
      <c r="H699" s="57">
        <f t="shared" si="138"/>
        <v>3.2679738562091507</v>
      </c>
      <c r="I699" s="57">
        <f t="shared" si="138"/>
        <v>3.1372549019607843</v>
      </c>
      <c r="J699" s="57">
        <f t="shared" si="138"/>
        <v>1.8300653594771243</v>
      </c>
      <c r="K699" s="57">
        <f t="shared" si="138"/>
        <v>0</v>
      </c>
      <c r="L699" s="57">
        <f t="shared" si="138"/>
        <v>0.52287581699346397</v>
      </c>
      <c r="M699" s="61">
        <f t="shared" si="138"/>
        <v>58.692810457516345</v>
      </c>
      <c r="N699" s="57">
        <f t="shared" si="136"/>
        <v>100</v>
      </c>
    </row>
    <row r="700" spans="2:19" s="36" customFormat="1" ht="14.25" customHeight="1" x14ac:dyDescent="0.15">
      <c r="B700" s="102"/>
      <c r="C700" s="73" t="s">
        <v>904</v>
      </c>
      <c r="D700" s="37"/>
      <c r="E700" s="37"/>
      <c r="F700" s="64">
        <f t="shared" si="137"/>
        <v>747</v>
      </c>
      <c r="G700" s="57">
        <f t="shared" si="138"/>
        <v>34.53815261044177</v>
      </c>
      <c r="H700" s="57">
        <f t="shared" si="138"/>
        <v>2.5435073627844713</v>
      </c>
      <c r="I700" s="57">
        <f t="shared" si="138"/>
        <v>1.2048192771084338</v>
      </c>
      <c r="J700" s="57">
        <f t="shared" si="138"/>
        <v>0.53547523427041499</v>
      </c>
      <c r="K700" s="57">
        <f t="shared" si="138"/>
        <v>0</v>
      </c>
      <c r="L700" s="57">
        <f t="shared" si="138"/>
        <v>0.13386880856760375</v>
      </c>
      <c r="M700" s="61">
        <f t="shared" si="138"/>
        <v>61.044176706827315</v>
      </c>
      <c r="N700" s="57">
        <f t="shared" si="136"/>
        <v>100.00000000000001</v>
      </c>
    </row>
    <row r="701" spans="2:19" s="36" customFormat="1" ht="14.25" customHeight="1" x14ac:dyDescent="0.15">
      <c r="B701" s="102"/>
      <c r="C701" s="73" t="s">
        <v>58</v>
      </c>
      <c r="D701" s="37"/>
      <c r="E701" s="37"/>
      <c r="F701" s="64">
        <f t="shared" si="137"/>
        <v>813</v>
      </c>
      <c r="G701" s="57">
        <f t="shared" si="138"/>
        <v>25.830258302583026</v>
      </c>
      <c r="H701" s="57">
        <f t="shared" si="138"/>
        <v>4.6740467404674044</v>
      </c>
      <c r="I701" s="57">
        <f t="shared" si="138"/>
        <v>8.1180811808118083</v>
      </c>
      <c r="J701" s="57">
        <f t="shared" si="138"/>
        <v>4.1820418204182044</v>
      </c>
      <c r="K701" s="57">
        <f t="shared" si="138"/>
        <v>2.4600246002460024</v>
      </c>
      <c r="L701" s="57">
        <f t="shared" si="138"/>
        <v>2.8290282902829027</v>
      </c>
      <c r="M701" s="61">
        <f t="shared" si="138"/>
        <v>51.906519065190651</v>
      </c>
      <c r="N701" s="57">
        <f t="shared" si="136"/>
        <v>100</v>
      </c>
    </row>
    <row r="702" spans="2:19" s="36" customFormat="1" ht="14.25" customHeight="1" x14ac:dyDescent="0.15">
      <c r="B702" s="102"/>
      <c r="C702" s="73" t="s">
        <v>59</v>
      </c>
      <c r="D702" s="37"/>
      <c r="E702" s="37"/>
      <c r="F702" s="64">
        <f t="shared" si="137"/>
        <v>1226</v>
      </c>
      <c r="G702" s="57">
        <f t="shared" si="138"/>
        <v>8.1566068515497552</v>
      </c>
      <c r="H702" s="57">
        <f t="shared" si="138"/>
        <v>3.2626427406199019</v>
      </c>
      <c r="I702" s="57">
        <f t="shared" si="138"/>
        <v>10.766721044045676</v>
      </c>
      <c r="J702" s="57">
        <f t="shared" si="138"/>
        <v>26.672104404567698</v>
      </c>
      <c r="K702" s="57">
        <f t="shared" si="138"/>
        <v>7.9119086460032628</v>
      </c>
      <c r="L702" s="57">
        <f t="shared" si="138"/>
        <v>25.367047308319741</v>
      </c>
      <c r="M702" s="61">
        <f t="shared" si="138"/>
        <v>17.862969004893962</v>
      </c>
      <c r="N702" s="57">
        <f t="shared" si="136"/>
        <v>100</v>
      </c>
    </row>
    <row r="703" spans="2:19" s="36" customFormat="1" ht="14.25" customHeight="1" x14ac:dyDescent="0.15">
      <c r="B703" s="102"/>
      <c r="C703" s="73" t="s">
        <v>60</v>
      </c>
      <c r="D703" s="37"/>
      <c r="E703" s="37"/>
      <c r="F703" s="64">
        <f t="shared" si="137"/>
        <v>1016</v>
      </c>
      <c r="G703" s="57">
        <f t="shared" si="138"/>
        <v>25.492125984251967</v>
      </c>
      <c r="H703" s="57">
        <f t="shared" si="138"/>
        <v>9.9409448818897648</v>
      </c>
      <c r="I703" s="57">
        <f t="shared" si="138"/>
        <v>18.996062992125985</v>
      </c>
      <c r="J703" s="57">
        <f t="shared" si="138"/>
        <v>8.8582677165354333</v>
      </c>
      <c r="K703" s="57">
        <f t="shared" si="138"/>
        <v>1.7716535433070866</v>
      </c>
      <c r="L703" s="57">
        <f t="shared" si="138"/>
        <v>2.5590551181102361</v>
      </c>
      <c r="M703" s="61">
        <f t="shared" si="138"/>
        <v>32.381889763779526</v>
      </c>
      <c r="N703" s="57">
        <f t="shared" si="136"/>
        <v>100</v>
      </c>
    </row>
    <row r="704" spans="2:19" s="36" customFormat="1" ht="14.25" customHeight="1" x14ac:dyDescent="0.15">
      <c r="B704" s="102"/>
      <c r="C704" s="73" t="s">
        <v>61</v>
      </c>
      <c r="D704" s="37"/>
      <c r="E704" s="37"/>
      <c r="F704" s="64">
        <f t="shared" si="137"/>
        <v>820</v>
      </c>
      <c r="G704" s="57">
        <f t="shared" si="138"/>
        <v>5.8536585365853666</v>
      </c>
      <c r="H704" s="57">
        <f t="shared" si="138"/>
        <v>3.2926829268292686</v>
      </c>
      <c r="I704" s="57">
        <f t="shared" si="138"/>
        <v>5.8536585365853666</v>
      </c>
      <c r="J704" s="57">
        <f t="shared" si="138"/>
        <v>8.2926829268292686</v>
      </c>
      <c r="K704" s="57">
        <f t="shared" si="138"/>
        <v>7.6829268292682924</v>
      </c>
      <c r="L704" s="57">
        <f t="shared" si="138"/>
        <v>20</v>
      </c>
      <c r="M704" s="61">
        <f t="shared" si="138"/>
        <v>49.024390243902438</v>
      </c>
      <c r="N704" s="57">
        <f t="shared" si="136"/>
        <v>100</v>
      </c>
    </row>
    <row r="705" spans="2:19" ht="14.25" customHeight="1" x14ac:dyDescent="0.15">
      <c r="B705" s="103"/>
      <c r="C705" s="94" t="s">
        <v>63</v>
      </c>
      <c r="D705" s="46"/>
      <c r="E705" s="46"/>
      <c r="F705" s="65">
        <f t="shared" si="137"/>
        <v>1091</v>
      </c>
      <c r="G705" s="58">
        <f t="shared" si="138"/>
        <v>20.80659945004583</v>
      </c>
      <c r="H705" s="58">
        <f t="shared" si="138"/>
        <v>10.265811182401468</v>
      </c>
      <c r="I705" s="58">
        <f t="shared" si="138"/>
        <v>25.847846012832264</v>
      </c>
      <c r="J705" s="58">
        <f t="shared" si="138"/>
        <v>9.9908340971585705</v>
      </c>
      <c r="K705" s="58">
        <f t="shared" si="138"/>
        <v>3.1164069660861595</v>
      </c>
      <c r="L705" s="58">
        <f t="shared" si="138"/>
        <v>3.2080659945004584</v>
      </c>
      <c r="M705" s="62">
        <f t="shared" si="138"/>
        <v>26.764436296975251</v>
      </c>
      <c r="N705" s="58">
        <f t="shared" si="136"/>
        <v>100</v>
      </c>
      <c r="O705" s="36"/>
    </row>
    <row r="706" spans="2:19" ht="15" customHeight="1" x14ac:dyDescent="0.15">
      <c r="B706" s="98"/>
      <c r="C706" s="90"/>
      <c r="D706" s="37"/>
      <c r="E706" s="37"/>
      <c r="F706" s="38"/>
      <c r="G706" s="59"/>
      <c r="H706" s="59"/>
      <c r="I706" s="59"/>
      <c r="J706" s="59"/>
      <c r="K706" s="59"/>
      <c r="L706" s="59"/>
      <c r="M706" s="59"/>
      <c r="N706" s="66"/>
      <c r="O706" s="59"/>
      <c r="P706" s="36"/>
    </row>
    <row r="707" spans="2:19" s="36" customFormat="1" ht="33.75" x14ac:dyDescent="0.15">
      <c r="B707" s="95" t="s">
        <v>13</v>
      </c>
      <c r="C707" s="30"/>
      <c r="D707" s="30"/>
      <c r="E707" s="30"/>
      <c r="F707" s="45"/>
      <c r="G707" s="72" t="s">
        <v>453</v>
      </c>
      <c r="H707" s="72" t="s">
        <v>454</v>
      </c>
      <c r="I707" s="72" t="s">
        <v>455</v>
      </c>
      <c r="J707" s="72" t="s">
        <v>456</v>
      </c>
      <c r="K707" s="72" t="s">
        <v>457</v>
      </c>
      <c r="L707" s="72" t="s">
        <v>458</v>
      </c>
      <c r="M707" s="221" t="s">
        <v>324</v>
      </c>
      <c r="N707" s="40" t="s">
        <v>4</v>
      </c>
      <c r="O707" s="41" t="s">
        <v>913</v>
      </c>
      <c r="P707" s="41" t="s">
        <v>459</v>
      </c>
      <c r="Q707" s="41" t="s">
        <v>912</v>
      </c>
      <c r="R707" s="41" t="s">
        <v>911</v>
      </c>
      <c r="S707" s="1"/>
    </row>
    <row r="708" spans="2:19" s="36" customFormat="1" ht="14.25" customHeight="1" x14ac:dyDescent="0.15">
      <c r="B708" s="100" t="s">
        <v>2</v>
      </c>
      <c r="C708" s="97" t="s">
        <v>47</v>
      </c>
      <c r="D708" s="47"/>
      <c r="E708" s="47"/>
      <c r="F708" s="42"/>
      <c r="G708" s="50">
        <v>246</v>
      </c>
      <c r="H708" s="50">
        <v>90</v>
      </c>
      <c r="I708" s="50">
        <v>159</v>
      </c>
      <c r="J708" s="50">
        <v>66</v>
      </c>
      <c r="K708" s="50">
        <v>27</v>
      </c>
      <c r="L708" s="50">
        <v>28</v>
      </c>
      <c r="M708" s="51">
        <v>122</v>
      </c>
      <c r="N708" s="50">
        <f t="shared" ref="N708:N725" si="139">SUM(G708:M708)</f>
        <v>738</v>
      </c>
      <c r="O708" s="140">
        <v>5.9319112627986339</v>
      </c>
      <c r="P708" s="140">
        <v>4</v>
      </c>
      <c r="Q708" s="140">
        <v>40</v>
      </c>
      <c r="R708" s="140">
        <v>0.5</v>
      </c>
      <c r="S708" s="1"/>
    </row>
    <row r="709" spans="2:19" s="36" customFormat="1" ht="14.25" customHeight="1" x14ac:dyDescent="0.15">
      <c r="B709" s="101"/>
      <c r="C709" s="73" t="s">
        <v>48</v>
      </c>
      <c r="D709" s="37"/>
      <c r="E709" s="37"/>
      <c r="F709" s="43"/>
      <c r="G709" s="52">
        <v>474</v>
      </c>
      <c r="H709" s="52">
        <v>52</v>
      </c>
      <c r="I709" s="52">
        <v>41</v>
      </c>
      <c r="J709" s="52">
        <v>14</v>
      </c>
      <c r="K709" s="52">
        <v>3</v>
      </c>
      <c r="L709" s="52">
        <v>4</v>
      </c>
      <c r="M709" s="53">
        <v>155</v>
      </c>
      <c r="N709" s="52">
        <f t="shared" si="139"/>
        <v>743</v>
      </c>
      <c r="O709" s="169">
        <v>1.7108035714285714</v>
      </c>
      <c r="P709" s="169">
        <v>1</v>
      </c>
      <c r="Q709" s="169">
        <v>10</v>
      </c>
      <c r="R709" s="169">
        <v>0.1</v>
      </c>
      <c r="S709" s="1"/>
    </row>
    <row r="710" spans="2:19" s="36" customFormat="1" ht="14.25" customHeight="1" x14ac:dyDescent="0.15">
      <c r="B710" s="101"/>
      <c r="C710" s="73" t="s">
        <v>685</v>
      </c>
      <c r="D710" s="37"/>
      <c r="E710" s="37"/>
      <c r="F710" s="43"/>
      <c r="G710" s="52">
        <v>339</v>
      </c>
      <c r="H710" s="52">
        <v>15</v>
      </c>
      <c r="I710" s="52">
        <v>6</v>
      </c>
      <c r="J710" s="52">
        <v>0</v>
      </c>
      <c r="K710" s="52">
        <v>0</v>
      </c>
      <c r="L710" s="52">
        <v>1</v>
      </c>
      <c r="M710" s="53">
        <v>242</v>
      </c>
      <c r="N710" s="52">
        <f t="shared" si="139"/>
        <v>603</v>
      </c>
      <c r="O710" s="169">
        <v>0.80721574344023295</v>
      </c>
      <c r="P710" s="169">
        <v>0.5</v>
      </c>
      <c r="Q710" s="169">
        <v>4</v>
      </c>
      <c r="R710" s="169">
        <v>0</v>
      </c>
      <c r="S710" s="1"/>
    </row>
    <row r="711" spans="2:19" s="36" customFormat="1" ht="14.25" customHeight="1" x14ac:dyDescent="0.15">
      <c r="B711" s="101"/>
      <c r="C711" s="73" t="s">
        <v>50</v>
      </c>
      <c r="D711" s="37"/>
      <c r="E711" s="37"/>
      <c r="F711" s="43"/>
      <c r="G711" s="52">
        <v>212</v>
      </c>
      <c r="H711" s="52">
        <v>11</v>
      </c>
      <c r="I711" s="52">
        <v>10</v>
      </c>
      <c r="J711" s="52">
        <v>1</v>
      </c>
      <c r="K711" s="52">
        <v>0</v>
      </c>
      <c r="L711" s="52">
        <v>2</v>
      </c>
      <c r="M711" s="53">
        <v>264</v>
      </c>
      <c r="N711" s="52">
        <f t="shared" si="139"/>
        <v>500</v>
      </c>
      <c r="O711" s="169">
        <v>1.0964601769911502</v>
      </c>
      <c r="P711" s="169">
        <v>1</v>
      </c>
      <c r="Q711" s="169">
        <v>6</v>
      </c>
      <c r="R711" s="169">
        <v>0</v>
      </c>
      <c r="S711" s="1"/>
    </row>
    <row r="712" spans="2:19" s="36" customFormat="1" ht="14.25" customHeight="1" x14ac:dyDescent="0.15">
      <c r="B712" s="101"/>
      <c r="C712" s="73" t="s">
        <v>52</v>
      </c>
      <c r="D712" s="37"/>
      <c r="E712" s="37"/>
      <c r="F712" s="43"/>
      <c r="G712" s="52">
        <v>199</v>
      </c>
      <c r="H712" s="52">
        <v>3</v>
      </c>
      <c r="I712" s="52">
        <v>4</v>
      </c>
      <c r="J712" s="52">
        <v>1</v>
      </c>
      <c r="K712" s="52">
        <v>0</v>
      </c>
      <c r="L712" s="52">
        <v>1</v>
      </c>
      <c r="M712" s="53">
        <v>269</v>
      </c>
      <c r="N712" s="52">
        <f t="shared" si="139"/>
        <v>477</v>
      </c>
      <c r="O712" s="169">
        <v>0.6378787878787876</v>
      </c>
      <c r="P712" s="169">
        <v>0.5</v>
      </c>
      <c r="Q712" s="169">
        <v>5</v>
      </c>
      <c r="R712" s="169">
        <v>0</v>
      </c>
      <c r="S712" s="1"/>
    </row>
    <row r="713" spans="2:19" s="36" customFormat="1" ht="14.25" customHeight="1" x14ac:dyDescent="0.15">
      <c r="B713" s="101"/>
      <c r="C713" s="73" t="s">
        <v>53</v>
      </c>
      <c r="D713" s="37"/>
      <c r="E713" s="37"/>
      <c r="F713" s="43"/>
      <c r="G713" s="52">
        <v>362</v>
      </c>
      <c r="H713" s="52">
        <v>18</v>
      </c>
      <c r="I713" s="52">
        <v>20</v>
      </c>
      <c r="J713" s="52">
        <v>5</v>
      </c>
      <c r="K713" s="52">
        <v>0</v>
      </c>
      <c r="L713" s="52">
        <v>1</v>
      </c>
      <c r="M713" s="53">
        <v>223</v>
      </c>
      <c r="N713" s="52">
        <f t="shared" si="139"/>
        <v>629</v>
      </c>
      <c r="O713" s="169">
        <v>1.2369689119170986</v>
      </c>
      <c r="P713" s="169">
        <v>1</v>
      </c>
      <c r="Q713" s="169">
        <v>8</v>
      </c>
      <c r="R713" s="169">
        <v>0</v>
      </c>
      <c r="S713" s="1"/>
    </row>
    <row r="714" spans="2:19" s="36" customFormat="1" ht="14.25" customHeight="1" x14ac:dyDescent="0.15">
      <c r="B714" s="102"/>
      <c r="C714" s="73" t="s">
        <v>55</v>
      </c>
      <c r="D714" s="37"/>
      <c r="E714" s="37"/>
      <c r="F714" s="43"/>
      <c r="G714" s="52">
        <v>163</v>
      </c>
      <c r="H714" s="52">
        <v>11</v>
      </c>
      <c r="I714" s="52">
        <v>11</v>
      </c>
      <c r="J714" s="52">
        <v>4</v>
      </c>
      <c r="K714" s="52">
        <v>3</v>
      </c>
      <c r="L714" s="52">
        <v>6</v>
      </c>
      <c r="M714" s="53">
        <v>280</v>
      </c>
      <c r="N714" s="52">
        <f t="shared" si="139"/>
        <v>478</v>
      </c>
      <c r="O714" s="169">
        <v>2.1678947368421051</v>
      </c>
      <c r="P714" s="169">
        <v>1</v>
      </c>
      <c r="Q714" s="169">
        <v>30</v>
      </c>
      <c r="R714" s="169">
        <v>0</v>
      </c>
      <c r="S714" s="1"/>
    </row>
    <row r="715" spans="2:19" s="36" customFormat="1" ht="14.25" customHeight="1" x14ac:dyDescent="0.15">
      <c r="B715" s="102"/>
      <c r="C715" s="73" t="s">
        <v>904</v>
      </c>
      <c r="D715" s="37"/>
      <c r="E715" s="37"/>
      <c r="F715" s="43"/>
      <c r="G715" s="52">
        <v>176</v>
      </c>
      <c r="H715" s="52">
        <v>5</v>
      </c>
      <c r="I715" s="52">
        <v>3</v>
      </c>
      <c r="J715" s="52">
        <v>3</v>
      </c>
      <c r="K715" s="52">
        <v>2</v>
      </c>
      <c r="L715" s="52">
        <v>1</v>
      </c>
      <c r="M715" s="53">
        <v>295</v>
      </c>
      <c r="N715" s="52">
        <f t="shared" si="139"/>
        <v>485</v>
      </c>
      <c r="O715" s="169">
        <v>1.0519230769230767</v>
      </c>
      <c r="P715" s="169">
        <v>1</v>
      </c>
      <c r="Q715" s="169">
        <v>10</v>
      </c>
      <c r="R715" s="169">
        <v>0</v>
      </c>
      <c r="S715" s="1"/>
    </row>
    <row r="716" spans="2:19" s="36" customFormat="1" ht="14.25" customHeight="1" x14ac:dyDescent="0.15">
      <c r="B716" s="220"/>
      <c r="C716" s="94" t="s">
        <v>58</v>
      </c>
      <c r="D716" s="46"/>
      <c r="E716" s="46"/>
      <c r="F716" s="175"/>
      <c r="G716" s="54">
        <v>153</v>
      </c>
      <c r="H716" s="54">
        <v>24</v>
      </c>
      <c r="I716" s="54">
        <v>24</v>
      </c>
      <c r="J716" s="54">
        <v>18</v>
      </c>
      <c r="K716" s="54">
        <v>9</v>
      </c>
      <c r="L716" s="54">
        <v>8</v>
      </c>
      <c r="M716" s="55">
        <v>269</v>
      </c>
      <c r="N716" s="54">
        <f t="shared" si="139"/>
        <v>505</v>
      </c>
      <c r="O716" s="141">
        <v>3.821017699115044</v>
      </c>
      <c r="P716" s="141">
        <v>1.7000000000000002</v>
      </c>
      <c r="Q716" s="141">
        <v>30</v>
      </c>
      <c r="R716" s="141">
        <v>0.1</v>
      </c>
      <c r="S716" s="1"/>
    </row>
    <row r="717" spans="2:19" s="36" customFormat="1" ht="14.25" customHeight="1" x14ac:dyDescent="0.15">
      <c r="B717" s="100" t="s">
        <v>3</v>
      </c>
      <c r="C717" s="97" t="s">
        <v>47</v>
      </c>
      <c r="D717" s="47"/>
      <c r="E717" s="47"/>
      <c r="F717" s="63">
        <f t="shared" ref="F717:F725" si="140">N708</f>
        <v>738</v>
      </c>
      <c r="G717" s="56">
        <f t="shared" ref="G717:M725" si="141">G708/$F717*100</f>
        <v>33.333333333333329</v>
      </c>
      <c r="H717" s="56">
        <f t="shared" si="141"/>
        <v>12.195121951219512</v>
      </c>
      <c r="I717" s="56">
        <f t="shared" si="141"/>
        <v>21.544715447154474</v>
      </c>
      <c r="J717" s="56">
        <f t="shared" si="141"/>
        <v>8.9430894308943092</v>
      </c>
      <c r="K717" s="56">
        <f t="shared" si="141"/>
        <v>3.6585365853658534</v>
      </c>
      <c r="L717" s="56">
        <f t="shared" si="141"/>
        <v>3.7940379403794036</v>
      </c>
      <c r="M717" s="60">
        <f t="shared" si="141"/>
        <v>16.531165311653119</v>
      </c>
      <c r="N717" s="56">
        <f t="shared" si="139"/>
        <v>99.999999999999972</v>
      </c>
      <c r="R717" s="1"/>
      <c r="S717" s="1"/>
    </row>
    <row r="718" spans="2:19" s="36" customFormat="1" ht="14.25" customHeight="1" x14ac:dyDescent="0.15">
      <c r="B718" s="101"/>
      <c r="C718" s="73" t="s">
        <v>48</v>
      </c>
      <c r="D718" s="37"/>
      <c r="E718" s="37"/>
      <c r="F718" s="64">
        <f t="shared" si="140"/>
        <v>743</v>
      </c>
      <c r="G718" s="57">
        <f t="shared" si="141"/>
        <v>63.795423956931366</v>
      </c>
      <c r="H718" s="57">
        <f t="shared" si="141"/>
        <v>6.9986541049798108</v>
      </c>
      <c r="I718" s="57">
        <f t="shared" si="141"/>
        <v>5.5181695827725443</v>
      </c>
      <c r="J718" s="57">
        <f t="shared" si="141"/>
        <v>1.8842530282637955</v>
      </c>
      <c r="K718" s="57">
        <f t="shared" si="141"/>
        <v>0.40376850605652759</v>
      </c>
      <c r="L718" s="57">
        <f t="shared" si="141"/>
        <v>0.53835800807537015</v>
      </c>
      <c r="M718" s="61">
        <f t="shared" si="141"/>
        <v>20.861372812920592</v>
      </c>
      <c r="N718" s="57">
        <f t="shared" si="139"/>
        <v>100</v>
      </c>
      <c r="R718" s="1"/>
      <c r="S718" s="1"/>
    </row>
    <row r="719" spans="2:19" s="36" customFormat="1" ht="14.25" customHeight="1" x14ac:dyDescent="0.15">
      <c r="B719" s="101"/>
      <c r="C719" s="73" t="s">
        <v>685</v>
      </c>
      <c r="D719" s="37"/>
      <c r="E719" s="37"/>
      <c r="F719" s="64">
        <f t="shared" si="140"/>
        <v>603</v>
      </c>
      <c r="G719" s="57">
        <f t="shared" si="141"/>
        <v>56.218905472636813</v>
      </c>
      <c r="H719" s="57">
        <f t="shared" si="141"/>
        <v>2.4875621890547266</v>
      </c>
      <c r="I719" s="57">
        <f t="shared" si="141"/>
        <v>0.99502487562189057</v>
      </c>
      <c r="J719" s="57">
        <f t="shared" si="141"/>
        <v>0</v>
      </c>
      <c r="K719" s="57">
        <f t="shared" si="141"/>
        <v>0</v>
      </c>
      <c r="L719" s="57">
        <f t="shared" si="141"/>
        <v>0.16583747927031509</v>
      </c>
      <c r="M719" s="61">
        <f t="shared" si="141"/>
        <v>40.13266998341625</v>
      </c>
      <c r="N719" s="57">
        <f t="shared" si="139"/>
        <v>100</v>
      </c>
    </row>
    <row r="720" spans="2:19" s="36" customFormat="1" ht="14.25" customHeight="1" x14ac:dyDescent="0.15">
      <c r="B720" s="101"/>
      <c r="C720" s="73" t="s">
        <v>50</v>
      </c>
      <c r="D720" s="37"/>
      <c r="E720" s="37"/>
      <c r="F720" s="64">
        <f t="shared" si="140"/>
        <v>500</v>
      </c>
      <c r="G720" s="57">
        <f t="shared" si="141"/>
        <v>42.4</v>
      </c>
      <c r="H720" s="57">
        <f t="shared" si="141"/>
        <v>2.1999999999999997</v>
      </c>
      <c r="I720" s="57">
        <f t="shared" si="141"/>
        <v>2</v>
      </c>
      <c r="J720" s="57">
        <f t="shared" si="141"/>
        <v>0.2</v>
      </c>
      <c r="K720" s="57">
        <f t="shared" si="141"/>
        <v>0</v>
      </c>
      <c r="L720" s="57">
        <f t="shared" si="141"/>
        <v>0.4</v>
      </c>
      <c r="M720" s="61">
        <f t="shared" si="141"/>
        <v>52.800000000000004</v>
      </c>
      <c r="N720" s="57">
        <f t="shared" si="139"/>
        <v>100</v>
      </c>
    </row>
    <row r="721" spans="1:18" s="36" customFormat="1" ht="14.25" customHeight="1" x14ac:dyDescent="0.15">
      <c r="B721" s="101"/>
      <c r="C721" s="73" t="s">
        <v>52</v>
      </c>
      <c r="D721" s="37"/>
      <c r="E721" s="37"/>
      <c r="F721" s="64">
        <f t="shared" si="140"/>
        <v>477</v>
      </c>
      <c r="G721" s="57">
        <f t="shared" si="141"/>
        <v>41.719077568134175</v>
      </c>
      <c r="H721" s="57">
        <f t="shared" si="141"/>
        <v>0.62893081761006298</v>
      </c>
      <c r="I721" s="57">
        <f t="shared" si="141"/>
        <v>0.83857442348008393</v>
      </c>
      <c r="J721" s="57">
        <f t="shared" si="141"/>
        <v>0.20964360587002098</v>
      </c>
      <c r="K721" s="57">
        <f t="shared" si="141"/>
        <v>0</v>
      </c>
      <c r="L721" s="57">
        <f t="shared" si="141"/>
        <v>0.20964360587002098</v>
      </c>
      <c r="M721" s="61">
        <f t="shared" si="141"/>
        <v>56.394129979035633</v>
      </c>
      <c r="N721" s="57">
        <f t="shared" si="139"/>
        <v>100</v>
      </c>
    </row>
    <row r="722" spans="1:18" s="36" customFormat="1" ht="14.25" customHeight="1" x14ac:dyDescent="0.15">
      <c r="B722" s="101"/>
      <c r="C722" s="73" t="s">
        <v>53</v>
      </c>
      <c r="D722" s="37"/>
      <c r="E722" s="37"/>
      <c r="F722" s="64">
        <f t="shared" si="140"/>
        <v>629</v>
      </c>
      <c r="G722" s="57">
        <f t="shared" si="141"/>
        <v>57.551669316375197</v>
      </c>
      <c r="H722" s="57">
        <f t="shared" si="141"/>
        <v>2.8616852146263914</v>
      </c>
      <c r="I722" s="57">
        <f t="shared" si="141"/>
        <v>3.1796502384737675</v>
      </c>
      <c r="J722" s="57">
        <f t="shared" si="141"/>
        <v>0.79491255961844187</v>
      </c>
      <c r="K722" s="57">
        <f t="shared" si="141"/>
        <v>0</v>
      </c>
      <c r="L722" s="57">
        <f t="shared" si="141"/>
        <v>0.1589825119236884</v>
      </c>
      <c r="M722" s="61">
        <f t="shared" si="141"/>
        <v>35.453100158982515</v>
      </c>
      <c r="N722" s="57">
        <f t="shared" si="139"/>
        <v>100</v>
      </c>
    </row>
    <row r="723" spans="1:18" s="36" customFormat="1" ht="14.25" customHeight="1" x14ac:dyDescent="0.15">
      <c r="B723" s="102"/>
      <c r="C723" s="73" t="s">
        <v>55</v>
      </c>
      <c r="D723" s="37"/>
      <c r="E723" s="37"/>
      <c r="F723" s="64">
        <f t="shared" si="140"/>
        <v>478</v>
      </c>
      <c r="G723" s="57">
        <f t="shared" si="141"/>
        <v>34.10041841004184</v>
      </c>
      <c r="H723" s="57">
        <f t="shared" si="141"/>
        <v>2.3012552301255229</v>
      </c>
      <c r="I723" s="57">
        <f t="shared" si="141"/>
        <v>2.3012552301255229</v>
      </c>
      <c r="J723" s="57">
        <f t="shared" si="141"/>
        <v>0.83682008368200833</v>
      </c>
      <c r="K723" s="57">
        <f t="shared" si="141"/>
        <v>0.62761506276150625</v>
      </c>
      <c r="L723" s="57">
        <f t="shared" si="141"/>
        <v>1.2552301255230125</v>
      </c>
      <c r="M723" s="61">
        <f t="shared" si="141"/>
        <v>58.577405857740587</v>
      </c>
      <c r="N723" s="57">
        <f t="shared" si="139"/>
        <v>100</v>
      </c>
    </row>
    <row r="724" spans="1:18" s="36" customFormat="1" ht="14.25" customHeight="1" x14ac:dyDescent="0.15">
      <c r="B724" s="102"/>
      <c r="C724" s="73" t="s">
        <v>904</v>
      </c>
      <c r="D724" s="37"/>
      <c r="E724" s="37"/>
      <c r="F724" s="64">
        <f t="shared" si="140"/>
        <v>485</v>
      </c>
      <c r="G724" s="57">
        <f t="shared" si="141"/>
        <v>36.288659793814432</v>
      </c>
      <c r="H724" s="57">
        <f t="shared" si="141"/>
        <v>1.0309278350515463</v>
      </c>
      <c r="I724" s="57">
        <f t="shared" si="141"/>
        <v>0.61855670103092786</v>
      </c>
      <c r="J724" s="57">
        <f t="shared" si="141"/>
        <v>0.61855670103092786</v>
      </c>
      <c r="K724" s="57">
        <f t="shared" si="141"/>
        <v>0.41237113402061859</v>
      </c>
      <c r="L724" s="57">
        <f t="shared" si="141"/>
        <v>0.2061855670103093</v>
      </c>
      <c r="M724" s="61">
        <f t="shared" si="141"/>
        <v>60.824742268041234</v>
      </c>
      <c r="N724" s="57">
        <f t="shared" si="139"/>
        <v>99.999999999999986</v>
      </c>
    </row>
    <row r="725" spans="1:18" s="36" customFormat="1" ht="14.25" customHeight="1" x14ac:dyDescent="0.15">
      <c r="B725" s="220"/>
      <c r="C725" s="94" t="s">
        <v>58</v>
      </c>
      <c r="D725" s="46"/>
      <c r="E725" s="46"/>
      <c r="F725" s="65">
        <f t="shared" si="140"/>
        <v>505</v>
      </c>
      <c r="G725" s="58">
        <f t="shared" si="141"/>
        <v>30.297029702970296</v>
      </c>
      <c r="H725" s="58">
        <f t="shared" si="141"/>
        <v>4.7524752475247523</v>
      </c>
      <c r="I725" s="58">
        <f t="shared" si="141"/>
        <v>4.7524752475247523</v>
      </c>
      <c r="J725" s="58">
        <f t="shared" si="141"/>
        <v>3.564356435643564</v>
      </c>
      <c r="K725" s="58">
        <f t="shared" si="141"/>
        <v>1.782178217821782</v>
      </c>
      <c r="L725" s="58">
        <f t="shared" si="141"/>
        <v>1.5841584158415842</v>
      </c>
      <c r="M725" s="62">
        <f t="shared" si="141"/>
        <v>53.267326732673268</v>
      </c>
      <c r="N725" s="58">
        <f t="shared" si="139"/>
        <v>100</v>
      </c>
    </row>
    <row r="726" spans="1:18" ht="8.1" customHeight="1" x14ac:dyDescent="0.15">
      <c r="B726" s="98"/>
      <c r="C726" s="90"/>
      <c r="D726" s="37"/>
      <c r="E726" s="37"/>
      <c r="F726" s="38"/>
      <c r="G726" s="59"/>
      <c r="H726" s="59"/>
      <c r="I726" s="59"/>
      <c r="J726" s="59"/>
      <c r="K726" s="59"/>
      <c r="L726" s="59"/>
      <c r="M726" s="59"/>
      <c r="N726" s="66"/>
      <c r="O726" s="59"/>
      <c r="P726" s="36"/>
    </row>
    <row r="727" spans="1:18" ht="15" customHeight="1" x14ac:dyDescent="0.15">
      <c r="A727" s="17" t="s">
        <v>910</v>
      </c>
      <c r="B727" s="98"/>
      <c r="C727" s="90"/>
      <c r="D727" s="37"/>
      <c r="E727" s="37"/>
      <c r="F727" s="38"/>
      <c r="G727" s="59"/>
      <c r="H727" s="59"/>
      <c r="I727" s="59"/>
      <c r="J727" s="59"/>
      <c r="K727" s="59"/>
      <c r="L727" s="59"/>
      <c r="M727" s="66"/>
      <c r="N727" s="59"/>
      <c r="O727" s="36"/>
      <c r="P727" s="36"/>
      <c r="Q727" s="36"/>
      <c r="R727" s="36"/>
    </row>
    <row r="728" spans="1:18" ht="15" customHeight="1" x14ac:dyDescent="0.15">
      <c r="A728" s="1" t="s">
        <v>909</v>
      </c>
      <c r="B728" s="98"/>
      <c r="C728" s="32"/>
      <c r="D728" s="37"/>
      <c r="E728" s="32"/>
      <c r="F728" s="32"/>
      <c r="G728" s="32"/>
      <c r="H728" s="32"/>
      <c r="I728" s="32"/>
      <c r="J728" s="32"/>
      <c r="K728" s="32"/>
      <c r="L728" s="33"/>
      <c r="M728" s="34"/>
      <c r="N728" s="35"/>
    </row>
    <row r="729" spans="1:18" s="36" customFormat="1" ht="33.75" x14ac:dyDescent="0.15">
      <c r="B729" s="95" t="s">
        <v>4</v>
      </c>
      <c r="C729" s="30"/>
      <c r="D729" s="30"/>
      <c r="E729" s="30"/>
      <c r="F729" s="45"/>
      <c r="G729" s="49" t="s">
        <v>470</v>
      </c>
      <c r="H729" s="72" t="s">
        <v>471</v>
      </c>
      <c r="I729" s="72" t="s">
        <v>472</v>
      </c>
      <c r="J729" s="72" t="s">
        <v>441</v>
      </c>
      <c r="K729" s="72" t="s">
        <v>508</v>
      </c>
      <c r="L729" s="39" t="s">
        <v>0</v>
      </c>
      <c r="M729" s="40" t="s">
        <v>4</v>
      </c>
      <c r="N729" s="41" t="s">
        <v>908</v>
      </c>
      <c r="O729" s="41" t="s">
        <v>907</v>
      </c>
      <c r="P729" s="41" t="s">
        <v>469</v>
      </c>
      <c r="Q729" s="41" t="s">
        <v>906</v>
      </c>
    </row>
    <row r="730" spans="1:18" s="36" customFormat="1" ht="14.25" customHeight="1" x14ac:dyDescent="0.15">
      <c r="B730" s="100" t="s">
        <v>2</v>
      </c>
      <c r="C730" s="73" t="s">
        <v>47</v>
      </c>
      <c r="D730" s="47"/>
      <c r="E730" s="47"/>
      <c r="F730" s="42"/>
      <c r="G730" s="50">
        <v>926</v>
      </c>
      <c r="H730" s="50">
        <v>11</v>
      </c>
      <c r="I730" s="50">
        <v>0</v>
      </c>
      <c r="J730" s="50">
        <v>0</v>
      </c>
      <c r="K730" s="50">
        <v>0</v>
      </c>
      <c r="L730" s="51">
        <v>1115</v>
      </c>
      <c r="M730" s="50">
        <f t="shared" ref="M730:M755" si="142">SUM(G730:L730)</f>
        <v>2052</v>
      </c>
      <c r="N730" s="91">
        <v>1.3874066168623266E-2</v>
      </c>
      <c r="O730" s="91">
        <v>1.1818181818181819</v>
      </c>
      <c r="P730" s="91">
        <v>0</v>
      </c>
      <c r="Q730" s="91">
        <v>2</v>
      </c>
    </row>
    <row r="731" spans="1:18" s="36" customFormat="1" ht="14.25" customHeight="1" x14ac:dyDescent="0.15">
      <c r="B731" s="101"/>
      <c r="C731" s="73" t="s">
        <v>48</v>
      </c>
      <c r="D731" s="37"/>
      <c r="E731" s="37"/>
      <c r="F731" s="43"/>
      <c r="G731" s="52">
        <v>922</v>
      </c>
      <c r="H731" s="52">
        <v>3</v>
      </c>
      <c r="I731" s="52">
        <v>0</v>
      </c>
      <c r="J731" s="52">
        <v>0</v>
      </c>
      <c r="K731" s="52">
        <v>0</v>
      </c>
      <c r="L731" s="53">
        <v>1127</v>
      </c>
      <c r="M731" s="52">
        <f t="shared" si="142"/>
        <v>2052</v>
      </c>
      <c r="N731" s="92">
        <v>4.3243243243243244E-3</v>
      </c>
      <c r="O731" s="92">
        <v>1.3333333333333333</v>
      </c>
      <c r="P731" s="92">
        <v>0</v>
      </c>
      <c r="Q731" s="92">
        <v>2</v>
      </c>
    </row>
    <row r="732" spans="1:18" s="36" customFormat="1" ht="14.25" customHeight="1" x14ac:dyDescent="0.15">
      <c r="B732" s="101"/>
      <c r="C732" s="73" t="s">
        <v>685</v>
      </c>
      <c r="D732" s="37"/>
      <c r="E732" s="37"/>
      <c r="F732" s="43"/>
      <c r="G732" s="52">
        <v>894</v>
      </c>
      <c r="H732" s="52">
        <v>8</v>
      </c>
      <c r="I732" s="52">
        <v>2</v>
      </c>
      <c r="J732" s="52">
        <v>3</v>
      </c>
      <c r="K732" s="52">
        <v>0</v>
      </c>
      <c r="L732" s="53">
        <v>1145</v>
      </c>
      <c r="M732" s="52">
        <f t="shared" si="142"/>
        <v>2052</v>
      </c>
      <c r="N732" s="92">
        <v>0.31576626240352806</v>
      </c>
      <c r="O732" s="92">
        <v>22.030769230769231</v>
      </c>
      <c r="P732" s="92">
        <v>0</v>
      </c>
      <c r="Q732" s="92">
        <v>96</v>
      </c>
    </row>
    <row r="733" spans="1:18" s="36" customFormat="1" ht="14.25" customHeight="1" x14ac:dyDescent="0.15">
      <c r="B733" s="101"/>
      <c r="C733" s="73" t="s">
        <v>50</v>
      </c>
      <c r="D733" s="37"/>
      <c r="E733" s="37"/>
      <c r="F733" s="43"/>
      <c r="G733" s="52">
        <v>883</v>
      </c>
      <c r="H733" s="52">
        <v>10</v>
      </c>
      <c r="I733" s="52">
        <v>0</v>
      </c>
      <c r="J733" s="52">
        <v>0</v>
      </c>
      <c r="K733" s="52">
        <v>0</v>
      </c>
      <c r="L733" s="53">
        <v>1159</v>
      </c>
      <c r="M733" s="52">
        <f t="shared" si="142"/>
        <v>2052</v>
      </c>
      <c r="N733" s="92">
        <v>2.8779395296752518E-2</v>
      </c>
      <c r="O733" s="92">
        <v>2.57</v>
      </c>
      <c r="P733" s="92">
        <v>0</v>
      </c>
      <c r="Q733" s="92">
        <v>7</v>
      </c>
    </row>
    <row r="734" spans="1:18" s="36" customFormat="1" ht="14.25" customHeight="1" x14ac:dyDescent="0.15">
      <c r="B734" s="101"/>
      <c r="C734" s="73" t="s">
        <v>52</v>
      </c>
      <c r="D734" s="37"/>
      <c r="E734" s="37"/>
      <c r="F734" s="43"/>
      <c r="G734" s="52">
        <v>884</v>
      </c>
      <c r="H734" s="52">
        <v>3</v>
      </c>
      <c r="I734" s="52">
        <v>0</v>
      </c>
      <c r="J734" s="52">
        <v>0</v>
      </c>
      <c r="K734" s="52">
        <v>0</v>
      </c>
      <c r="L734" s="53">
        <v>1165</v>
      </c>
      <c r="M734" s="52">
        <f t="shared" si="142"/>
        <v>2052</v>
      </c>
      <c r="N734" s="92">
        <v>4.1713641488162348E-3</v>
      </c>
      <c r="O734" s="92">
        <v>1.2333333333333334</v>
      </c>
      <c r="P734" s="92">
        <v>0</v>
      </c>
      <c r="Q734" s="92">
        <v>3</v>
      </c>
    </row>
    <row r="735" spans="1:18" s="36" customFormat="1" ht="14.25" customHeight="1" x14ac:dyDescent="0.15">
      <c r="B735" s="101"/>
      <c r="C735" s="73" t="s">
        <v>53</v>
      </c>
      <c r="D735" s="37"/>
      <c r="E735" s="37"/>
      <c r="F735" s="43"/>
      <c r="G735" s="52">
        <v>880</v>
      </c>
      <c r="H735" s="52">
        <v>6</v>
      </c>
      <c r="I735" s="52">
        <v>1</v>
      </c>
      <c r="J735" s="52">
        <v>0</v>
      </c>
      <c r="K735" s="52">
        <v>1</v>
      </c>
      <c r="L735" s="53">
        <v>1164</v>
      </c>
      <c r="M735" s="52">
        <f t="shared" si="142"/>
        <v>2052</v>
      </c>
      <c r="N735" s="92">
        <v>0.1795045045045045</v>
      </c>
      <c r="O735" s="92">
        <v>19.925000000000001</v>
      </c>
      <c r="P735" s="92">
        <v>0</v>
      </c>
      <c r="Q735" s="92">
        <v>140</v>
      </c>
    </row>
    <row r="736" spans="1:18" s="36" customFormat="1" ht="14.25" customHeight="1" x14ac:dyDescent="0.15">
      <c r="B736" s="102"/>
      <c r="C736" s="73" t="s">
        <v>55</v>
      </c>
      <c r="D736" s="37"/>
      <c r="E736" s="37"/>
      <c r="F736" s="43"/>
      <c r="G736" s="52">
        <v>819</v>
      </c>
      <c r="H736" s="52">
        <v>55</v>
      </c>
      <c r="I736" s="52">
        <v>14</v>
      </c>
      <c r="J736" s="52">
        <v>2</v>
      </c>
      <c r="K736" s="52">
        <v>0</v>
      </c>
      <c r="L736" s="53">
        <v>1162</v>
      </c>
      <c r="M736" s="52">
        <f t="shared" si="142"/>
        <v>2052</v>
      </c>
      <c r="N736" s="92">
        <v>0.71553932584269653</v>
      </c>
      <c r="O736" s="92">
        <v>8.9694366197183086</v>
      </c>
      <c r="P736" s="92">
        <v>0</v>
      </c>
      <c r="Q736" s="92">
        <v>80</v>
      </c>
    </row>
    <row r="737" spans="2:17" s="36" customFormat="1" ht="14.25" customHeight="1" x14ac:dyDescent="0.15">
      <c r="B737" s="102"/>
      <c r="C737" s="73" t="s">
        <v>904</v>
      </c>
      <c r="D737" s="37"/>
      <c r="E737" s="37"/>
      <c r="F737" s="43"/>
      <c r="G737" s="52">
        <v>855</v>
      </c>
      <c r="H737" s="52">
        <v>15</v>
      </c>
      <c r="I737" s="52">
        <v>4</v>
      </c>
      <c r="J737" s="52">
        <v>0</v>
      </c>
      <c r="K737" s="52">
        <v>0</v>
      </c>
      <c r="L737" s="53">
        <v>1178</v>
      </c>
      <c r="M737" s="52">
        <f t="shared" si="142"/>
        <v>2052</v>
      </c>
      <c r="N737" s="92">
        <v>0.11350114416475973</v>
      </c>
      <c r="O737" s="92">
        <v>5.2210526315789476</v>
      </c>
      <c r="P737" s="92">
        <v>0</v>
      </c>
      <c r="Q737" s="92">
        <v>24</v>
      </c>
    </row>
    <row r="738" spans="2:17" s="36" customFormat="1" ht="14.25" customHeight="1" x14ac:dyDescent="0.15">
      <c r="B738" s="102"/>
      <c r="C738" s="73" t="s">
        <v>58</v>
      </c>
      <c r="D738" s="37"/>
      <c r="E738" s="37"/>
      <c r="F738" s="43"/>
      <c r="G738" s="52">
        <v>838</v>
      </c>
      <c r="H738" s="52">
        <v>31</v>
      </c>
      <c r="I738" s="52">
        <v>6</v>
      </c>
      <c r="J738" s="52">
        <v>0</v>
      </c>
      <c r="K738" s="52">
        <v>0</v>
      </c>
      <c r="L738" s="53">
        <v>1177</v>
      </c>
      <c r="M738" s="52">
        <f t="shared" si="142"/>
        <v>2052</v>
      </c>
      <c r="N738" s="92">
        <v>0.19786285714285715</v>
      </c>
      <c r="O738" s="92">
        <v>4.6791891891891888</v>
      </c>
      <c r="P738" s="92">
        <v>0</v>
      </c>
      <c r="Q738" s="92">
        <v>25</v>
      </c>
    </row>
    <row r="739" spans="2:17" s="36" customFormat="1" ht="14.25" customHeight="1" x14ac:dyDescent="0.15">
      <c r="B739" s="102"/>
      <c r="C739" s="73" t="s">
        <v>59</v>
      </c>
      <c r="D739" s="37"/>
      <c r="E739" s="37"/>
      <c r="F739" s="43"/>
      <c r="G739" s="52">
        <v>509</v>
      </c>
      <c r="H739" s="52">
        <v>11</v>
      </c>
      <c r="I739" s="52">
        <v>26</v>
      </c>
      <c r="J739" s="52">
        <v>1</v>
      </c>
      <c r="K739" s="52">
        <v>5</v>
      </c>
      <c r="L739" s="53">
        <v>707</v>
      </c>
      <c r="M739" s="52">
        <f t="shared" si="142"/>
        <v>1259</v>
      </c>
      <c r="N739" s="92">
        <v>4.0232028985507249</v>
      </c>
      <c r="O739" s="92">
        <v>51.646697674418604</v>
      </c>
      <c r="P739" s="92">
        <v>0</v>
      </c>
      <c r="Q739" s="92">
        <v>444</v>
      </c>
    </row>
    <row r="740" spans="2:17" s="36" customFormat="1" ht="14.25" customHeight="1" x14ac:dyDescent="0.15">
      <c r="B740" s="102"/>
      <c r="C740" s="73" t="s">
        <v>60</v>
      </c>
      <c r="D740" s="37"/>
      <c r="E740" s="37"/>
      <c r="F740" s="43"/>
      <c r="G740" s="52">
        <v>448</v>
      </c>
      <c r="H740" s="52">
        <v>87</v>
      </c>
      <c r="I740" s="52">
        <v>23</v>
      </c>
      <c r="J740" s="52">
        <v>3</v>
      </c>
      <c r="K740" s="52">
        <v>2</v>
      </c>
      <c r="L740" s="53">
        <v>696</v>
      </c>
      <c r="M740" s="52">
        <f t="shared" si="142"/>
        <v>1259</v>
      </c>
      <c r="N740" s="92">
        <v>2.4688880994671401</v>
      </c>
      <c r="O740" s="92">
        <v>12.086817391304347</v>
      </c>
      <c r="P740" s="92">
        <v>0</v>
      </c>
      <c r="Q740" s="92">
        <v>210</v>
      </c>
    </row>
    <row r="741" spans="2:17" s="36" customFormat="1" ht="14.25" customHeight="1" x14ac:dyDescent="0.15">
      <c r="B741" s="102"/>
      <c r="C741" s="73" t="s">
        <v>61</v>
      </c>
      <c r="D741" s="37"/>
      <c r="E741" s="37"/>
      <c r="F741" s="43"/>
      <c r="G741" s="52">
        <v>363</v>
      </c>
      <c r="H741" s="52">
        <v>42</v>
      </c>
      <c r="I741" s="52">
        <v>139</v>
      </c>
      <c r="J741" s="52">
        <v>19</v>
      </c>
      <c r="K741" s="52">
        <v>54</v>
      </c>
      <c r="L741" s="53">
        <v>642</v>
      </c>
      <c r="M741" s="52">
        <f t="shared" si="142"/>
        <v>1259</v>
      </c>
      <c r="N741" s="92">
        <v>32.18192382495949</v>
      </c>
      <c r="O741" s="92">
        <v>78.174200787401602</v>
      </c>
      <c r="P741" s="92">
        <v>0</v>
      </c>
      <c r="Q741" s="92">
        <v>628</v>
      </c>
    </row>
    <row r="742" spans="2:17" ht="14.25" customHeight="1" x14ac:dyDescent="0.15">
      <c r="B742" s="103"/>
      <c r="C742" s="94" t="s">
        <v>63</v>
      </c>
      <c r="D742" s="46"/>
      <c r="E742" s="46"/>
      <c r="F742" s="48"/>
      <c r="G742" s="54">
        <v>449</v>
      </c>
      <c r="H742" s="54">
        <v>89</v>
      </c>
      <c r="I742" s="54">
        <v>35</v>
      </c>
      <c r="J742" s="54">
        <v>5</v>
      </c>
      <c r="K742" s="54">
        <v>8</v>
      </c>
      <c r="L742" s="55">
        <v>673</v>
      </c>
      <c r="M742" s="54">
        <f t="shared" si="142"/>
        <v>1259</v>
      </c>
      <c r="N742" s="93">
        <v>5.0180887372013636</v>
      </c>
      <c r="O742" s="93">
        <v>21.464233576642329</v>
      </c>
      <c r="P742" s="93">
        <v>0</v>
      </c>
      <c r="Q742" s="93">
        <v>298</v>
      </c>
    </row>
    <row r="743" spans="2:17" s="36" customFormat="1" ht="14.25" customHeight="1" x14ac:dyDescent="0.15">
      <c r="B743" s="100" t="s">
        <v>3</v>
      </c>
      <c r="C743" s="73" t="s">
        <v>47</v>
      </c>
      <c r="D743" s="47"/>
      <c r="E743" s="47"/>
      <c r="F743" s="63">
        <f t="shared" ref="F743:F751" si="143">$L$15</f>
        <v>2052</v>
      </c>
      <c r="G743" s="56">
        <f t="shared" ref="G743:L755" si="144">G730/$F743*100</f>
        <v>45.126705653021446</v>
      </c>
      <c r="H743" s="56">
        <f t="shared" si="144"/>
        <v>0.53606237816764124</v>
      </c>
      <c r="I743" s="56">
        <f t="shared" si="144"/>
        <v>0</v>
      </c>
      <c r="J743" s="56">
        <f t="shared" si="144"/>
        <v>0</v>
      </c>
      <c r="K743" s="56">
        <f t="shared" si="144"/>
        <v>0</v>
      </c>
      <c r="L743" s="60">
        <f t="shared" si="144"/>
        <v>54.337231968810919</v>
      </c>
      <c r="M743" s="56">
        <f t="shared" si="142"/>
        <v>100</v>
      </c>
    </row>
    <row r="744" spans="2:17" s="36" customFormat="1" ht="14.25" customHeight="1" x14ac:dyDescent="0.15">
      <c r="B744" s="101"/>
      <c r="C744" s="73" t="s">
        <v>48</v>
      </c>
      <c r="D744" s="37"/>
      <c r="E744" s="37"/>
      <c r="F744" s="64">
        <f t="shared" si="143"/>
        <v>2052</v>
      </c>
      <c r="G744" s="57">
        <f t="shared" si="144"/>
        <v>44.931773879142298</v>
      </c>
      <c r="H744" s="57">
        <f t="shared" si="144"/>
        <v>0.14619883040935672</v>
      </c>
      <c r="I744" s="57">
        <f t="shared" si="144"/>
        <v>0</v>
      </c>
      <c r="J744" s="57">
        <f t="shared" si="144"/>
        <v>0</v>
      </c>
      <c r="K744" s="57">
        <f t="shared" si="144"/>
        <v>0</v>
      </c>
      <c r="L744" s="61">
        <f t="shared" si="144"/>
        <v>54.922027290448341</v>
      </c>
      <c r="M744" s="57">
        <f t="shared" si="142"/>
        <v>100</v>
      </c>
    </row>
    <row r="745" spans="2:17" s="36" customFormat="1" ht="14.25" customHeight="1" x14ac:dyDescent="0.15">
      <c r="B745" s="101"/>
      <c r="C745" s="73" t="s">
        <v>685</v>
      </c>
      <c r="D745" s="37"/>
      <c r="E745" s="37"/>
      <c r="F745" s="64">
        <f t="shared" si="143"/>
        <v>2052</v>
      </c>
      <c r="G745" s="57">
        <f t="shared" si="144"/>
        <v>43.567251461988306</v>
      </c>
      <c r="H745" s="57">
        <f t="shared" si="144"/>
        <v>0.38986354775828458</v>
      </c>
      <c r="I745" s="57">
        <f t="shared" si="144"/>
        <v>9.7465886939571145E-2</v>
      </c>
      <c r="J745" s="57">
        <f t="shared" si="144"/>
        <v>0.14619883040935672</v>
      </c>
      <c r="K745" s="57">
        <f t="shared" si="144"/>
        <v>0</v>
      </c>
      <c r="L745" s="61">
        <f t="shared" si="144"/>
        <v>55.799220272904485</v>
      </c>
      <c r="M745" s="57">
        <f t="shared" si="142"/>
        <v>100</v>
      </c>
    </row>
    <row r="746" spans="2:17" s="36" customFormat="1" ht="14.25" customHeight="1" x14ac:dyDescent="0.15">
      <c r="B746" s="101"/>
      <c r="C746" s="73" t="s">
        <v>50</v>
      </c>
      <c r="D746" s="37"/>
      <c r="E746" s="37"/>
      <c r="F746" s="64">
        <f t="shared" si="143"/>
        <v>2052</v>
      </c>
      <c r="G746" s="57">
        <f t="shared" si="144"/>
        <v>43.031189083820664</v>
      </c>
      <c r="H746" s="57">
        <f t="shared" si="144"/>
        <v>0.48732943469785572</v>
      </c>
      <c r="I746" s="57">
        <f t="shared" si="144"/>
        <v>0</v>
      </c>
      <c r="J746" s="57">
        <f t="shared" si="144"/>
        <v>0</v>
      </c>
      <c r="K746" s="57">
        <f t="shared" si="144"/>
        <v>0</v>
      </c>
      <c r="L746" s="61">
        <f t="shared" si="144"/>
        <v>56.481481481481474</v>
      </c>
      <c r="M746" s="57">
        <f t="shared" si="142"/>
        <v>100</v>
      </c>
    </row>
    <row r="747" spans="2:17" s="36" customFormat="1" ht="14.25" customHeight="1" x14ac:dyDescent="0.15">
      <c r="B747" s="101"/>
      <c r="C747" s="73" t="s">
        <v>52</v>
      </c>
      <c r="D747" s="37"/>
      <c r="E747" s="37"/>
      <c r="F747" s="64">
        <f t="shared" si="143"/>
        <v>2052</v>
      </c>
      <c r="G747" s="57">
        <f t="shared" si="144"/>
        <v>43.079922027290444</v>
      </c>
      <c r="H747" s="57">
        <f t="shared" si="144"/>
        <v>0.14619883040935672</v>
      </c>
      <c r="I747" s="57">
        <f t="shared" si="144"/>
        <v>0</v>
      </c>
      <c r="J747" s="57">
        <f t="shared" si="144"/>
        <v>0</v>
      </c>
      <c r="K747" s="57">
        <f t="shared" si="144"/>
        <v>0</v>
      </c>
      <c r="L747" s="61">
        <f t="shared" si="144"/>
        <v>56.773879142300196</v>
      </c>
      <c r="M747" s="57">
        <f t="shared" si="142"/>
        <v>100</v>
      </c>
    </row>
    <row r="748" spans="2:17" s="36" customFormat="1" ht="14.25" customHeight="1" x14ac:dyDescent="0.15">
      <c r="B748" s="101"/>
      <c r="C748" s="73" t="s">
        <v>53</v>
      </c>
      <c r="D748" s="37"/>
      <c r="E748" s="37"/>
      <c r="F748" s="64">
        <f t="shared" si="143"/>
        <v>2052</v>
      </c>
      <c r="G748" s="57">
        <f t="shared" si="144"/>
        <v>42.884990253411303</v>
      </c>
      <c r="H748" s="57">
        <f t="shared" si="144"/>
        <v>0.29239766081871343</v>
      </c>
      <c r="I748" s="57">
        <f t="shared" si="144"/>
        <v>4.8732943469785572E-2</v>
      </c>
      <c r="J748" s="57">
        <f t="shared" si="144"/>
        <v>0</v>
      </c>
      <c r="K748" s="57">
        <f t="shared" si="144"/>
        <v>4.8732943469785572E-2</v>
      </c>
      <c r="L748" s="61">
        <f t="shared" si="144"/>
        <v>56.725146198830409</v>
      </c>
      <c r="M748" s="57">
        <f t="shared" si="142"/>
        <v>100</v>
      </c>
    </row>
    <row r="749" spans="2:17" s="36" customFormat="1" ht="14.25" customHeight="1" x14ac:dyDescent="0.15">
      <c r="B749" s="102"/>
      <c r="C749" s="73" t="s">
        <v>55</v>
      </c>
      <c r="D749" s="37"/>
      <c r="E749" s="37"/>
      <c r="F749" s="64">
        <f t="shared" si="143"/>
        <v>2052</v>
      </c>
      <c r="G749" s="57">
        <f t="shared" si="144"/>
        <v>39.912280701754391</v>
      </c>
      <c r="H749" s="57">
        <f t="shared" si="144"/>
        <v>2.6803118908382064</v>
      </c>
      <c r="I749" s="57">
        <f t="shared" si="144"/>
        <v>0.68226120857699801</v>
      </c>
      <c r="J749" s="57">
        <f t="shared" si="144"/>
        <v>9.7465886939571145E-2</v>
      </c>
      <c r="K749" s="57">
        <f t="shared" si="144"/>
        <v>0</v>
      </c>
      <c r="L749" s="61">
        <f t="shared" si="144"/>
        <v>56.627680311890835</v>
      </c>
      <c r="M749" s="57">
        <f t="shared" si="142"/>
        <v>100</v>
      </c>
    </row>
    <row r="750" spans="2:17" s="36" customFormat="1" ht="14.25" customHeight="1" x14ac:dyDescent="0.15">
      <c r="B750" s="102"/>
      <c r="C750" s="73" t="s">
        <v>904</v>
      </c>
      <c r="D750" s="37"/>
      <c r="E750" s="37"/>
      <c r="F750" s="64">
        <f t="shared" si="143"/>
        <v>2052</v>
      </c>
      <c r="G750" s="57">
        <f t="shared" si="144"/>
        <v>41.666666666666671</v>
      </c>
      <c r="H750" s="57">
        <f t="shared" si="144"/>
        <v>0.73099415204678353</v>
      </c>
      <c r="I750" s="57">
        <f t="shared" si="144"/>
        <v>0.19493177387914229</v>
      </c>
      <c r="J750" s="57">
        <f t="shared" si="144"/>
        <v>0</v>
      </c>
      <c r="K750" s="57">
        <f t="shared" si="144"/>
        <v>0</v>
      </c>
      <c r="L750" s="61">
        <f t="shared" si="144"/>
        <v>57.407407407407405</v>
      </c>
      <c r="M750" s="57">
        <f t="shared" si="142"/>
        <v>100</v>
      </c>
    </row>
    <row r="751" spans="2:17" s="36" customFormat="1" ht="14.25" customHeight="1" x14ac:dyDescent="0.15">
      <c r="B751" s="102"/>
      <c r="C751" s="73" t="s">
        <v>58</v>
      </c>
      <c r="D751" s="37"/>
      <c r="E751" s="37"/>
      <c r="F751" s="64">
        <f t="shared" si="143"/>
        <v>2052</v>
      </c>
      <c r="G751" s="57">
        <f t="shared" si="144"/>
        <v>40.838206627680314</v>
      </c>
      <c r="H751" s="57">
        <f t="shared" si="144"/>
        <v>1.5107212475633527</v>
      </c>
      <c r="I751" s="57">
        <f t="shared" si="144"/>
        <v>0.29239766081871343</v>
      </c>
      <c r="J751" s="57">
        <f t="shared" si="144"/>
        <v>0</v>
      </c>
      <c r="K751" s="57">
        <f t="shared" si="144"/>
        <v>0</v>
      </c>
      <c r="L751" s="61">
        <f t="shared" si="144"/>
        <v>57.358674463937618</v>
      </c>
      <c r="M751" s="57">
        <f t="shared" si="142"/>
        <v>100</v>
      </c>
    </row>
    <row r="752" spans="2:17" s="36" customFormat="1" ht="14.25" customHeight="1" x14ac:dyDescent="0.15">
      <c r="B752" s="102"/>
      <c r="C752" s="73" t="s">
        <v>59</v>
      </c>
      <c r="D752" s="37"/>
      <c r="E752" s="37"/>
      <c r="F752" s="64">
        <f>$L$15-SUM($L$23:$L$24)</f>
        <v>1259</v>
      </c>
      <c r="G752" s="57">
        <f t="shared" si="144"/>
        <v>40.428911834789517</v>
      </c>
      <c r="H752" s="57">
        <f t="shared" si="144"/>
        <v>0.87370929308975376</v>
      </c>
      <c r="I752" s="57">
        <f t="shared" si="144"/>
        <v>2.0651310563939633</v>
      </c>
      <c r="J752" s="57">
        <f t="shared" si="144"/>
        <v>7.9428117553613981E-2</v>
      </c>
      <c r="K752" s="57">
        <f t="shared" si="144"/>
        <v>0.39714058776806987</v>
      </c>
      <c r="L752" s="61">
        <f t="shared" si="144"/>
        <v>56.155679110405089</v>
      </c>
      <c r="M752" s="57">
        <f t="shared" si="142"/>
        <v>100</v>
      </c>
    </row>
    <row r="753" spans="1:18" s="36" customFormat="1" ht="14.25" customHeight="1" x14ac:dyDescent="0.15">
      <c r="B753" s="102"/>
      <c r="C753" s="73" t="s">
        <v>60</v>
      </c>
      <c r="D753" s="37"/>
      <c r="E753" s="37"/>
      <c r="F753" s="64">
        <f>$L$15-SUM($L$23:$L$24)</f>
        <v>1259</v>
      </c>
      <c r="G753" s="57">
        <f t="shared" si="144"/>
        <v>35.583796664019061</v>
      </c>
      <c r="H753" s="57">
        <f t="shared" si="144"/>
        <v>6.9102462271644169</v>
      </c>
      <c r="I753" s="57">
        <f t="shared" si="144"/>
        <v>1.8268467037331215</v>
      </c>
      <c r="J753" s="57">
        <f t="shared" si="144"/>
        <v>0.23828435266084197</v>
      </c>
      <c r="K753" s="57">
        <f t="shared" si="144"/>
        <v>0.15885623510722796</v>
      </c>
      <c r="L753" s="61">
        <f t="shared" si="144"/>
        <v>55.281969817315336</v>
      </c>
      <c r="M753" s="57">
        <f t="shared" si="142"/>
        <v>100</v>
      </c>
    </row>
    <row r="754" spans="1:18" s="36" customFormat="1" ht="14.25" customHeight="1" x14ac:dyDescent="0.15">
      <c r="B754" s="102"/>
      <c r="C754" s="73" t="s">
        <v>61</v>
      </c>
      <c r="D754" s="37"/>
      <c r="E754" s="37"/>
      <c r="F754" s="64">
        <f>$L$15-SUM($L$23:$L$24)</f>
        <v>1259</v>
      </c>
      <c r="G754" s="57">
        <f t="shared" si="144"/>
        <v>28.832406671961873</v>
      </c>
      <c r="H754" s="57">
        <f t="shared" si="144"/>
        <v>3.3359809372517866</v>
      </c>
      <c r="I754" s="57">
        <f t="shared" si="144"/>
        <v>11.040508339952343</v>
      </c>
      <c r="J754" s="57">
        <f t="shared" si="144"/>
        <v>1.5091342335186657</v>
      </c>
      <c r="K754" s="57">
        <f t="shared" si="144"/>
        <v>4.2891183478951556</v>
      </c>
      <c r="L754" s="61">
        <f t="shared" si="144"/>
        <v>50.992851469420174</v>
      </c>
      <c r="M754" s="57">
        <f t="shared" si="142"/>
        <v>100</v>
      </c>
    </row>
    <row r="755" spans="1:18" ht="14.25" customHeight="1" x14ac:dyDescent="0.15">
      <c r="B755" s="103"/>
      <c r="C755" s="94" t="s">
        <v>63</v>
      </c>
      <c r="D755" s="46"/>
      <c r="E755" s="46"/>
      <c r="F755" s="65">
        <f>$L$15-SUM($L$23:$L$24)</f>
        <v>1259</v>
      </c>
      <c r="G755" s="58">
        <f t="shared" si="144"/>
        <v>35.66322478157268</v>
      </c>
      <c r="H755" s="58">
        <f t="shared" si="144"/>
        <v>7.0691024622716441</v>
      </c>
      <c r="I755" s="58">
        <f t="shared" si="144"/>
        <v>2.779984114376489</v>
      </c>
      <c r="J755" s="58">
        <f t="shared" si="144"/>
        <v>0.39714058776806987</v>
      </c>
      <c r="K755" s="58">
        <f t="shared" si="144"/>
        <v>0.63542494042891184</v>
      </c>
      <c r="L755" s="62">
        <f t="shared" si="144"/>
        <v>53.455123113582204</v>
      </c>
      <c r="M755" s="58">
        <f t="shared" si="142"/>
        <v>100</v>
      </c>
      <c r="N755" s="36"/>
    </row>
    <row r="756" spans="1:18" ht="15" customHeight="1" x14ac:dyDescent="0.15">
      <c r="B756" s="98"/>
      <c r="C756" s="90"/>
      <c r="D756" s="37"/>
      <c r="E756" s="37"/>
      <c r="F756" s="38"/>
      <c r="G756" s="59"/>
      <c r="H756" s="59"/>
      <c r="I756" s="59"/>
      <c r="J756" s="59"/>
      <c r="K756" s="59"/>
      <c r="L756" s="59"/>
      <c r="M756" s="59"/>
      <c r="N756" s="66"/>
      <c r="O756" s="59"/>
      <c r="P756" s="36"/>
    </row>
    <row r="757" spans="1:18" ht="15" customHeight="1" x14ac:dyDescent="0.15">
      <c r="A757" s="17" t="s">
        <v>910</v>
      </c>
      <c r="B757" s="98"/>
      <c r="C757" s="90"/>
      <c r="D757" s="37"/>
      <c r="E757" s="37"/>
      <c r="F757" s="38"/>
      <c r="G757" s="59"/>
      <c r="H757" s="59"/>
      <c r="I757" s="59"/>
      <c r="J757" s="59"/>
      <c r="K757" s="59"/>
      <c r="L757" s="59"/>
      <c r="M757" s="66"/>
      <c r="N757" s="59"/>
      <c r="O757" s="36"/>
      <c r="P757" s="36"/>
      <c r="Q757" s="36"/>
      <c r="R757" s="36"/>
    </row>
    <row r="758" spans="1:18" ht="15" customHeight="1" x14ac:dyDescent="0.15">
      <c r="A758" s="1" t="s">
        <v>909</v>
      </c>
      <c r="B758" s="98"/>
      <c r="C758" s="32"/>
      <c r="D758" s="37"/>
      <c r="E758" s="32"/>
      <c r="F758" s="32"/>
      <c r="G758" s="32"/>
      <c r="H758" s="32"/>
      <c r="I758" s="32"/>
      <c r="J758" s="32"/>
      <c r="K758" s="32"/>
      <c r="L758" s="33"/>
      <c r="M758" s="34"/>
      <c r="N758" s="35"/>
    </row>
    <row r="759" spans="1:18" s="36" customFormat="1" ht="33.75" x14ac:dyDescent="0.15">
      <c r="B759" s="95" t="s">
        <v>859</v>
      </c>
      <c r="C759" s="30"/>
      <c r="D759" s="30"/>
      <c r="E759" s="30"/>
      <c r="F759" s="45"/>
      <c r="G759" s="49" t="s">
        <v>470</v>
      </c>
      <c r="H759" s="72" t="s">
        <v>471</v>
      </c>
      <c r="I759" s="72" t="s">
        <v>472</v>
      </c>
      <c r="J759" s="72" t="s">
        <v>441</v>
      </c>
      <c r="K759" s="72" t="s">
        <v>508</v>
      </c>
      <c r="L759" s="39" t="s">
        <v>0</v>
      </c>
      <c r="M759" s="40" t="s">
        <v>4</v>
      </c>
      <c r="N759" s="41" t="s">
        <v>908</v>
      </c>
      <c r="O759" s="41" t="s">
        <v>907</v>
      </c>
      <c r="P759" s="41" t="s">
        <v>469</v>
      </c>
      <c r="Q759" s="41" t="s">
        <v>906</v>
      </c>
    </row>
    <row r="760" spans="1:18" s="36" customFormat="1" ht="14.25" customHeight="1" x14ac:dyDescent="0.15">
      <c r="B760" s="100" t="s">
        <v>2</v>
      </c>
      <c r="C760" s="73" t="s">
        <v>47</v>
      </c>
      <c r="D760" s="47"/>
      <c r="E760" s="47"/>
      <c r="F760" s="42"/>
      <c r="G760" s="50">
        <v>540</v>
      </c>
      <c r="H760" s="50">
        <v>8</v>
      </c>
      <c r="I760" s="50">
        <v>0</v>
      </c>
      <c r="J760" s="50">
        <v>0</v>
      </c>
      <c r="K760" s="50">
        <v>0</v>
      </c>
      <c r="L760" s="51">
        <v>711</v>
      </c>
      <c r="M760" s="50">
        <f t="shared" ref="M760:M785" si="145">SUM(G760:L760)</f>
        <v>1259</v>
      </c>
      <c r="N760" s="91">
        <v>1.916058394160584E-2</v>
      </c>
      <c r="O760" s="91">
        <v>1.3125</v>
      </c>
      <c r="P760" s="91">
        <v>0</v>
      </c>
      <c r="Q760" s="91">
        <v>2</v>
      </c>
    </row>
    <row r="761" spans="1:18" s="36" customFormat="1" ht="14.25" customHeight="1" x14ac:dyDescent="0.15">
      <c r="B761" s="101"/>
      <c r="C761" s="73" t="s">
        <v>48</v>
      </c>
      <c r="D761" s="37"/>
      <c r="E761" s="37"/>
      <c r="F761" s="43"/>
      <c r="G761" s="52">
        <v>536</v>
      </c>
      <c r="H761" s="52">
        <v>2</v>
      </c>
      <c r="I761" s="52">
        <v>0</v>
      </c>
      <c r="J761" s="52">
        <v>0</v>
      </c>
      <c r="K761" s="52">
        <v>0</v>
      </c>
      <c r="L761" s="53">
        <v>721</v>
      </c>
      <c r="M761" s="52">
        <f t="shared" si="145"/>
        <v>1259</v>
      </c>
      <c r="N761" s="92">
        <v>5.5762081784386614E-3</v>
      </c>
      <c r="O761" s="92">
        <v>1.5</v>
      </c>
      <c r="P761" s="92">
        <v>0</v>
      </c>
      <c r="Q761" s="92">
        <v>2</v>
      </c>
    </row>
    <row r="762" spans="1:18" s="36" customFormat="1" ht="14.25" customHeight="1" x14ac:dyDescent="0.15">
      <c r="B762" s="101"/>
      <c r="C762" s="73" t="s">
        <v>685</v>
      </c>
      <c r="D762" s="37"/>
      <c r="E762" s="37"/>
      <c r="F762" s="43"/>
      <c r="G762" s="52">
        <v>521</v>
      </c>
      <c r="H762" s="52">
        <v>4</v>
      </c>
      <c r="I762" s="52">
        <v>2</v>
      </c>
      <c r="J762" s="52">
        <v>2</v>
      </c>
      <c r="K762" s="52">
        <v>0</v>
      </c>
      <c r="L762" s="53">
        <v>730</v>
      </c>
      <c r="M762" s="52">
        <f t="shared" si="145"/>
        <v>1259</v>
      </c>
      <c r="N762" s="92">
        <v>0.41361058601134215</v>
      </c>
      <c r="O762" s="92">
        <v>27.35</v>
      </c>
      <c r="P762" s="92">
        <v>0</v>
      </c>
      <c r="Q762" s="92">
        <v>96</v>
      </c>
    </row>
    <row r="763" spans="1:18" s="36" customFormat="1" ht="14.25" customHeight="1" x14ac:dyDescent="0.15">
      <c r="B763" s="101"/>
      <c r="C763" s="73" t="s">
        <v>50</v>
      </c>
      <c r="D763" s="37"/>
      <c r="E763" s="37"/>
      <c r="F763" s="43"/>
      <c r="G763" s="52">
        <v>520</v>
      </c>
      <c r="H763" s="52">
        <v>7</v>
      </c>
      <c r="I763" s="52">
        <v>0</v>
      </c>
      <c r="J763" s="52">
        <v>0</v>
      </c>
      <c r="K763" s="52">
        <v>0</v>
      </c>
      <c r="L763" s="53">
        <v>732</v>
      </c>
      <c r="M763" s="52">
        <f t="shared" si="145"/>
        <v>1259</v>
      </c>
      <c r="N763" s="92">
        <v>3.1688804554079693E-2</v>
      </c>
      <c r="O763" s="92">
        <v>2.3857142857142857</v>
      </c>
      <c r="P763" s="92">
        <v>0</v>
      </c>
      <c r="Q763" s="92">
        <v>6</v>
      </c>
    </row>
    <row r="764" spans="1:18" s="36" customFormat="1" ht="14.25" customHeight="1" x14ac:dyDescent="0.15">
      <c r="B764" s="101"/>
      <c r="C764" s="73" t="s">
        <v>52</v>
      </c>
      <c r="D764" s="37"/>
      <c r="E764" s="37"/>
      <c r="F764" s="43"/>
      <c r="G764" s="52">
        <v>519</v>
      </c>
      <c r="H764" s="52">
        <v>3</v>
      </c>
      <c r="I764" s="52">
        <v>0</v>
      </c>
      <c r="J764" s="52">
        <v>0</v>
      </c>
      <c r="K764" s="52">
        <v>0</v>
      </c>
      <c r="L764" s="53">
        <v>737</v>
      </c>
      <c r="M764" s="52">
        <f t="shared" si="145"/>
        <v>1259</v>
      </c>
      <c r="N764" s="92">
        <v>7.0881226053639852E-3</v>
      </c>
      <c r="O764" s="92">
        <v>1.2333333333333334</v>
      </c>
      <c r="P764" s="92">
        <v>0</v>
      </c>
      <c r="Q764" s="92">
        <v>3</v>
      </c>
    </row>
    <row r="765" spans="1:18" s="36" customFormat="1" ht="14.25" customHeight="1" x14ac:dyDescent="0.15">
      <c r="B765" s="101"/>
      <c r="C765" s="73" t="s">
        <v>53</v>
      </c>
      <c r="D765" s="37"/>
      <c r="E765" s="37"/>
      <c r="F765" s="43"/>
      <c r="G765" s="52">
        <v>511</v>
      </c>
      <c r="H765" s="52">
        <v>4</v>
      </c>
      <c r="I765" s="52">
        <v>1</v>
      </c>
      <c r="J765" s="52">
        <v>0</v>
      </c>
      <c r="K765" s="52">
        <v>1</v>
      </c>
      <c r="L765" s="53">
        <v>742</v>
      </c>
      <c r="M765" s="52">
        <f t="shared" si="145"/>
        <v>1259</v>
      </c>
      <c r="N765" s="92">
        <v>0.3044487427466151</v>
      </c>
      <c r="O765" s="92">
        <v>26.233333333333334</v>
      </c>
      <c r="P765" s="92">
        <v>0</v>
      </c>
      <c r="Q765" s="92">
        <v>140</v>
      </c>
    </row>
    <row r="766" spans="1:18" s="36" customFormat="1" ht="14.25" customHeight="1" x14ac:dyDescent="0.15">
      <c r="B766" s="102"/>
      <c r="C766" s="73" t="s">
        <v>55</v>
      </c>
      <c r="D766" s="37"/>
      <c r="E766" s="37"/>
      <c r="F766" s="43"/>
      <c r="G766" s="52">
        <v>480</v>
      </c>
      <c r="H766" s="52">
        <v>37</v>
      </c>
      <c r="I766" s="52">
        <v>9</v>
      </c>
      <c r="J766" s="52">
        <v>2</v>
      </c>
      <c r="K766" s="52">
        <v>0</v>
      </c>
      <c r="L766" s="53">
        <v>731</v>
      </c>
      <c r="M766" s="52">
        <f t="shared" si="145"/>
        <v>1259</v>
      </c>
      <c r="N766" s="92">
        <v>0.85589015151515146</v>
      </c>
      <c r="O766" s="92">
        <v>9.414791666666666</v>
      </c>
      <c r="P766" s="92">
        <v>0</v>
      </c>
      <c r="Q766" s="92">
        <v>80</v>
      </c>
    </row>
    <row r="767" spans="1:18" s="36" customFormat="1" ht="14.25" customHeight="1" x14ac:dyDescent="0.15">
      <c r="B767" s="102"/>
      <c r="C767" s="73" t="s">
        <v>904</v>
      </c>
      <c r="D767" s="37"/>
      <c r="E767" s="37"/>
      <c r="F767" s="43"/>
      <c r="G767" s="52">
        <v>503</v>
      </c>
      <c r="H767" s="52">
        <v>11</v>
      </c>
      <c r="I767" s="52">
        <v>3</v>
      </c>
      <c r="J767" s="52">
        <v>0</v>
      </c>
      <c r="K767" s="52">
        <v>0</v>
      </c>
      <c r="L767" s="53">
        <v>742</v>
      </c>
      <c r="M767" s="52">
        <f t="shared" si="145"/>
        <v>1259</v>
      </c>
      <c r="N767" s="92">
        <v>0.16479690522243715</v>
      </c>
      <c r="O767" s="92">
        <v>6.0857142857142863</v>
      </c>
      <c r="P767" s="92">
        <v>0</v>
      </c>
      <c r="Q767" s="92">
        <v>24</v>
      </c>
    </row>
    <row r="768" spans="1:18" s="36" customFormat="1" ht="14.25" customHeight="1" x14ac:dyDescent="0.15">
      <c r="B768" s="102"/>
      <c r="C768" s="73" t="s">
        <v>58</v>
      </c>
      <c r="D768" s="37"/>
      <c r="E768" s="37"/>
      <c r="F768" s="43"/>
      <c r="G768" s="52">
        <v>489</v>
      </c>
      <c r="H768" s="52">
        <v>23</v>
      </c>
      <c r="I768" s="52">
        <v>4</v>
      </c>
      <c r="J768" s="52">
        <v>0</v>
      </c>
      <c r="K768" s="52">
        <v>0</v>
      </c>
      <c r="L768" s="53">
        <v>743</v>
      </c>
      <c r="M768" s="52">
        <f t="shared" si="145"/>
        <v>1259</v>
      </c>
      <c r="N768" s="92">
        <v>0.24424418604651163</v>
      </c>
      <c r="O768" s="92">
        <v>4.6677777777777782</v>
      </c>
      <c r="P768" s="92">
        <v>0</v>
      </c>
      <c r="Q768" s="92">
        <v>25</v>
      </c>
    </row>
    <row r="769" spans="2:17" s="36" customFormat="1" ht="14.25" customHeight="1" x14ac:dyDescent="0.15">
      <c r="B769" s="102"/>
      <c r="C769" s="73" t="s">
        <v>59</v>
      </c>
      <c r="D769" s="37"/>
      <c r="E769" s="37"/>
      <c r="F769" s="43"/>
      <c r="G769" s="52">
        <v>509</v>
      </c>
      <c r="H769" s="52">
        <v>11</v>
      </c>
      <c r="I769" s="52">
        <v>26</v>
      </c>
      <c r="J769" s="52">
        <v>1</v>
      </c>
      <c r="K769" s="52">
        <v>5</v>
      </c>
      <c r="L769" s="53">
        <v>707</v>
      </c>
      <c r="M769" s="52">
        <f t="shared" si="145"/>
        <v>1259</v>
      </c>
      <c r="N769" s="92">
        <v>4.0232028985507249</v>
      </c>
      <c r="O769" s="92">
        <v>51.646697674418604</v>
      </c>
      <c r="P769" s="92">
        <v>0</v>
      </c>
      <c r="Q769" s="92">
        <v>444</v>
      </c>
    </row>
    <row r="770" spans="2:17" s="36" customFormat="1" ht="14.25" customHeight="1" x14ac:dyDescent="0.15">
      <c r="B770" s="102"/>
      <c r="C770" s="73" t="s">
        <v>60</v>
      </c>
      <c r="D770" s="37"/>
      <c r="E770" s="37"/>
      <c r="F770" s="43"/>
      <c r="G770" s="52">
        <v>448</v>
      </c>
      <c r="H770" s="52">
        <v>87</v>
      </c>
      <c r="I770" s="52">
        <v>23</v>
      </c>
      <c r="J770" s="52">
        <v>3</v>
      </c>
      <c r="K770" s="52">
        <v>2</v>
      </c>
      <c r="L770" s="53">
        <v>696</v>
      </c>
      <c r="M770" s="52">
        <f t="shared" si="145"/>
        <v>1259</v>
      </c>
      <c r="N770" s="92">
        <v>2.4688880994671401</v>
      </c>
      <c r="O770" s="92">
        <v>12.086817391304347</v>
      </c>
      <c r="P770" s="92">
        <v>0</v>
      </c>
      <c r="Q770" s="92">
        <v>210</v>
      </c>
    </row>
    <row r="771" spans="2:17" s="36" customFormat="1" ht="14.25" customHeight="1" x14ac:dyDescent="0.15">
      <c r="B771" s="102"/>
      <c r="C771" s="73" t="s">
        <v>61</v>
      </c>
      <c r="D771" s="37"/>
      <c r="E771" s="37"/>
      <c r="F771" s="43"/>
      <c r="G771" s="52">
        <v>363</v>
      </c>
      <c r="H771" s="52">
        <v>42</v>
      </c>
      <c r="I771" s="52">
        <v>139</v>
      </c>
      <c r="J771" s="52">
        <v>19</v>
      </c>
      <c r="K771" s="52">
        <v>54</v>
      </c>
      <c r="L771" s="53">
        <v>642</v>
      </c>
      <c r="M771" s="52">
        <f t="shared" si="145"/>
        <v>1259</v>
      </c>
      <c r="N771" s="92">
        <v>32.18192382495949</v>
      </c>
      <c r="O771" s="92">
        <v>78.174200787401602</v>
      </c>
      <c r="P771" s="92">
        <v>0</v>
      </c>
      <c r="Q771" s="92">
        <v>628</v>
      </c>
    </row>
    <row r="772" spans="2:17" ht="14.25" customHeight="1" x14ac:dyDescent="0.15">
      <c r="B772" s="103"/>
      <c r="C772" s="94" t="s">
        <v>63</v>
      </c>
      <c r="D772" s="46"/>
      <c r="E772" s="46"/>
      <c r="F772" s="48"/>
      <c r="G772" s="54">
        <v>449</v>
      </c>
      <c r="H772" s="54">
        <v>89</v>
      </c>
      <c r="I772" s="54">
        <v>35</v>
      </c>
      <c r="J772" s="54">
        <v>5</v>
      </c>
      <c r="K772" s="54">
        <v>8</v>
      </c>
      <c r="L772" s="55">
        <v>673</v>
      </c>
      <c r="M772" s="54">
        <f t="shared" si="145"/>
        <v>1259</v>
      </c>
      <c r="N772" s="93">
        <v>5.0180887372013636</v>
      </c>
      <c r="O772" s="93">
        <v>21.464233576642329</v>
      </c>
      <c r="P772" s="93">
        <v>0</v>
      </c>
      <c r="Q772" s="93">
        <v>298</v>
      </c>
    </row>
    <row r="773" spans="2:17" s="36" customFormat="1" ht="14.25" customHeight="1" x14ac:dyDescent="0.15">
      <c r="B773" s="100" t="s">
        <v>3</v>
      </c>
      <c r="C773" s="73" t="s">
        <v>47</v>
      </c>
      <c r="D773" s="47"/>
      <c r="E773" s="47"/>
      <c r="F773" s="63">
        <f t="shared" ref="F773:F785" si="146">$M$760</f>
        <v>1259</v>
      </c>
      <c r="G773" s="56">
        <f t="shared" ref="G773:L785" si="147">G760/$F773*100</f>
        <v>42.891183478951547</v>
      </c>
      <c r="H773" s="56">
        <f t="shared" si="147"/>
        <v>0.63542494042891184</v>
      </c>
      <c r="I773" s="56">
        <f t="shared" si="147"/>
        <v>0</v>
      </c>
      <c r="J773" s="56">
        <f t="shared" si="147"/>
        <v>0</v>
      </c>
      <c r="K773" s="56">
        <f t="shared" si="147"/>
        <v>0</v>
      </c>
      <c r="L773" s="60">
        <f t="shared" si="147"/>
        <v>56.473391580619534</v>
      </c>
      <c r="M773" s="56">
        <f t="shared" si="145"/>
        <v>100</v>
      </c>
    </row>
    <row r="774" spans="2:17" s="36" customFormat="1" ht="14.25" customHeight="1" x14ac:dyDescent="0.15">
      <c r="B774" s="101"/>
      <c r="C774" s="73" t="s">
        <v>48</v>
      </c>
      <c r="D774" s="37"/>
      <c r="E774" s="37"/>
      <c r="F774" s="64">
        <f t="shared" si="146"/>
        <v>1259</v>
      </c>
      <c r="G774" s="57">
        <f t="shared" si="147"/>
        <v>42.573471008737087</v>
      </c>
      <c r="H774" s="57">
        <f t="shared" si="147"/>
        <v>0.15885623510722796</v>
      </c>
      <c r="I774" s="57">
        <f t="shared" si="147"/>
        <v>0</v>
      </c>
      <c r="J774" s="57">
        <f t="shared" si="147"/>
        <v>0</v>
      </c>
      <c r="K774" s="57">
        <f t="shared" si="147"/>
        <v>0</v>
      </c>
      <c r="L774" s="61">
        <f t="shared" si="147"/>
        <v>57.267672756155676</v>
      </c>
      <c r="M774" s="57">
        <f t="shared" si="145"/>
        <v>100</v>
      </c>
    </row>
    <row r="775" spans="2:17" s="36" customFormat="1" ht="14.25" customHeight="1" x14ac:dyDescent="0.15">
      <c r="B775" s="101"/>
      <c r="C775" s="73" t="s">
        <v>685</v>
      </c>
      <c r="D775" s="37"/>
      <c r="E775" s="37"/>
      <c r="F775" s="64">
        <f t="shared" si="146"/>
        <v>1259</v>
      </c>
      <c r="G775" s="57">
        <f t="shared" si="147"/>
        <v>41.382049245432881</v>
      </c>
      <c r="H775" s="57">
        <f t="shared" si="147"/>
        <v>0.31771247021445592</v>
      </c>
      <c r="I775" s="57">
        <f t="shared" si="147"/>
        <v>0.15885623510722796</v>
      </c>
      <c r="J775" s="57">
        <f t="shared" si="147"/>
        <v>0.15885623510722796</v>
      </c>
      <c r="K775" s="57">
        <f t="shared" si="147"/>
        <v>0</v>
      </c>
      <c r="L775" s="61">
        <f t="shared" si="147"/>
        <v>57.982525814138206</v>
      </c>
      <c r="M775" s="57">
        <f t="shared" si="145"/>
        <v>100</v>
      </c>
    </row>
    <row r="776" spans="2:17" s="36" customFormat="1" ht="14.25" customHeight="1" x14ac:dyDescent="0.15">
      <c r="B776" s="101"/>
      <c r="C776" s="73" t="s">
        <v>50</v>
      </c>
      <c r="D776" s="37"/>
      <c r="E776" s="37"/>
      <c r="F776" s="64">
        <f t="shared" si="146"/>
        <v>1259</v>
      </c>
      <c r="G776" s="57">
        <f t="shared" si="147"/>
        <v>41.30262112787927</v>
      </c>
      <c r="H776" s="57">
        <f t="shared" si="147"/>
        <v>0.55599682287529784</v>
      </c>
      <c r="I776" s="57">
        <f t="shared" si="147"/>
        <v>0</v>
      </c>
      <c r="J776" s="57">
        <f t="shared" si="147"/>
        <v>0</v>
      </c>
      <c r="K776" s="57">
        <f t="shared" si="147"/>
        <v>0</v>
      </c>
      <c r="L776" s="61">
        <f t="shared" si="147"/>
        <v>58.141382049245436</v>
      </c>
      <c r="M776" s="57">
        <f t="shared" si="145"/>
        <v>100</v>
      </c>
    </row>
    <row r="777" spans="2:17" s="36" customFormat="1" ht="14.25" customHeight="1" x14ac:dyDescent="0.15">
      <c r="B777" s="101"/>
      <c r="C777" s="73" t="s">
        <v>52</v>
      </c>
      <c r="D777" s="37"/>
      <c r="E777" s="37"/>
      <c r="F777" s="64">
        <f t="shared" si="146"/>
        <v>1259</v>
      </c>
      <c r="G777" s="57">
        <f t="shared" si="147"/>
        <v>41.223193010325652</v>
      </c>
      <c r="H777" s="57">
        <f t="shared" si="147"/>
        <v>0.23828435266084197</v>
      </c>
      <c r="I777" s="57">
        <f t="shared" si="147"/>
        <v>0</v>
      </c>
      <c r="J777" s="57">
        <f t="shared" si="147"/>
        <v>0</v>
      </c>
      <c r="K777" s="57">
        <f t="shared" si="147"/>
        <v>0</v>
      </c>
      <c r="L777" s="61">
        <f t="shared" si="147"/>
        <v>58.5385226370135</v>
      </c>
      <c r="M777" s="57">
        <f t="shared" si="145"/>
        <v>100</v>
      </c>
    </row>
    <row r="778" spans="2:17" s="36" customFormat="1" ht="14.25" customHeight="1" x14ac:dyDescent="0.15">
      <c r="B778" s="101"/>
      <c r="C778" s="73" t="s">
        <v>53</v>
      </c>
      <c r="D778" s="37"/>
      <c r="E778" s="37"/>
      <c r="F778" s="64">
        <f t="shared" si="146"/>
        <v>1259</v>
      </c>
      <c r="G778" s="57">
        <f t="shared" si="147"/>
        <v>40.587768069896747</v>
      </c>
      <c r="H778" s="57">
        <f t="shared" si="147"/>
        <v>0.31771247021445592</v>
      </c>
      <c r="I778" s="57">
        <f t="shared" si="147"/>
        <v>7.9428117553613981E-2</v>
      </c>
      <c r="J778" s="57">
        <f t="shared" si="147"/>
        <v>0</v>
      </c>
      <c r="K778" s="57">
        <f t="shared" si="147"/>
        <v>7.9428117553613981E-2</v>
      </c>
      <c r="L778" s="61">
        <f t="shared" si="147"/>
        <v>58.935663224781578</v>
      </c>
      <c r="M778" s="57">
        <f t="shared" si="145"/>
        <v>100</v>
      </c>
    </row>
    <row r="779" spans="2:17" s="36" customFormat="1" ht="14.25" customHeight="1" x14ac:dyDescent="0.15">
      <c r="B779" s="102"/>
      <c r="C779" s="73" t="s">
        <v>55</v>
      </c>
      <c r="D779" s="37"/>
      <c r="E779" s="37"/>
      <c r="F779" s="64">
        <f t="shared" si="146"/>
        <v>1259</v>
      </c>
      <c r="G779" s="57">
        <f t="shared" si="147"/>
        <v>38.12549642573471</v>
      </c>
      <c r="H779" s="57">
        <f t="shared" si="147"/>
        <v>2.938840349483717</v>
      </c>
      <c r="I779" s="57">
        <f t="shared" si="147"/>
        <v>0.71485305798252585</v>
      </c>
      <c r="J779" s="57">
        <f t="shared" si="147"/>
        <v>0.15885623510722796</v>
      </c>
      <c r="K779" s="57">
        <f t="shared" si="147"/>
        <v>0</v>
      </c>
      <c r="L779" s="61">
        <f t="shared" si="147"/>
        <v>58.061953931691825</v>
      </c>
      <c r="M779" s="57">
        <f t="shared" si="145"/>
        <v>100</v>
      </c>
    </row>
    <row r="780" spans="2:17" s="36" customFormat="1" ht="14.25" customHeight="1" x14ac:dyDescent="0.15">
      <c r="B780" s="102"/>
      <c r="C780" s="73" t="s">
        <v>904</v>
      </c>
      <c r="D780" s="37"/>
      <c r="E780" s="37"/>
      <c r="F780" s="64">
        <f t="shared" si="146"/>
        <v>1259</v>
      </c>
      <c r="G780" s="57">
        <f t="shared" si="147"/>
        <v>39.952343129467835</v>
      </c>
      <c r="H780" s="57">
        <f t="shared" si="147"/>
        <v>0.87370929308975376</v>
      </c>
      <c r="I780" s="57">
        <f t="shared" si="147"/>
        <v>0.23828435266084197</v>
      </c>
      <c r="J780" s="57">
        <f t="shared" si="147"/>
        <v>0</v>
      </c>
      <c r="K780" s="57">
        <f t="shared" si="147"/>
        <v>0</v>
      </c>
      <c r="L780" s="61">
        <f t="shared" si="147"/>
        <v>58.935663224781578</v>
      </c>
      <c r="M780" s="57">
        <f t="shared" si="145"/>
        <v>100</v>
      </c>
    </row>
    <row r="781" spans="2:17" s="36" customFormat="1" ht="14.25" customHeight="1" x14ac:dyDescent="0.15">
      <c r="B781" s="102"/>
      <c r="C781" s="73" t="s">
        <v>58</v>
      </c>
      <c r="D781" s="37"/>
      <c r="E781" s="37"/>
      <c r="F781" s="64">
        <f t="shared" si="146"/>
        <v>1259</v>
      </c>
      <c r="G781" s="57">
        <f t="shared" si="147"/>
        <v>38.840349483717233</v>
      </c>
      <c r="H781" s="57">
        <f t="shared" si="147"/>
        <v>1.8268467037331215</v>
      </c>
      <c r="I781" s="57">
        <f t="shared" si="147"/>
        <v>0.31771247021445592</v>
      </c>
      <c r="J781" s="57">
        <f t="shared" si="147"/>
        <v>0</v>
      </c>
      <c r="K781" s="57">
        <f t="shared" si="147"/>
        <v>0</v>
      </c>
      <c r="L781" s="61">
        <f t="shared" si="147"/>
        <v>59.015091342335189</v>
      </c>
      <c r="M781" s="57">
        <f t="shared" si="145"/>
        <v>100</v>
      </c>
    </row>
    <row r="782" spans="2:17" s="36" customFormat="1" ht="14.25" customHeight="1" x14ac:dyDescent="0.15">
      <c r="B782" s="102"/>
      <c r="C782" s="73" t="s">
        <v>59</v>
      </c>
      <c r="D782" s="37"/>
      <c r="E782" s="37"/>
      <c r="F782" s="64">
        <f t="shared" si="146"/>
        <v>1259</v>
      </c>
      <c r="G782" s="57">
        <f t="shared" si="147"/>
        <v>40.428911834789517</v>
      </c>
      <c r="H782" s="57">
        <f t="shared" si="147"/>
        <v>0.87370929308975376</v>
      </c>
      <c r="I782" s="57">
        <f t="shared" si="147"/>
        <v>2.0651310563939633</v>
      </c>
      <c r="J782" s="57">
        <f t="shared" si="147"/>
        <v>7.9428117553613981E-2</v>
      </c>
      <c r="K782" s="57">
        <f t="shared" si="147"/>
        <v>0.39714058776806987</v>
      </c>
      <c r="L782" s="61">
        <f t="shared" si="147"/>
        <v>56.155679110405089</v>
      </c>
      <c r="M782" s="57">
        <f t="shared" si="145"/>
        <v>100</v>
      </c>
    </row>
    <row r="783" spans="2:17" s="36" customFormat="1" ht="14.25" customHeight="1" x14ac:dyDescent="0.15">
      <c r="B783" s="102"/>
      <c r="C783" s="73" t="s">
        <v>60</v>
      </c>
      <c r="D783" s="37"/>
      <c r="E783" s="37"/>
      <c r="F783" s="64">
        <f t="shared" si="146"/>
        <v>1259</v>
      </c>
      <c r="G783" s="57">
        <f t="shared" si="147"/>
        <v>35.583796664019061</v>
      </c>
      <c r="H783" s="57">
        <f t="shared" si="147"/>
        <v>6.9102462271644169</v>
      </c>
      <c r="I783" s="57">
        <f t="shared" si="147"/>
        <v>1.8268467037331215</v>
      </c>
      <c r="J783" s="57">
        <f t="shared" si="147"/>
        <v>0.23828435266084197</v>
      </c>
      <c r="K783" s="57">
        <f t="shared" si="147"/>
        <v>0.15885623510722796</v>
      </c>
      <c r="L783" s="61">
        <f t="shared" si="147"/>
        <v>55.281969817315336</v>
      </c>
      <c r="M783" s="57">
        <f t="shared" si="145"/>
        <v>100</v>
      </c>
    </row>
    <row r="784" spans="2:17" s="36" customFormat="1" ht="14.25" customHeight="1" x14ac:dyDescent="0.15">
      <c r="B784" s="102"/>
      <c r="C784" s="73" t="s">
        <v>61</v>
      </c>
      <c r="D784" s="37"/>
      <c r="E784" s="37"/>
      <c r="F784" s="64">
        <f t="shared" si="146"/>
        <v>1259</v>
      </c>
      <c r="G784" s="57">
        <f t="shared" si="147"/>
        <v>28.832406671961873</v>
      </c>
      <c r="H784" s="57">
        <f t="shared" si="147"/>
        <v>3.3359809372517866</v>
      </c>
      <c r="I784" s="57">
        <f t="shared" si="147"/>
        <v>11.040508339952343</v>
      </c>
      <c r="J784" s="57">
        <f t="shared" si="147"/>
        <v>1.5091342335186657</v>
      </c>
      <c r="K784" s="57">
        <f t="shared" si="147"/>
        <v>4.2891183478951556</v>
      </c>
      <c r="L784" s="61">
        <f t="shared" si="147"/>
        <v>50.992851469420174</v>
      </c>
      <c r="M784" s="57">
        <f t="shared" si="145"/>
        <v>100</v>
      </c>
    </row>
    <row r="785" spans="2:17" ht="14.25" customHeight="1" x14ac:dyDescent="0.15">
      <c r="B785" s="103"/>
      <c r="C785" s="94" t="s">
        <v>63</v>
      </c>
      <c r="D785" s="46"/>
      <c r="E785" s="46"/>
      <c r="F785" s="65">
        <f t="shared" si="146"/>
        <v>1259</v>
      </c>
      <c r="G785" s="58">
        <f t="shared" si="147"/>
        <v>35.66322478157268</v>
      </c>
      <c r="H785" s="58">
        <f t="shared" si="147"/>
        <v>7.0691024622716441</v>
      </c>
      <c r="I785" s="58">
        <f t="shared" si="147"/>
        <v>2.779984114376489</v>
      </c>
      <c r="J785" s="58">
        <f t="shared" si="147"/>
        <v>0.39714058776806987</v>
      </c>
      <c r="K785" s="58">
        <f t="shared" si="147"/>
        <v>0.63542494042891184</v>
      </c>
      <c r="L785" s="62">
        <f t="shared" si="147"/>
        <v>53.455123113582204</v>
      </c>
      <c r="M785" s="58">
        <f t="shared" si="145"/>
        <v>100</v>
      </c>
      <c r="N785" s="36"/>
    </row>
    <row r="786" spans="2:17" ht="15" customHeight="1" x14ac:dyDescent="0.15">
      <c r="B786" s="98"/>
      <c r="C786" s="90"/>
      <c r="D786" s="37"/>
      <c r="E786" s="37"/>
      <c r="F786" s="38"/>
      <c r="G786" s="59"/>
      <c r="H786" s="59"/>
      <c r="I786" s="59"/>
      <c r="J786" s="59"/>
      <c r="K786" s="59"/>
      <c r="L786" s="59"/>
      <c r="M786" s="59"/>
      <c r="N786" s="66"/>
      <c r="O786" s="59"/>
      <c r="P786" s="36"/>
    </row>
    <row r="787" spans="2:17" s="36" customFormat="1" ht="33.75" x14ac:dyDescent="0.15">
      <c r="B787" s="95" t="s">
        <v>13</v>
      </c>
      <c r="C787" s="30"/>
      <c r="D787" s="30"/>
      <c r="E787" s="30"/>
      <c r="F787" s="45"/>
      <c r="G787" s="49" t="s">
        <v>470</v>
      </c>
      <c r="H787" s="72" t="s">
        <v>471</v>
      </c>
      <c r="I787" s="72" t="s">
        <v>472</v>
      </c>
      <c r="J787" s="72" t="s">
        <v>441</v>
      </c>
      <c r="K787" s="72" t="s">
        <v>508</v>
      </c>
      <c r="L787" s="39" t="s">
        <v>0</v>
      </c>
      <c r="M787" s="40" t="s">
        <v>4</v>
      </c>
      <c r="N787" s="41" t="s">
        <v>908</v>
      </c>
      <c r="O787" s="41" t="s">
        <v>907</v>
      </c>
      <c r="P787" s="41" t="s">
        <v>469</v>
      </c>
      <c r="Q787" s="41" t="s">
        <v>906</v>
      </c>
    </row>
    <row r="788" spans="2:17" s="36" customFormat="1" ht="14.25" customHeight="1" x14ac:dyDescent="0.15">
      <c r="B788" s="100" t="s">
        <v>2</v>
      </c>
      <c r="C788" s="97" t="s">
        <v>47</v>
      </c>
      <c r="D788" s="47"/>
      <c r="E788" s="47"/>
      <c r="F788" s="42"/>
      <c r="G788" s="50">
        <v>376</v>
      </c>
      <c r="H788" s="50">
        <v>3</v>
      </c>
      <c r="I788" s="50">
        <v>0</v>
      </c>
      <c r="J788" s="50">
        <v>0</v>
      </c>
      <c r="K788" s="50">
        <v>0</v>
      </c>
      <c r="L788" s="51">
        <v>392</v>
      </c>
      <c r="M788" s="50">
        <f t="shared" ref="M788:M805" si="148">SUM(G788:L788)</f>
        <v>771</v>
      </c>
      <c r="N788" s="91">
        <v>6.5963060686015833E-3</v>
      </c>
      <c r="O788" s="91">
        <v>0.83333333333333337</v>
      </c>
      <c r="P788" s="91">
        <v>0</v>
      </c>
      <c r="Q788" s="91">
        <v>1</v>
      </c>
    </row>
    <row r="789" spans="2:17" s="36" customFormat="1" ht="14.25" customHeight="1" x14ac:dyDescent="0.15">
      <c r="B789" s="101"/>
      <c r="C789" s="73" t="s">
        <v>48</v>
      </c>
      <c r="D789" s="37"/>
      <c r="E789" s="37"/>
      <c r="F789" s="43"/>
      <c r="G789" s="52">
        <v>376</v>
      </c>
      <c r="H789" s="52">
        <v>1</v>
      </c>
      <c r="I789" s="52">
        <v>0</v>
      </c>
      <c r="J789" s="52">
        <v>0</v>
      </c>
      <c r="K789" s="52">
        <v>0</v>
      </c>
      <c r="L789" s="53">
        <v>394</v>
      </c>
      <c r="M789" s="52">
        <f t="shared" si="148"/>
        <v>771</v>
      </c>
      <c r="N789" s="92">
        <v>2.6525198938992041E-3</v>
      </c>
      <c r="O789" s="92">
        <v>1</v>
      </c>
      <c r="P789" s="92">
        <v>0</v>
      </c>
      <c r="Q789" s="92">
        <v>1</v>
      </c>
    </row>
    <row r="790" spans="2:17" s="36" customFormat="1" ht="14.25" customHeight="1" x14ac:dyDescent="0.15">
      <c r="B790" s="101"/>
      <c r="C790" s="73" t="s">
        <v>685</v>
      </c>
      <c r="D790" s="37"/>
      <c r="E790" s="37"/>
      <c r="F790" s="43"/>
      <c r="G790" s="52">
        <v>364</v>
      </c>
      <c r="H790" s="52">
        <v>4</v>
      </c>
      <c r="I790" s="52">
        <v>0</v>
      </c>
      <c r="J790" s="52">
        <v>1</v>
      </c>
      <c r="K790" s="52">
        <v>0</v>
      </c>
      <c r="L790" s="53">
        <v>402</v>
      </c>
      <c r="M790" s="52">
        <f t="shared" si="148"/>
        <v>771</v>
      </c>
      <c r="N790" s="92">
        <v>0.18319783197831976</v>
      </c>
      <c r="O790" s="92">
        <v>13.52</v>
      </c>
      <c r="P790" s="92">
        <v>0</v>
      </c>
      <c r="Q790" s="92">
        <v>60</v>
      </c>
    </row>
    <row r="791" spans="2:17" s="36" customFormat="1" ht="14.25" customHeight="1" x14ac:dyDescent="0.15">
      <c r="B791" s="101"/>
      <c r="C791" s="73" t="s">
        <v>50</v>
      </c>
      <c r="D791" s="37"/>
      <c r="E791" s="37"/>
      <c r="F791" s="43"/>
      <c r="G791" s="52">
        <v>353</v>
      </c>
      <c r="H791" s="52">
        <v>3</v>
      </c>
      <c r="I791" s="52">
        <v>0</v>
      </c>
      <c r="J791" s="52">
        <v>0</v>
      </c>
      <c r="K791" s="52">
        <v>0</v>
      </c>
      <c r="L791" s="53">
        <v>415</v>
      </c>
      <c r="M791" s="52">
        <f t="shared" si="148"/>
        <v>771</v>
      </c>
      <c r="N791" s="92">
        <v>2.5280898876404494E-2</v>
      </c>
      <c r="O791" s="92">
        <v>3</v>
      </c>
      <c r="P791" s="92">
        <v>0</v>
      </c>
      <c r="Q791" s="92">
        <v>7</v>
      </c>
    </row>
    <row r="792" spans="2:17" s="36" customFormat="1" ht="14.25" customHeight="1" x14ac:dyDescent="0.15">
      <c r="B792" s="101"/>
      <c r="C792" s="73" t="s">
        <v>52</v>
      </c>
      <c r="D792" s="37"/>
      <c r="E792" s="37"/>
      <c r="F792" s="43"/>
      <c r="G792" s="52">
        <v>356</v>
      </c>
      <c r="H792" s="52">
        <v>0</v>
      </c>
      <c r="I792" s="52">
        <v>0</v>
      </c>
      <c r="J792" s="52">
        <v>0</v>
      </c>
      <c r="K792" s="52">
        <v>0</v>
      </c>
      <c r="L792" s="53">
        <v>415</v>
      </c>
      <c r="M792" s="52">
        <f t="shared" si="148"/>
        <v>771</v>
      </c>
      <c r="N792" s="92">
        <v>0</v>
      </c>
      <c r="O792" s="92" t="s">
        <v>905</v>
      </c>
      <c r="P792" s="92">
        <v>0</v>
      </c>
      <c r="Q792" s="92">
        <v>0</v>
      </c>
    </row>
    <row r="793" spans="2:17" s="36" customFormat="1" ht="14.25" customHeight="1" x14ac:dyDescent="0.15">
      <c r="B793" s="101"/>
      <c r="C793" s="73" t="s">
        <v>53</v>
      </c>
      <c r="D793" s="37"/>
      <c r="E793" s="37"/>
      <c r="F793" s="43"/>
      <c r="G793" s="52">
        <v>360</v>
      </c>
      <c r="H793" s="52">
        <v>2</v>
      </c>
      <c r="I793" s="52">
        <v>0</v>
      </c>
      <c r="J793" s="52">
        <v>0</v>
      </c>
      <c r="K793" s="52">
        <v>0</v>
      </c>
      <c r="L793" s="53">
        <v>409</v>
      </c>
      <c r="M793" s="52">
        <f t="shared" si="148"/>
        <v>771</v>
      </c>
      <c r="N793" s="92">
        <v>5.5248618784530384E-3</v>
      </c>
      <c r="O793" s="92">
        <v>1</v>
      </c>
      <c r="P793" s="92">
        <v>0</v>
      </c>
      <c r="Q793" s="92">
        <v>1</v>
      </c>
    </row>
    <row r="794" spans="2:17" s="36" customFormat="1" ht="14.25" customHeight="1" x14ac:dyDescent="0.15">
      <c r="B794" s="102"/>
      <c r="C794" s="73" t="s">
        <v>55</v>
      </c>
      <c r="D794" s="37"/>
      <c r="E794" s="37"/>
      <c r="F794" s="43"/>
      <c r="G794" s="52">
        <v>329</v>
      </c>
      <c r="H794" s="52">
        <v>18</v>
      </c>
      <c r="I794" s="52">
        <v>5</v>
      </c>
      <c r="J794" s="52">
        <v>0</v>
      </c>
      <c r="K794" s="52">
        <v>0</v>
      </c>
      <c r="L794" s="53">
        <v>419</v>
      </c>
      <c r="M794" s="52">
        <f t="shared" si="148"/>
        <v>771</v>
      </c>
      <c r="N794" s="92">
        <v>0.52534090909090914</v>
      </c>
      <c r="O794" s="92">
        <v>8.0400000000000009</v>
      </c>
      <c r="P794" s="92">
        <v>0</v>
      </c>
      <c r="Q794" s="92">
        <v>43</v>
      </c>
    </row>
    <row r="795" spans="2:17" s="36" customFormat="1" ht="14.25" customHeight="1" x14ac:dyDescent="0.15">
      <c r="B795" s="102"/>
      <c r="C795" s="73" t="s">
        <v>904</v>
      </c>
      <c r="D795" s="37"/>
      <c r="E795" s="37"/>
      <c r="F795" s="43"/>
      <c r="G795" s="52">
        <v>342</v>
      </c>
      <c r="H795" s="52">
        <v>4</v>
      </c>
      <c r="I795" s="52">
        <v>1</v>
      </c>
      <c r="J795" s="52">
        <v>0</v>
      </c>
      <c r="K795" s="52">
        <v>0</v>
      </c>
      <c r="L795" s="53">
        <v>424</v>
      </c>
      <c r="M795" s="52">
        <f t="shared" si="148"/>
        <v>771</v>
      </c>
      <c r="N795" s="92">
        <v>4.0345821325648415E-2</v>
      </c>
      <c r="O795" s="92">
        <v>2.8</v>
      </c>
      <c r="P795" s="92">
        <v>0</v>
      </c>
      <c r="Q795" s="92">
        <v>10</v>
      </c>
    </row>
    <row r="796" spans="2:17" s="36" customFormat="1" ht="14.25" customHeight="1" x14ac:dyDescent="0.15">
      <c r="B796" s="220"/>
      <c r="C796" s="94" t="s">
        <v>58</v>
      </c>
      <c r="D796" s="46"/>
      <c r="E796" s="46"/>
      <c r="F796" s="175"/>
      <c r="G796" s="54">
        <v>338</v>
      </c>
      <c r="H796" s="54">
        <v>8</v>
      </c>
      <c r="I796" s="54">
        <v>2</v>
      </c>
      <c r="J796" s="54">
        <v>0</v>
      </c>
      <c r="K796" s="54">
        <v>0</v>
      </c>
      <c r="L796" s="55">
        <v>423</v>
      </c>
      <c r="M796" s="54">
        <f t="shared" si="148"/>
        <v>771</v>
      </c>
      <c r="N796" s="93">
        <v>0.13534482758620689</v>
      </c>
      <c r="O796" s="93">
        <v>4.71</v>
      </c>
      <c r="P796" s="93">
        <v>0</v>
      </c>
      <c r="Q796" s="93">
        <v>14</v>
      </c>
    </row>
    <row r="797" spans="2:17" s="36" customFormat="1" ht="14.25" customHeight="1" x14ac:dyDescent="0.15">
      <c r="B797" s="100" t="s">
        <v>3</v>
      </c>
      <c r="C797" s="97" t="s">
        <v>47</v>
      </c>
      <c r="D797" s="47"/>
      <c r="E797" s="47"/>
      <c r="F797" s="63">
        <f t="shared" ref="F797:F805" si="149">$M$788</f>
        <v>771</v>
      </c>
      <c r="G797" s="56">
        <f t="shared" ref="G797:L805" si="150">G788/$F797*100</f>
        <v>48.767833981841761</v>
      </c>
      <c r="H797" s="56">
        <f t="shared" si="150"/>
        <v>0.38910505836575876</v>
      </c>
      <c r="I797" s="56">
        <f t="shared" si="150"/>
        <v>0</v>
      </c>
      <c r="J797" s="56">
        <f t="shared" si="150"/>
        <v>0</v>
      </c>
      <c r="K797" s="56">
        <f t="shared" si="150"/>
        <v>0</v>
      </c>
      <c r="L797" s="60">
        <f t="shared" si="150"/>
        <v>50.843060959792474</v>
      </c>
      <c r="M797" s="56">
        <f t="shared" si="148"/>
        <v>100</v>
      </c>
    </row>
    <row r="798" spans="2:17" s="36" customFormat="1" ht="14.25" customHeight="1" x14ac:dyDescent="0.15">
      <c r="B798" s="101"/>
      <c r="C798" s="73" t="s">
        <v>48</v>
      </c>
      <c r="D798" s="37"/>
      <c r="E798" s="37"/>
      <c r="F798" s="64">
        <f t="shared" si="149"/>
        <v>771</v>
      </c>
      <c r="G798" s="57">
        <f t="shared" si="150"/>
        <v>48.767833981841761</v>
      </c>
      <c r="H798" s="57">
        <f t="shared" si="150"/>
        <v>0.12970168612191957</v>
      </c>
      <c r="I798" s="57">
        <f t="shared" si="150"/>
        <v>0</v>
      </c>
      <c r="J798" s="57">
        <f t="shared" si="150"/>
        <v>0</v>
      </c>
      <c r="K798" s="57">
        <f t="shared" si="150"/>
        <v>0</v>
      </c>
      <c r="L798" s="61">
        <f t="shared" si="150"/>
        <v>51.102464332036313</v>
      </c>
      <c r="M798" s="57">
        <f t="shared" si="148"/>
        <v>100</v>
      </c>
    </row>
    <row r="799" spans="2:17" s="36" customFormat="1" ht="14.25" customHeight="1" x14ac:dyDescent="0.15">
      <c r="B799" s="101"/>
      <c r="C799" s="73" t="s">
        <v>685</v>
      </c>
      <c r="D799" s="37"/>
      <c r="E799" s="37"/>
      <c r="F799" s="64">
        <f t="shared" si="149"/>
        <v>771</v>
      </c>
      <c r="G799" s="57">
        <f t="shared" si="150"/>
        <v>47.211413748378725</v>
      </c>
      <c r="H799" s="57">
        <f t="shared" si="150"/>
        <v>0.51880674448767827</v>
      </c>
      <c r="I799" s="57">
        <f t="shared" si="150"/>
        <v>0</v>
      </c>
      <c r="J799" s="57">
        <f t="shared" si="150"/>
        <v>0.12970168612191957</v>
      </c>
      <c r="K799" s="57">
        <f t="shared" si="150"/>
        <v>0</v>
      </c>
      <c r="L799" s="61">
        <f t="shared" si="150"/>
        <v>52.14007782101168</v>
      </c>
      <c r="M799" s="57">
        <f t="shared" si="148"/>
        <v>100</v>
      </c>
    </row>
    <row r="800" spans="2:17" s="36" customFormat="1" ht="14.25" customHeight="1" x14ac:dyDescent="0.15">
      <c r="B800" s="101"/>
      <c r="C800" s="73" t="s">
        <v>50</v>
      </c>
      <c r="D800" s="37"/>
      <c r="E800" s="37"/>
      <c r="F800" s="64">
        <f t="shared" si="149"/>
        <v>771</v>
      </c>
      <c r="G800" s="57">
        <f t="shared" si="150"/>
        <v>45.784695201037614</v>
      </c>
      <c r="H800" s="57">
        <f t="shared" si="150"/>
        <v>0.38910505836575876</v>
      </c>
      <c r="I800" s="57">
        <f t="shared" si="150"/>
        <v>0</v>
      </c>
      <c r="J800" s="57">
        <f t="shared" si="150"/>
        <v>0</v>
      </c>
      <c r="K800" s="57">
        <f t="shared" si="150"/>
        <v>0</v>
      </c>
      <c r="L800" s="61">
        <f t="shared" si="150"/>
        <v>53.826199740596628</v>
      </c>
      <c r="M800" s="57">
        <f t="shared" si="148"/>
        <v>100</v>
      </c>
    </row>
    <row r="801" spans="1:17" s="36" customFormat="1" ht="14.25" customHeight="1" x14ac:dyDescent="0.15">
      <c r="B801" s="101"/>
      <c r="C801" s="73" t="s">
        <v>52</v>
      </c>
      <c r="D801" s="37"/>
      <c r="E801" s="37"/>
      <c r="F801" s="64">
        <f t="shared" si="149"/>
        <v>771</v>
      </c>
      <c r="G801" s="57">
        <f t="shared" si="150"/>
        <v>46.173800259403372</v>
      </c>
      <c r="H801" s="57">
        <f t="shared" si="150"/>
        <v>0</v>
      </c>
      <c r="I801" s="57">
        <f t="shared" si="150"/>
        <v>0</v>
      </c>
      <c r="J801" s="57">
        <f t="shared" si="150"/>
        <v>0</v>
      </c>
      <c r="K801" s="57">
        <f t="shared" si="150"/>
        <v>0</v>
      </c>
      <c r="L801" s="61">
        <f t="shared" si="150"/>
        <v>53.826199740596628</v>
      </c>
      <c r="M801" s="57">
        <f t="shared" si="148"/>
        <v>100</v>
      </c>
    </row>
    <row r="802" spans="1:17" s="36" customFormat="1" ht="14.25" customHeight="1" x14ac:dyDescent="0.15">
      <c r="B802" s="101"/>
      <c r="C802" s="73" t="s">
        <v>53</v>
      </c>
      <c r="D802" s="37"/>
      <c r="E802" s="37"/>
      <c r="F802" s="64">
        <f t="shared" si="149"/>
        <v>771</v>
      </c>
      <c r="G802" s="57">
        <f t="shared" si="150"/>
        <v>46.692607003891048</v>
      </c>
      <c r="H802" s="57">
        <f t="shared" si="150"/>
        <v>0.25940337224383914</v>
      </c>
      <c r="I802" s="57">
        <f t="shared" si="150"/>
        <v>0</v>
      </c>
      <c r="J802" s="57">
        <f t="shared" si="150"/>
        <v>0</v>
      </c>
      <c r="K802" s="57">
        <f t="shared" si="150"/>
        <v>0</v>
      </c>
      <c r="L802" s="61">
        <f t="shared" si="150"/>
        <v>53.047989623865114</v>
      </c>
      <c r="M802" s="57">
        <f t="shared" si="148"/>
        <v>100</v>
      </c>
    </row>
    <row r="803" spans="1:17" s="36" customFormat="1" ht="14.25" customHeight="1" x14ac:dyDescent="0.15">
      <c r="B803" s="102"/>
      <c r="C803" s="73" t="s">
        <v>55</v>
      </c>
      <c r="D803" s="37"/>
      <c r="E803" s="37"/>
      <c r="F803" s="64">
        <f t="shared" si="149"/>
        <v>771</v>
      </c>
      <c r="G803" s="57">
        <f t="shared" si="150"/>
        <v>42.671854734111541</v>
      </c>
      <c r="H803" s="57">
        <f t="shared" si="150"/>
        <v>2.3346303501945527</v>
      </c>
      <c r="I803" s="57">
        <f t="shared" si="150"/>
        <v>0.64850843060959795</v>
      </c>
      <c r="J803" s="57">
        <f t="shared" si="150"/>
        <v>0</v>
      </c>
      <c r="K803" s="57">
        <f t="shared" si="150"/>
        <v>0</v>
      </c>
      <c r="L803" s="61">
        <f t="shared" si="150"/>
        <v>54.345006485084305</v>
      </c>
      <c r="M803" s="57">
        <f t="shared" si="148"/>
        <v>100</v>
      </c>
    </row>
    <row r="804" spans="1:17" s="36" customFormat="1" ht="14.25" customHeight="1" x14ac:dyDescent="0.15">
      <c r="B804" s="102"/>
      <c r="C804" s="73" t="s">
        <v>904</v>
      </c>
      <c r="D804" s="37"/>
      <c r="E804" s="37"/>
      <c r="F804" s="64">
        <f t="shared" si="149"/>
        <v>771</v>
      </c>
      <c r="G804" s="57">
        <f t="shared" si="150"/>
        <v>44.357976653696497</v>
      </c>
      <c r="H804" s="57">
        <f t="shared" si="150"/>
        <v>0.51880674448767827</v>
      </c>
      <c r="I804" s="57">
        <f t="shared" si="150"/>
        <v>0.12970168612191957</v>
      </c>
      <c r="J804" s="57">
        <f t="shared" si="150"/>
        <v>0</v>
      </c>
      <c r="K804" s="57">
        <f t="shared" si="150"/>
        <v>0</v>
      </c>
      <c r="L804" s="61">
        <f t="shared" si="150"/>
        <v>54.993514915693908</v>
      </c>
      <c r="M804" s="57">
        <f t="shared" si="148"/>
        <v>100</v>
      </c>
    </row>
    <row r="805" spans="1:17" s="36" customFormat="1" ht="14.25" customHeight="1" x14ac:dyDescent="0.15">
      <c r="B805" s="220"/>
      <c r="C805" s="94" t="s">
        <v>58</v>
      </c>
      <c r="D805" s="46"/>
      <c r="E805" s="46"/>
      <c r="F805" s="65">
        <f t="shared" si="149"/>
        <v>771</v>
      </c>
      <c r="G805" s="58">
        <f t="shared" si="150"/>
        <v>43.83916990920882</v>
      </c>
      <c r="H805" s="58">
        <f t="shared" si="150"/>
        <v>1.0376134889753565</v>
      </c>
      <c r="I805" s="58">
        <f t="shared" si="150"/>
        <v>0.25940337224383914</v>
      </c>
      <c r="J805" s="58">
        <f t="shared" si="150"/>
        <v>0</v>
      </c>
      <c r="K805" s="58">
        <f t="shared" si="150"/>
        <v>0</v>
      </c>
      <c r="L805" s="62">
        <f t="shared" si="150"/>
        <v>54.863813229571988</v>
      </c>
      <c r="M805" s="58">
        <f t="shared" si="148"/>
        <v>100</v>
      </c>
    </row>
    <row r="806" spans="1:17" ht="8.1" customHeight="1" x14ac:dyDescent="0.15">
      <c r="B806" s="98"/>
      <c r="C806" s="90"/>
      <c r="D806" s="37"/>
      <c r="E806" s="37"/>
      <c r="F806" s="38"/>
      <c r="G806" s="59"/>
      <c r="H806" s="59"/>
      <c r="I806" s="59"/>
      <c r="J806" s="59"/>
      <c r="K806" s="59"/>
      <c r="L806" s="59"/>
      <c r="M806" s="59"/>
      <c r="N806" s="66"/>
      <c r="O806" s="59"/>
      <c r="P806" s="36"/>
    </row>
    <row r="807" spans="1:17" ht="15" customHeight="1" x14ac:dyDescent="0.15">
      <c r="A807" s="1" t="s">
        <v>903</v>
      </c>
      <c r="B807" s="96"/>
    </row>
    <row r="808" spans="1:17" ht="12" customHeight="1" x14ac:dyDescent="0.15">
      <c r="B808" s="97"/>
      <c r="C808" s="27"/>
      <c r="D808" s="27"/>
      <c r="E808" s="27"/>
      <c r="F808" s="27"/>
      <c r="G808" s="27"/>
      <c r="H808" s="27"/>
      <c r="I808" s="27"/>
      <c r="J808" s="27"/>
      <c r="K808" s="3"/>
      <c r="L808" s="219" t="s">
        <v>2</v>
      </c>
      <c r="M808" s="30"/>
      <c r="N808" s="31"/>
      <c r="O808" s="218" t="s">
        <v>3</v>
      </c>
      <c r="P808" s="83"/>
      <c r="Q808" s="84"/>
    </row>
    <row r="809" spans="1:17" ht="12" customHeight="1" x14ac:dyDescent="0.15">
      <c r="B809" s="73"/>
      <c r="C809" s="26"/>
      <c r="D809" s="26"/>
      <c r="E809" s="26"/>
      <c r="K809" s="217"/>
      <c r="L809" s="8" t="s">
        <v>4</v>
      </c>
      <c r="M809" s="8" t="s">
        <v>859</v>
      </c>
      <c r="N809" s="8" t="s">
        <v>13</v>
      </c>
      <c r="O809" s="8" t="s">
        <v>4</v>
      </c>
      <c r="P809" s="8" t="s">
        <v>859</v>
      </c>
      <c r="Q809" s="8" t="s">
        <v>13</v>
      </c>
    </row>
    <row r="810" spans="1:17" ht="12" customHeight="1" x14ac:dyDescent="0.15">
      <c r="B810" s="94"/>
      <c r="C810" s="28"/>
      <c r="D810" s="28"/>
      <c r="E810" s="28"/>
      <c r="F810" s="28"/>
      <c r="G810" s="28"/>
      <c r="H810" s="28"/>
      <c r="I810" s="28"/>
      <c r="J810" s="28"/>
      <c r="K810" s="6"/>
      <c r="L810" s="9"/>
      <c r="M810" s="9"/>
      <c r="N810" s="9"/>
      <c r="O810" s="21">
        <f>$L$15</f>
        <v>2052</v>
      </c>
      <c r="P810" s="21">
        <f>$M$15</f>
        <v>1259</v>
      </c>
      <c r="Q810" s="21">
        <f>$N$15</f>
        <v>771</v>
      </c>
    </row>
    <row r="811" spans="1:17" ht="14.25" customHeight="1" x14ac:dyDescent="0.15">
      <c r="B811" s="73" t="s">
        <v>21</v>
      </c>
      <c r="C811" s="26"/>
      <c r="D811" s="26"/>
      <c r="E811" s="26"/>
      <c r="L811" s="10">
        <v>565</v>
      </c>
      <c r="M811" s="10">
        <v>483</v>
      </c>
      <c r="N811" s="10">
        <v>72</v>
      </c>
      <c r="O811" s="22">
        <f>$L811/O$810*100</f>
        <v>27.534113060428851</v>
      </c>
      <c r="P811" s="22">
        <f>$M811/P$810*100</f>
        <v>38.363780778395551</v>
      </c>
      <c r="Q811" s="22">
        <f>$N811/Q$810*100</f>
        <v>9.3385214007782107</v>
      </c>
    </row>
    <row r="812" spans="1:17" ht="14.25" customHeight="1" x14ac:dyDescent="0.15">
      <c r="B812" s="73" t="s">
        <v>22</v>
      </c>
      <c r="C812" s="26"/>
      <c r="D812" s="26"/>
      <c r="E812" s="26"/>
      <c r="L812" s="11">
        <v>1396</v>
      </c>
      <c r="M812" s="11">
        <v>722</v>
      </c>
      <c r="N812" s="11">
        <v>663</v>
      </c>
      <c r="O812" s="23">
        <f>$L812/O$810*100</f>
        <v>68.031189083820664</v>
      </c>
      <c r="P812" s="23">
        <f>$M812/P$810*100</f>
        <v>57.347100873709287</v>
      </c>
      <c r="Q812" s="23">
        <f>$N812/Q$810*100</f>
        <v>85.992217898832692</v>
      </c>
    </row>
    <row r="813" spans="1:17" ht="14.25" customHeight="1" x14ac:dyDescent="0.15">
      <c r="B813" s="94" t="s">
        <v>0</v>
      </c>
      <c r="C813" s="28"/>
      <c r="D813" s="28"/>
      <c r="E813" s="28"/>
      <c r="F813" s="28"/>
      <c r="G813" s="28"/>
      <c r="H813" s="28"/>
      <c r="I813" s="28"/>
      <c r="J813" s="28"/>
      <c r="K813" s="28"/>
      <c r="L813" s="12">
        <v>91</v>
      </c>
      <c r="M813" s="12">
        <v>54</v>
      </c>
      <c r="N813" s="12">
        <v>36</v>
      </c>
      <c r="O813" s="24">
        <f>$L813/O$810*100</f>
        <v>4.4346978557504872</v>
      </c>
      <c r="P813" s="24">
        <f>$M813/P$810*100</f>
        <v>4.2891183478951556</v>
      </c>
      <c r="Q813" s="24">
        <f>$N813/Q$810*100</f>
        <v>4.6692607003891053</v>
      </c>
    </row>
    <row r="814" spans="1:17" ht="15" customHeight="1" x14ac:dyDescent="0.15">
      <c r="B814" s="95" t="s">
        <v>1</v>
      </c>
      <c r="C814" s="30"/>
      <c r="D814" s="30"/>
      <c r="E814" s="30"/>
      <c r="F814" s="30"/>
      <c r="G814" s="30"/>
      <c r="H814" s="30"/>
      <c r="I814" s="30"/>
      <c r="J814" s="30"/>
      <c r="K814" s="31"/>
      <c r="L814" s="13">
        <f>SUM(L811:L813)</f>
        <v>2052</v>
      </c>
      <c r="M814" s="13">
        <f>SUM(M811:M813)</f>
        <v>1259</v>
      </c>
      <c r="N814" s="13">
        <f>SUM(N811:N813)</f>
        <v>771</v>
      </c>
      <c r="O814" s="25">
        <f>IF(SUM(O811:O813)&gt;100,"－",SUM(O811:O813))</f>
        <v>100</v>
      </c>
      <c r="P814" s="25">
        <f>IF(SUM(P811:P813)&gt;100,"－",SUM(P811:P813))</f>
        <v>99.999999999999986</v>
      </c>
      <c r="Q814" s="25">
        <f>IF(SUM(Q811:Q813)&gt;100,"－",SUM(Q811:Q813))</f>
        <v>100</v>
      </c>
    </row>
    <row r="815" spans="1:17" ht="13.5" customHeight="1" x14ac:dyDescent="0.15">
      <c r="B815" s="96"/>
      <c r="K815" s="1"/>
      <c r="L815" s="18"/>
      <c r="N815" s="18"/>
    </row>
    <row r="816" spans="1:17" ht="13.5" customHeight="1" x14ac:dyDescent="0.15">
      <c r="A816" s="17" t="s">
        <v>902</v>
      </c>
      <c r="B816" s="96"/>
      <c r="K816" s="1"/>
      <c r="L816" s="18"/>
      <c r="N816" s="18"/>
    </row>
    <row r="817" spans="1:17" ht="13.5" customHeight="1" x14ac:dyDescent="0.15">
      <c r="A817" s="1" t="s">
        <v>901</v>
      </c>
      <c r="B817" s="96"/>
      <c r="M817" s="1"/>
      <c r="O817" s="18"/>
      <c r="P817" s="18"/>
      <c r="Q817" s="18"/>
    </row>
    <row r="818" spans="1:17" ht="12" customHeight="1" x14ac:dyDescent="0.15">
      <c r="B818" s="97"/>
      <c r="C818" s="27"/>
      <c r="D818" s="27"/>
      <c r="E818" s="27"/>
      <c r="F818" s="27"/>
      <c r="G818" s="27"/>
      <c r="H818" s="27"/>
      <c r="I818" s="27"/>
      <c r="J818" s="27"/>
      <c r="K818" s="3"/>
      <c r="L818" s="219" t="s">
        <v>2</v>
      </c>
      <c r="M818" s="30"/>
      <c r="N818" s="31"/>
      <c r="O818" s="218" t="s">
        <v>3</v>
      </c>
      <c r="P818" s="83"/>
      <c r="Q818" s="84"/>
    </row>
    <row r="819" spans="1:17" ht="12" customHeight="1" x14ac:dyDescent="0.15">
      <c r="B819" s="73"/>
      <c r="C819" s="26"/>
      <c r="D819" s="26"/>
      <c r="E819" s="26"/>
      <c r="K819" s="217"/>
      <c r="L819" s="8" t="s">
        <v>4</v>
      </c>
      <c r="M819" s="8" t="s">
        <v>859</v>
      </c>
      <c r="N819" s="8" t="s">
        <v>13</v>
      </c>
      <c r="O819" s="8" t="s">
        <v>4</v>
      </c>
      <c r="P819" s="8" t="s">
        <v>859</v>
      </c>
      <c r="Q819" s="8" t="s">
        <v>13</v>
      </c>
    </row>
    <row r="820" spans="1:17" ht="12" customHeight="1" x14ac:dyDescent="0.15">
      <c r="B820" s="94"/>
      <c r="C820" s="28"/>
      <c r="D820" s="28"/>
      <c r="E820" s="28"/>
      <c r="F820" s="28"/>
      <c r="G820" s="28"/>
      <c r="H820" s="28"/>
      <c r="I820" s="28"/>
      <c r="J820" s="28"/>
      <c r="K820" s="6"/>
      <c r="L820" s="9"/>
      <c r="M820" s="9"/>
      <c r="N820" s="9"/>
      <c r="O820" s="21">
        <f>L811</f>
        <v>565</v>
      </c>
      <c r="P820" s="21">
        <f>M811</f>
        <v>483</v>
      </c>
      <c r="Q820" s="21">
        <f>N811</f>
        <v>72</v>
      </c>
    </row>
    <row r="821" spans="1:17" ht="15" customHeight="1" x14ac:dyDescent="0.15">
      <c r="B821" s="73" t="s">
        <v>47</v>
      </c>
      <c r="C821" s="26"/>
      <c r="D821" s="26"/>
      <c r="E821" s="26"/>
      <c r="L821" s="10">
        <v>25</v>
      </c>
      <c r="M821" s="10">
        <v>15</v>
      </c>
      <c r="N821" s="10">
        <v>10</v>
      </c>
      <c r="O821" s="22">
        <f t="shared" ref="O821:O835" si="151">$L821/O$820*100</f>
        <v>4.4247787610619467</v>
      </c>
      <c r="P821" s="22">
        <f t="shared" ref="P821:P835" si="152">$M821/P$820*100</f>
        <v>3.1055900621118013</v>
      </c>
      <c r="Q821" s="22">
        <f t="shared" ref="Q821:Q835" si="153">$N821/Q$820*100</f>
        <v>13.888888888888889</v>
      </c>
    </row>
    <row r="822" spans="1:17" ht="15" customHeight="1" x14ac:dyDescent="0.15">
      <c r="B822" s="73" t="s">
        <v>48</v>
      </c>
      <c r="C822" s="26"/>
      <c r="D822" s="26"/>
      <c r="E822" s="26"/>
      <c r="L822" s="11">
        <v>12</v>
      </c>
      <c r="M822" s="11">
        <v>7</v>
      </c>
      <c r="N822" s="11">
        <v>5</v>
      </c>
      <c r="O822" s="23">
        <f t="shared" si="151"/>
        <v>2.1238938053097343</v>
      </c>
      <c r="P822" s="23">
        <f t="shared" si="152"/>
        <v>1.4492753623188406</v>
      </c>
      <c r="Q822" s="23">
        <f t="shared" si="153"/>
        <v>6.9444444444444446</v>
      </c>
    </row>
    <row r="823" spans="1:17" ht="15" customHeight="1" x14ac:dyDescent="0.15">
      <c r="B823" s="73" t="s">
        <v>685</v>
      </c>
      <c r="C823" s="26"/>
      <c r="D823" s="26"/>
      <c r="E823" s="26"/>
      <c r="L823" s="11">
        <v>15</v>
      </c>
      <c r="M823" s="11">
        <v>15</v>
      </c>
      <c r="N823" s="11">
        <v>0</v>
      </c>
      <c r="O823" s="23">
        <f t="shared" si="151"/>
        <v>2.6548672566371683</v>
      </c>
      <c r="P823" s="23">
        <f t="shared" si="152"/>
        <v>3.1055900621118013</v>
      </c>
      <c r="Q823" s="23">
        <f t="shared" si="153"/>
        <v>0</v>
      </c>
    </row>
    <row r="824" spans="1:17" ht="15" customHeight="1" x14ac:dyDescent="0.15">
      <c r="B824" s="73" t="s">
        <v>50</v>
      </c>
      <c r="C824" s="26"/>
      <c r="D824" s="26"/>
      <c r="E824" s="26"/>
      <c r="L824" s="11">
        <v>11</v>
      </c>
      <c r="M824" s="11">
        <v>9</v>
      </c>
      <c r="N824" s="11">
        <v>2</v>
      </c>
      <c r="O824" s="23">
        <f t="shared" si="151"/>
        <v>1.9469026548672566</v>
      </c>
      <c r="P824" s="23">
        <f t="shared" si="152"/>
        <v>1.8633540372670807</v>
      </c>
      <c r="Q824" s="23">
        <f t="shared" si="153"/>
        <v>2.7777777777777777</v>
      </c>
    </row>
    <row r="825" spans="1:17" ht="15" customHeight="1" x14ac:dyDescent="0.15">
      <c r="B825" s="73" t="s">
        <v>52</v>
      </c>
      <c r="C825" s="26"/>
      <c r="D825" s="26"/>
      <c r="E825" s="26"/>
      <c r="L825" s="11">
        <v>9</v>
      </c>
      <c r="M825" s="11">
        <v>7</v>
      </c>
      <c r="N825" s="11">
        <v>1</v>
      </c>
      <c r="O825" s="23">
        <f t="shared" si="151"/>
        <v>1.5929203539823009</v>
      </c>
      <c r="P825" s="23">
        <f t="shared" si="152"/>
        <v>1.4492753623188406</v>
      </c>
      <c r="Q825" s="23">
        <f t="shared" si="153"/>
        <v>1.3888888888888888</v>
      </c>
    </row>
    <row r="826" spans="1:17" ht="15" customHeight="1" x14ac:dyDescent="0.15">
      <c r="B826" s="73" t="s">
        <v>53</v>
      </c>
      <c r="C826" s="26"/>
      <c r="D826" s="26"/>
      <c r="E826" s="26"/>
      <c r="L826" s="11">
        <v>8</v>
      </c>
      <c r="M826" s="11">
        <v>3</v>
      </c>
      <c r="N826" s="11">
        <v>5</v>
      </c>
      <c r="O826" s="23">
        <f t="shared" si="151"/>
        <v>1.415929203539823</v>
      </c>
      <c r="P826" s="23">
        <f t="shared" si="152"/>
        <v>0.6211180124223602</v>
      </c>
      <c r="Q826" s="23">
        <f t="shared" si="153"/>
        <v>6.9444444444444446</v>
      </c>
    </row>
    <row r="827" spans="1:17" ht="15" customHeight="1" x14ac:dyDescent="0.15">
      <c r="B827" s="73" t="s">
        <v>55</v>
      </c>
      <c r="C827" s="26"/>
      <c r="D827" s="26"/>
      <c r="E827" s="26"/>
      <c r="L827" s="11">
        <v>5</v>
      </c>
      <c r="M827" s="11">
        <v>5</v>
      </c>
      <c r="N827" s="11">
        <v>0</v>
      </c>
      <c r="O827" s="23">
        <f t="shared" si="151"/>
        <v>0.88495575221238942</v>
      </c>
      <c r="P827" s="23">
        <f t="shared" si="152"/>
        <v>1.0351966873706004</v>
      </c>
      <c r="Q827" s="23">
        <f t="shared" si="153"/>
        <v>0</v>
      </c>
    </row>
    <row r="828" spans="1:17" ht="15" customHeight="1" x14ac:dyDescent="0.15">
      <c r="B828" s="73" t="s">
        <v>897</v>
      </c>
      <c r="C828" s="26"/>
      <c r="D828" s="26"/>
      <c r="E828" s="26"/>
      <c r="L828" s="11">
        <v>10</v>
      </c>
      <c r="M828" s="11">
        <v>8</v>
      </c>
      <c r="N828" s="11">
        <v>2</v>
      </c>
      <c r="O828" s="23">
        <f t="shared" si="151"/>
        <v>1.7699115044247788</v>
      </c>
      <c r="P828" s="23">
        <f t="shared" si="152"/>
        <v>1.6563146997929608</v>
      </c>
      <c r="Q828" s="23">
        <f t="shared" si="153"/>
        <v>2.7777777777777777</v>
      </c>
    </row>
    <row r="829" spans="1:17" ht="15" customHeight="1" x14ac:dyDescent="0.15">
      <c r="B829" s="73" t="s">
        <v>58</v>
      </c>
      <c r="C829" s="26"/>
      <c r="D829" s="26"/>
      <c r="E829" s="26"/>
      <c r="L829" s="11">
        <v>8</v>
      </c>
      <c r="M829" s="11">
        <v>8</v>
      </c>
      <c r="N829" s="11">
        <v>0</v>
      </c>
      <c r="O829" s="23">
        <f t="shared" si="151"/>
        <v>1.415929203539823</v>
      </c>
      <c r="P829" s="23">
        <f t="shared" si="152"/>
        <v>1.6563146997929608</v>
      </c>
      <c r="Q829" s="23">
        <f t="shared" si="153"/>
        <v>0</v>
      </c>
    </row>
    <row r="830" spans="1:17" ht="15" customHeight="1" x14ac:dyDescent="0.15">
      <c r="B830" s="73" t="s">
        <v>59</v>
      </c>
      <c r="C830" s="26"/>
      <c r="D830" s="26"/>
      <c r="E830" s="26"/>
      <c r="L830" s="11">
        <v>360</v>
      </c>
      <c r="M830" s="11">
        <v>360</v>
      </c>
      <c r="N830" s="11">
        <v>0</v>
      </c>
      <c r="O830" s="23">
        <f t="shared" si="151"/>
        <v>63.716814159292035</v>
      </c>
      <c r="P830" s="23">
        <f t="shared" si="152"/>
        <v>74.534161490683232</v>
      </c>
      <c r="Q830" s="23">
        <f t="shared" si="153"/>
        <v>0</v>
      </c>
    </row>
    <row r="831" spans="1:17" ht="15" customHeight="1" x14ac:dyDescent="0.15">
      <c r="B831" s="73" t="s">
        <v>60</v>
      </c>
      <c r="C831" s="26"/>
      <c r="D831" s="26"/>
      <c r="E831" s="26"/>
      <c r="L831" s="11">
        <v>71</v>
      </c>
      <c r="M831" s="11">
        <v>71</v>
      </c>
      <c r="N831" s="11">
        <v>0</v>
      </c>
      <c r="O831" s="23">
        <f t="shared" si="151"/>
        <v>12.56637168141593</v>
      </c>
      <c r="P831" s="23">
        <f t="shared" si="152"/>
        <v>14.699792960662524</v>
      </c>
      <c r="Q831" s="23">
        <f t="shared" si="153"/>
        <v>0</v>
      </c>
    </row>
    <row r="832" spans="1:17" ht="15" customHeight="1" x14ac:dyDescent="0.15">
      <c r="B832" s="73" t="s">
        <v>61</v>
      </c>
      <c r="C832" s="26"/>
      <c r="D832" s="26"/>
      <c r="E832" s="26"/>
      <c r="L832" s="11">
        <v>73</v>
      </c>
      <c r="M832" s="11">
        <v>73</v>
      </c>
      <c r="N832" s="11">
        <v>0</v>
      </c>
      <c r="O832" s="23">
        <f t="shared" si="151"/>
        <v>12.920353982300886</v>
      </c>
      <c r="P832" s="23">
        <f t="shared" si="152"/>
        <v>15.113871635610765</v>
      </c>
      <c r="Q832" s="23">
        <f t="shared" si="153"/>
        <v>0</v>
      </c>
    </row>
    <row r="833" spans="1:17" ht="15" customHeight="1" x14ac:dyDescent="0.15">
      <c r="B833" s="73" t="s">
        <v>63</v>
      </c>
      <c r="C833" s="26"/>
      <c r="D833" s="26"/>
      <c r="E833" s="26"/>
      <c r="L833" s="11">
        <v>164</v>
      </c>
      <c r="M833" s="11">
        <v>164</v>
      </c>
      <c r="N833" s="11">
        <v>0</v>
      </c>
      <c r="O833" s="23">
        <f t="shared" si="151"/>
        <v>29.026548672566371</v>
      </c>
      <c r="P833" s="23">
        <f t="shared" si="152"/>
        <v>33.954451345755693</v>
      </c>
      <c r="Q833" s="23">
        <f t="shared" si="153"/>
        <v>0</v>
      </c>
    </row>
    <row r="834" spans="1:17" ht="15" customHeight="1" x14ac:dyDescent="0.15">
      <c r="B834" s="73" t="s">
        <v>20</v>
      </c>
      <c r="C834" s="26"/>
      <c r="D834" s="26"/>
      <c r="E834" s="26"/>
      <c r="L834" s="11">
        <v>151</v>
      </c>
      <c r="M834" s="11">
        <v>105</v>
      </c>
      <c r="N834" s="11">
        <v>43</v>
      </c>
      <c r="O834" s="23">
        <f t="shared" si="151"/>
        <v>26.725663716814157</v>
      </c>
      <c r="P834" s="23">
        <f t="shared" si="152"/>
        <v>21.739130434782609</v>
      </c>
      <c r="Q834" s="23">
        <f t="shared" si="153"/>
        <v>59.722222222222221</v>
      </c>
    </row>
    <row r="835" spans="1:17" ht="15" customHeight="1" x14ac:dyDescent="0.15">
      <c r="B835" s="94" t="s">
        <v>0</v>
      </c>
      <c r="C835" s="28"/>
      <c r="D835" s="28"/>
      <c r="E835" s="28"/>
      <c r="F835" s="28"/>
      <c r="G835" s="28"/>
      <c r="H835" s="28"/>
      <c r="I835" s="28"/>
      <c r="J835" s="28"/>
      <c r="K835" s="28"/>
      <c r="L835" s="12">
        <v>31</v>
      </c>
      <c r="M835" s="12">
        <v>6</v>
      </c>
      <c r="N835" s="12">
        <v>18</v>
      </c>
      <c r="O835" s="24">
        <f t="shared" si="151"/>
        <v>5.4867256637168138</v>
      </c>
      <c r="P835" s="24">
        <f t="shared" si="152"/>
        <v>1.2422360248447204</v>
      </c>
      <c r="Q835" s="24">
        <f t="shared" si="153"/>
        <v>25</v>
      </c>
    </row>
    <row r="836" spans="1:17" ht="15" customHeight="1" x14ac:dyDescent="0.15">
      <c r="B836" s="95" t="s">
        <v>1</v>
      </c>
      <c r="C836" s="30"/>
      <c r="D836" s="30"/>
      <c r="E836" s="30"/>
      <c r="F836" s="30"/>
      <c r="G836" s="30"/>
      <c r="H836" s="30"/>
      <c r="I836" s="30"/>
      <c r="J836" s="30"/>
      <c r="K836" s="31"/>
      <c r="L836" s="13">
        <f>SUM(L821:L835)</f>
        <v>953</v>
      </c>
      <c r="M836" s="13">
        <f>SUM(M821:M835)</f>
        <v>856</v>
      </c>
      <c r="N836" s="13">
        <f>SUM(N821:N835)</f>
        <v>86</v>
      </c>
      <c r="O836" s="25" t="str">
        <f>IF(SUM(O821:O835)&gt;100,"－",SUM(O821:O835))</f>
        <v>－</v>
      </c>
      <c r="P836" s="25" t="str">
        <f>IF(SUM(P821:P835)&gt;100,"－",SUM(P821:P835))</f>
        <v>－</v>
      </c>
      <c r="Q836" s="25" t="str">
        <f>IF(SUM(Q821:Q835)&gt;100,"－",SUM(Q821:Q835))</f>
        <v>－</v>
      </c>
    </row>
    <row r="837" spans="1:17" ht="15" customHeight="1" x14ac:dyDescent="0.15">
      <c r="B837" s="96"/>
      <c r="M837" s="1"/>
      <c r="O837" s="18"/>
      <c r="P837" s="18"/>
      <c r="Q837" s="18"/>
    </row>
    <row r="838" spans="1:17" ht="15" customHeight="1" x14ac:dyDescent="0.15">
      <c r="A838" s="1" t="s">
        <v>900</v>
      </c>
      <c r="B838" s="96"/>
      <c r="M838" s="1"/>
      <c r="O838" s="18"/>
      <c r="P838" s="18"/>
      <c r="Q838" s="18"/>
    </row>
    <row r="839" spans="1:17" ht="12" customHeight="1" x14ac:dyDescent="0.15">
      <c r="B839" s="97"/>
      <c r="C839" s="27"/>
      <c r="D839" s="27"/>
      <c r="E839" s="27"/>
      <c r="F839" s="27"/>
      <c r="G839" s="27"/>
      <c r="H839" s="27"/>
      <c r="I839" s="27"/>
      <c r="J839" s="27"/>
      <c r="K839" s="3"/>
      <c r="L839" s="219" t="s">
        <v>2</v>
      </c>
      <c r="M839" s="30"/>
      <c r="N839" s="31"/>
      <c r="O839" s="218" t="s">
        <v>3</v>
      </c>
      <c r="P839" s="83"/>
      <c r="Q839" s="84"/>
    </row>
    <row r="840" spans="1:17" ht="12" customHeight="1" x14ac:dyDescent="0.15">
      <c r="B840" s="73"/>
      <c r="C840" s="26"/>
      <c r="D840" s="26"/>
      <c r="E840" s="26"/>
      <c r="K840" s="217"/>
      <c r="L840" s="8" t="s">
        <v>4</v>
      </c>
      <c r="M840" s="8" t="s">
        <v>859</v>
      </c>
      <c r="N840" s="8" t="s">
        <v>13</v>
      </c>
      <c r="O840" s="8" t="s">
        <v>4</v>
      </c>
      <c r="P840" s="8" t="s">
        <v>859</v>
      </c>
      <c r="Q840" s="8" t="s">
        <v>13</v>
      </c>
    </row>
    <row r="841" spans="1:17" ht="12" customHeight="1" x14ac:dyDescent="0.15">
      <c r="B841" s="94"/>
      <c r="C841" s="28"/>
      <c r="D841" s="28"/>
      <c r="E841" s="28"/>
      <c r="F841" s="28"/>
      <c r="G841" s="28"/>
      <c r="H841" s="28"/>
      <c r="I841" s="28"/>
      <c r="J841" s="28"/>
      <c r="K841" s="6"/>
      <c r="L841" s="9"/>
      <c r="M841" s="9"/>
      <c r="N841" s="9"/>
      <c r="O841" s="21">
        <f>$L$15</f>
        <v>2052</v>
      </c>
      <c r="P841" s="21">
        <f>$M$15</f>
        <v>1259</v>
      </c>
      <c r="Q841" s="21">
        <f>$N$15</f>
        <v>771</v>
      </c>
    </row>
    <row r="842" spans="1:17" ht="14.25" customHeight="1" x14ac:dyDescent="0.15">
      <c r="B842" s="73" t="s">
        <v>21</v>
      </c>
      <c r="C842" s="26"/>
      <c r="D842" s="26"/>
      <c r="E842" s="26"/>
      <c r="L842" s="10">
        <v>175</v>
      </c>
      <c r="M842" s="10">
        <v>142</v>
      </c>
      <c r="N842" s="10">
        <v>27</v>
      </c>
      <c r="O842" s="22">
        <f>$L842/O$841*100</f>
        <v>8.5282651072124747</v>
      </c>
      <c r="P842" s="22">
        <f>$M842/P$841*100</f>
        <v>11.278792692613186</v>
      </c>
      <c r="Q842" s="22">
        <f>$N842/Q$841*100</f>
        <v>3.5019455252918288</v>
      </c>
    </row>
    <row r="843" spans="1:17" ht="14.25" customHeight="1" x14ac:dyDescent="0.15">
      <c r="B843" s="73" t="s">
        <v>22</v>
      </c>
      <c r="C843" s="26"/>
      <c r="D843" s="26"/>
      <c r="E843" s="26"/>
      <c r="L843" s="11">
        <v>1712</v>
      </c>
      <c r="M843" s="11">
        <v>1014</v>
      </c>
      <c r="N843" s="11">
        <v>684</v>
      </c>
      <c r="O843" s="23">
        <f>$L843/O$841*100</f>
        <v>83.430799220272903</v>
      </c>
      <c r="P843" s="23">
        <f>$M843/P$841*100</f>
        <v>80.540111199364574</v>
      </c>
      <c r="Q843" s="23">
        <f>$N843/Q$841*100</f>
        <v>88.715953307392994</v>
      </c>
    </row>
    <row r="844" spans="1:17" ht="14.25" customHeight="1" x14ac:dyDescent="0.15">
      <c r="B844" s="94" t="s">
        <v>0</v>
      </c>
      <c r="C844" s="28"/>
      <c r="D844" s="28"/>
      <c r="E844" s="28"/>
      <c r="F844" s="28"/>
      <c r="G844" s="28"/>
      <c r="H844" s="28"/>
      <c r="I844" s="28"/>
      <c r="J844" s="28"/>
      <c r="K844" s="28"/>
      <c r="L844" s="12">
        <v>165</v>
      </c>
      <c r="M844" s="12">
        <v>103</v>
      </c>
      <c r="N844" s="12">
        <v>60</v>
      </c>
      <c r="O844" s="24">
        <f>$L844/O$841*100</f>
        <v>8.0409356725146193</v>
      </c>
      <c r="P844" s="24">
        <f>$M844/P$841*100</f>
        <v>8.1810961080222402</v>
      </c>
      <c r="Q844" s="24">
        <f>$N844/Q$841*100</f>
        <v>7.782101167315175</v>
      </c>
    </row>
    <row r="845" spans="1:17" ht="15" customHeight="1" x14ac:dyDescent="0.15">
      <c r="B845" s="95" t="s">
        <v>1</v>
      </c>
      <c r="C845" s="30"/>
      <c r="D845" s="30"/>
      <c r="E845" s="30"/>
      <c r="F845" s="30"/>
      <c r="G845" s="30"/>
      <c r="H845" s="30"/>
      <c r="I845" s="30"/>
      <c r="J845" s="30"/>
      <c r="K845" s="31"/>
      <c r="L845" s="13">
        <f>SUM(L842:L844)</f>
        <v>2052</v>
      </c>
      <c r="M845" s="13">
        <f>SUM(M842:M844)</f>
        <v>1259</v>
      </c>
      <c r="N845" s="13">
        <f>SUM(N842:N844)</f>
        <v>771</v>
      </c>
      <c r="O845" s="25">
        <f>IF(SUM(O842:O844)&gt;100,"－",SUM(O842:O844))</f>
        <v>100</v>
      </c>
      <c r="P845" s="25">
        <f>IF(SUM(P842:P844)&gt;100,"－",SUM(P842:P844))</f>
        <v>100</v>
      </c>
      <c r="Q845" s="25">
        <f>IF(SUM(Q842:Q844)&gt;100,"－",SUM(Q842:Q844))</f>
        <v>100</v>
      </c>
    </row>
    <row r="846" spans="1:17" ht="13.5" customHeight="1" x14ac:dyDescent="0.15">
      <c r="B846" s="96"/>
      <c r="K846" s="1"/>
      <c r="L846" s="18"/>
      <c r="N846" s="18"/>
    </row>
    <row r="847" spans="1:17" ht="13.5" customHeight="1" x14ac:dyDescent="0.15">
      <c r="A847" s="17" t="s">
        <v>899</v>
      </c>
      <c r="B847" s="96"/>
      <c r="K847" s="1"/>
      <c r="L847" s="18"/>
      <c r="N847" s="18"/>
    </row>
    <row r="848" spans="1:17" ht="13.5" customHeight="1" x14ac:dyDescent="0.15">
      <c r="A848" s="1" t="s">
        <v>898</v>
      </c>
      <c r="B848" s="96"/>
      <c r="M848" s="1"/>
      <c r="O848" s="18"/>
      <c r="P848" s="18"/>
      <c r="Q848" s="18"/>
    </row>
    <row r="849" spans="2:17" ht="12" customHeight="1" x14ac:dyDescent="0.15">
      <c r="B849" s="97"/>
      <c r="C849" s="27"/>
      <c r="D849" s="27"/>
      <c r="E849" s="27"/>
      <c r="F849" s="27"/>
      <c r="G849" s="27"/>
      <c r="H849" s="27"/>
      <c r="I849" s="27"/>
      <c r="J849" s="27"/>
      <c r="K849" s="3"/>
      <c r="L849" s="219" t="s">
        <v>2</v>
      </c>
      <c r="M849" s="30"/>
      <c r="N849" s="31"/>
      <c r="O849" s="218" t="s">
        <v>3</v>
      </c>
      <c r="P849" s="83"/>
      <c r="Q849" s="84"/>
    </row>
    <row r="850" spans="2:17" ht="12" customHeight="1" x14ac:dyDescent="0.15">
      <c r="B850" s="73"/>
      <c r="C850" s="26"/>
      <c r="D850" s="26"/>
      <c r="E850" s="26"/>
      <c r="K850" s="217"/>
      <c r="L850" s="8" t="s">
        <v>4</v>
      </c>
      <c r="M850" s="8" t="s">
        <v>859</v>
      </c>
      <c r="N850" s="8" t="s">
        <v>13</v>
      </c>
      <c r="O850" s="8" t="s">
        <v>4</v>
      </c>
      <c r="P850" s="8" t="s">
        <v>859</v>
      </c>
      <c r="Q850" s="8" t="s">
        <v>13</v>
      </c>
    </row>
    <row r="851" spans="2:17" ht="12" customHeight="1" x14ac:dyDescent="0.15">
      <c r="B851" s="94"/>
      <c r="C851" s="28"/>
      <c r="D851" s="28"/>
      <c r="E851" s="28"/>
      <c r="F851" s="28"/>
      <c r="G851" s="28"/>
      <c r="H851" s="28"/>
      <c r="I851" s="28"/>
      <c r="J851" s="28"/>
      <c r="K851" s="6"/>
      <c r="L851" s="9"/>
      <c r="M851" s="9"/>
      <c r="N851" s="9"/>
      <c r="O851" s="21">
        <f>L842</f>
        <v>175</v>
      </c>
      <c r="P851" s="21">
        <f>M842</f>
        <v>142</v>
      </c>
      <c r="Q851" s="21">
        <f>N842</f>
        <v>27</v>
      </c>
    </row>
    <row r="852" spans="2:17" ht="15" customHeight="1" x14ac:dyDescent="0.15">
      <c r="B852" s="73" t="s">
        <v>47</v>
      </c>
      <c r="C852" s="26"/>
      <c r="D852" s="26"/>
      <c r="E852" s="26"/>
      <c r="L852" s="10">
        <v>11</v>
      </c>
      <c r="M852" s="10">
        <v>5</v>
      </c>
      <c r="N852" s="10">
        <v>6</v>
      </c>
      <c r="O852" s="22">
        <f t="shared" ref="O852:O866" si="154">$L852/O$851*100</f>
        <v>6.2857142857142865</v>
      </c>
      <c r="P852" s="22">
        <f t="shared" ref="P852:P866" si="155">$M852/P$851*100</f>
        <v>3.5211267605633805</v>
      </c>
      <c r="Q852" s="22">
        <f t="shared" ref="Q852:Q866" si="156">$N852/Q$851*100</f>
        <v>22.222222222222221</v>
      </c>
    </row>
    <row r="853" spans="2:17" ht="15" customHeight="1" x14ac:dyDescent="0.15">
      <c r="B853" s="73" t="s">
        <v>48</v>
      </c>
      <c r="C853" s="26"/>
      <c r="D853" s="26"/>
      <c r="E853" s="26"/>
      <c r="L853" s="11">
        <v>7</v>
      </c>
      <c r="M853" s="11">
        <v>4</v>
      </c>
      <c r="N853" s="11">
        <v>3</v>
      </c>
      <c r="O853" s="23">
        <f t="shared" si="154"/>
        <v>4</v>
      </c>
      <c r="P853" s="23">
        <f t="shared" si="155"/>
        <v>2.8169014084507045</v>
      </c>
      <c r="Q853" s="23">
        <f t="shared" si="156"/>
        <v>11.111111111111111</v>
      </c>
    </row>
    <row r="854" spans="2:17" ht="15" customHeight="1" x14ac:dyDescent="0.15">
      <c r="B854" s="73" t="s">
        <v>685</v>
      </c>
      <c r="C854" s="26"/>
      <c r="D854" s="26"/>
      <c r="E854" s="26"/>
      <c r="L854" s="11">
        <v>1</v>
      </c>
      <c r="M854" s="11">
        <v>1</v>
      </c>
      <c r="N854" s="11">
        <v>0</v>
      </c>
      <c r="O854" s="23">
        <f t="shared" si="154"/>
        <v>0.5714285714285714</v>
      </c>
      <c r="P854" s="23">
        <f t="shared" si="155"/>
        <v>0.70422535211267612</v>
      </c>
      <c r="Q854" s="23">
        <f t="shared" si="156"/>
        <v>0</v>
      </c>
    </row>
    <row r="855" spans="2:17" ht="15" customHeight="1" x14ac:dyDescent="0.15">
      <c r="B855" s="73" t="s">
        <v>50</v>
      </c>
      <c r="C855" s="26"/>
      <c r="D855" s="26"/>
      <c r="E855" s="26"/>
      <c r="L855" s="11">
        <v>2</v>
      </c>
      <c r="M855" s="11">
        <v>2</v>
      </c>
      <c r="N855" s="11">
        <v>0</v>
      </c>
      <c r="O855" s="23">
        <f t="shared" si="154"/>
        <v>1.1428571428571428</v>
      </c>
      <c r="P855" s="23">
        <f t="shared" si="155"/>
        <v>1.4084507042253522</v>
      </c>
      <c r="Q855" s="23">
        <f t="shared" si="156"/>
        <v>0</v>
      </c>
    </row>
    <row r="856" spans="2:17" ht="15" customHeight="1" x14ac:dyDescent="0.15">
      <c r="B856" s="73" t="s">
        <v>52</v>
      </c>
      <c r="C856" s="26"/>
      <c r="D856" s="26"/>
      <c r="E856" s="26"/>
      <c r="L856" s="11">
        <v>1</v>
      </c>
      <c r="M856" s="11">
        <v>1</v>
      </c>
      <c r="N856" s="11">
        <v>0</v>
      </c>
      <c r="O856" s="23">
        <f t="shared" si="154"/>
        <v>0.5714285714285714</v>
      </c>
      <c r="P856" s="23">
        <f t="shared" si="155"/>
        <v>0.70422535211267612</v>
      </c>
      <c r="Q856" s="23">
        <f t="shared" si="156"/>
        <v>0</v>
      </c>
    </row>
    <row r="857" spans="2:17" ht="15" customHeight="1" x14ac:dyDescent="0.15">
      <c r="B857" s="73" t="s">
        <v>53</v>
      </c>
      <c r="C857" s="26"/>
      <c r="D857" s="26"/>
      <c r="E857" s="26"/>
      <c r="L857" s="11">
        <v>3</v>
      </c>
      <c r="M857" s="11">
        <v>3</v>
      </c>
      <c r="N857" s="11">
        <v>0</v>
      </c>
      <c r="O857" s="23">
        <f t="shared" si="154"/>
        <v>1.7142857142857144</v>
      </c>
      <c r="P857" s="23">
        <f t="shared" si="155"/>
        <v>2.112676056338028</v>
      </c>
      <c r="Q857" s="23">
        <f t="shared" si="156"/>
        <v>0</v>
      </c>
    </row>
    <row r="858" spans="2:17" ht="15" customHeight="1" x14ac:dyDescent="0.15">
      <c r="B858" s="73" t="s">
        <v>55</v>
      </c>
      <c r="C858" s="26"/>
      <c r="D858" s="26"/>
      <c r="E858" s="26"/>
      <c r="L858" s="11">
        <v>2</v>
      </c>
      <c r="M858" s="11">
        <v>1</v>
      </c>
      <c r="N858" s="11">
        <v>1</v>
      </c>
      <c r="O858" s="23">
        <f t="shared" si="154"/>
        <v>1.1428571428571428</v>
      </c>
      <c r="P858" s="23">
        <f t="shared" si="155"/>
        <v>0.70422535211267612</v>
      </c>
      <c r="Q858" s="23">
        <f t="shared" si="156"/>
        <v>3.7037037037037033</v>
      </c>
    </row>
    <row r="859" spans="2:17" ht="15" customHeight="1" x14ac:dyDescent="0.15">
      <c r="B859" s="73" t="s">
        <v>897</v>
      </c>
      <c r="C859" s="26"/>
      <c r="D859" s="26"/>
      <c r="E859" s="26"/>
      <c r="L859" s="11">
        <v>1</v>
      </c>
      <c r="M859" s="11">
        <v>1</v>
      </c>
      <c r="N859" s="11">
        <v>0</v>
      </c>
      <c r="O859" s="23">
        <f t="shared" si="154"/>
        <v>0.5714285714285714</v>
      </c>
      <c r="P859" s="23">
        <f t="shared" si="155"/>
        <v>0.70422535211267612</v>
      </c>
      <c r="Q859" s="23">
        <f t="shared" si="156"/>
        <v>0</v>
      </c>
    </row>
    <row r="860" spans="2:17" ht="15" customHeight="1" x14ac:dyDescent="0.15">
      <c r="B860" s="73" t="s">
        <v>58</v>
      </c>
      <c r="C860" s="26"/>
      <c r="D860" s="26"/>
      <c r="E860" s="26"/>
      <c r="L860" s="11">
        <v>1</v>
      </c>
      <c r="M860" s="11">
        <v>1</v>
      </c>
      <c r="N860" s="11">
        <v>0</v>
      </c>
      <c r="O860" s="23">
        <f t="shared" si="154"/>
        <v>0.5714285714285714</v>
      </c>
      <c r="P860" s="23">
        <f t="shared" si="155"/>
        <v>0.70422535211267612</v>
      </c>
      <c r="Q860" s="23">
        <f t="shared" si="156"/>
        <v>0</v>
      </c>
    </row>
    <row r="861" spans="2:17" ht="15" customHeight="1" x14ac:dyDescent="0.15">
      <c r="B861" s="73" t="s">
        <v>59</v>
      </c>
      <c r="C861" s="26"/>
      <c r="D861" s="26"/>
      <c r="E861" s="26"/>
      <c r="L861" s="11">
        <v>15</v>
      </c>
      <c r="M861" s="11">
        <v>15</v>
      </c>
      <c r="N861" s="11">
        <v>0</v>
      </c>
      <c r="O861" s="23">
        <f t="shared" si="154"/>
        <v>8.5714285714285712</v>
      </c>
      <c r="P861" s="23">
        <f t="shared" si="155"/>
        <v>10.56338028169014</v>
      </c>
      <c r="Q861" s="23">
        <f t="shared" si="156"/>
        <v>0</v>
      </c>
    </row>
    <row r="862" spans="2:17" ht="15" customHeight="1" x14ac:dyDescent="0.15">
      <c r="B862" s="73" t="s">
        <v>60</v>
      </c>
      <c r="C862" s="26"/>
      <c r="D862" s="26"/>
      <c r="E862" s="26"/>
      <c r="L862" s="11">
        <v>45</v>
      </c>
      <c r="M862" s="11">
        <v>45</v>
      </c>
      <c r="N862" s="11">
        <v>0</v>
      </c>
      <c r="O862" s="23">
        <f t="shared" si="154"/>
        <v>25.714285714285712</v>
      </c>
      <c r="P862" s="23">
        <f t="shared" si="155"/>
        <v>31.690140845070424</v>
      </c>
      <c r="Q862" s="23">
        <f t="shared" si="156"/>
        <v>0</v>
      </c>
    </row>
    <row r="863" spans="2:17" ht="15" customHeight="1" x14ac:dyDescent="0.15">
      <c r="B863" s="73" t="s">
        <v>61</v>
      </c>
      <c r="C863" s="26"/>
      <c r="D863" s="26"/>
      <c r="E863" s="26"/>
      <c r="L863" s="11">
        <v>9</v>
      </c>
      <c r="M863" s="11">
        <v>9</v>
      </c>
      <c r="N863" s="11">
        <v>0</v>
      </c>
      <c r="O863" s="23">
        <f t="shared" si="154"/>
        <v>5.1428571428571423</v>
      </c>
      <c r="P863" s="23">
        <f t="shared" si="155"/>
        <v>6.3380281690140841</v>
      </c>
      <c r="Q863" s="23">
        <f t="shared" si="156"/>
        <v>0</v>
      </c>
    </row>
    <row r="864" spans="2:17" ht="15" customHeight="1" x14ac:dyDescent="0.15">
      <c r="B864" s="73" t="s">
        <v>63</v>
      </c>
      <c r="C864" s="26"/>
      <c r="D864" s="26"/>
      <c r="E864" s="26"/>
      <c r="L864" s="11">
        <v>95</v>
      </c>
      <c r="M864" s="11">
        <v>95</v>
      </c>
      <c r="N864" s="11">
        <v>0</v>
      </c>
      <c r="O864" s="23">
        <f t="shared" si="154"/>
        <v>54.285714285714285</v>
      </c>
      <c r="P864" s="23">
        <f t="shared" si="155"/>
        <v>66.901408450704224</v>
      </c>
      <c r="Q864" s="23">
        <f t="shared" si="156"/>
        <v>0</v>
      </c>
    </row>
    <row r="865" spans="1:17" ht="15" customHeight="1" x14ac:dyDescent="0.15">
      <c r="B865" s="73" t="s">
        <v>20</v>
      </c>
      <c r="C865" s="26"/>
      <c r="D865" s="26"/>
      <c r="E865" s="26"/>
      <c r="L865" s="11">
        <v>53</v>
      </c>
      <c r="M865" s="11">
        <v>44</v>
      </c>
      <c r="N865" s="11">
        <v>8</v>
      </c>
      <c r="O865" s="23">
        <f t="shared" si="154"/>
        <v>30.285714285714288</v>
      </c>
      <c r="P865" s="23">
        <f t="shared" si="155"/>
        <v>30.985915492957744</v>
      </c>
      <c r="Q865" s="23">
        <f t="shared" si="156"/>
        <v>29.629629629629626</v>
      </c>
    </row>
    <row r="866" spans="1:17" ht="15" customHeight="1" x14ac:dyDescent="0.15">
      <c r="B866" s="94" t="s">
        <v>0</v>
      </c>
      <c r="C866" s="28"/>
      <c r="D866" s="28"/>
      <c r="E866" s="28"/>
      <c r="F866" s="28"/>
      <c r="G866" s="28"/>
      <c r="H866" s="28"/>
      <c r="I866" s="28"/>
      <c r="J866" s="28"/>
      <c r="K866" s="28"/>
      <c r="L866" s="12">
        <v>23</v>
      </c>
      <c r="M866" s="12">
        <v>5</v>
      </c>
      <c r="N866" s="12">
        <v>13</v>
      </c>
      <c r="O866" s="24">
        <f t="shared" si="154"/>
        <v>13.142857142857142</v>
      </c>
      <c r="P866" s="24">
        <f t="shared" si="155"/>
        <v>3.5211267605633805</v>
      </c>
      <c r="Q866" s="24">
        <f t="shared" si="156"/>
        <v>48.148148148148145</v>
      </c>
    </row>
    <row r="867" spans="1:17" ht="15" customHeight="1" x14ac:dyDescent="0.15">
      <c r="B867" s="95" t="s">
        <v>1</v>
      </c>
      <c r="C867" s="30"/>
      <c r="D867" s="30"/>
      <c r="E867" s="30"/>
      <c r="F867" s="30"/>
      <c r="G867" s="30"/>
      <c r="H867" s="30"/>
      <c r="I867" s="30"/>
      <c r="J867" s="30"/>
      <c r="K867" s="31"/>
      <c r="L867" s="13">
        <f>SUM(L852:L866)</f>
        <v>269</v>
      </c>
      <c r="M867" s="13">
        <f>SUM(M852:M866)</f>
        <v>232</v>
      </c>
      <c r="N867" s="13">
        <f>SUM(N852:N866)</f>
        <v>31</v>
      </c>
      <c r="O867" s="25" t="str">
        <f>IF(SUM(O852:O866)&gt;100,"－",SUM(O852:O866))</f>
        <v>－</v>
      </c>
      <c r="P867" s="25" t="str">
        <f>IF(SUM(P852:P866)&gt;100,"－",SUM(P852:P866))</f>
        <v>－</v>
      </c>
      <c r="Q867" s="25" t="str">
        <f>IF(SUM(Q852:Q866)&gt;100,"－",SUM(Q852:Q866))</f>
        <v>－</v>
      </c>
    </row>
    <row r="868" spans="1:17" ht="15" customHeight="1" x14ac:dyDescent="0.15">
      <c r="B868" s="96"/>
      <c r="M868" s="1"/>
      <c r="O868" s="18"/>
      <c r="P868" s="18"/>
      <c r="Q868" s="18"/>
    </row>
    <row r="869" spans="1:17" ht="15" customHeight="1" x14ac:dyDescent="0.15">
      <c r="A869" s="1" t="s">
        <v>896</v>
      </c>
      <c r="B869" s="96"/>
      <c r="M869" s="1"/>
      <c r="O869" s="18"/>
      <c r="P869" s="18"/>
      <c r="Q869" s="18"/>
    </row>
    <row r="870" spans="1:17" ht="12" customHeight="1" x14ac:dyDescent="0.15">
      <c r="B870" s="97"/>
      <c r="C870" s="27"/>
      <c r="D870" s="27"/>
      <c r="E870" s="27"/>
      <c r="F870" s="27"/>
      <c r="G870" s="27"/>
      <c r="H870" s="27"/>
      <c r="I870" s="27"/>
      <c r="J870" s="27"/>
      <c r="K870" s="3"/>
      <c r="L870" s="219" t="s">
        <v>2</v>
      </c>
      <c r="M870" s="30"/>
      <c r="N870" s="31"/>
      <c r="O870" s="218" t="s">
        <v>3</v>
      </c>
      <c r="P870" s="83"/>
      <c r="Q870" s="84"/>
    </row>
    <row r="871" spans="1:17" ht="12" customHeight="1" x14ac:dyDescent="0.15">
      <c r="B871" s="73"/>
      <c r="C871" s="26"/>
      <c r="D871" s="26"/>
      <c r="E871" s="26"/>
      <c r="K871" s="217"/>
      <c r="L871" s="8" t="s">
        <v>4</v>
      </c>
      <c r="M871" s="8" t="s">
        <v>859</v>
      </c>
      <c r="N871" s="8" t="s">
        <v>13</v>
      </c>
      <c r="O871" s="8" t="s">
        <v>4</v>
      </c>
      <c r="P871" s="8" t="s">
        <v>859</v>
      </c>
      <c r="Q871" s="8" t="s">
        <v>13</v>
      </c>
    </row>
    <row r="872" spans="1:17" ht="12" customHeight="1" x14ac:dyDescent="0.15">
      <c r="B872" s="94"/>
      <c r="C872" s="28"/>
      <c r="D872" s="28"/>
      <c r="E872" s="28"/>
      <c r="F872" s="28"/>
      <c r="G872" s="28"/>
      <c r="H872" s="28"/>
      <c r="I872" s="28"/>
      <c r="J872" s="28"/>
      <c r="K872" s="6"/>
      <c r="L872" s="9"/>
      <c r="M872" s="9"/>
      <c r="N872" s="9"/>
      <c r="O872" s="21">
        <f>$L$15</f>
        <v>2052</v>
      </c>
      <c r="P872" s="21">
        <f>$M$15</f>
        <v>1259</v>
      </c>
      <c r="Q872" s="21">
        <f>$N$15</f>
        <v>771</v>
      </c>
    </row>
    <row r="873" spans="1:17" ht="14.25" customHeight="1" x14ac:dyDescent="0.15">
      <c r="B873" s="73" t="s">
        <v>108</v>
      </c>
      <c r="C873" s="26"/>
      <c r="D873" s="26"/>
      <c r="E873" s="26"/>
      <c r="L873" s="10">
        <v>37</v>
      </c>
      <c r="M873" s="10">
        <v>33</v>
      </c>
      <c r="N873" s="10">
        <v>3</v>
      </c>
      <c r="O873" s="22">
        <f t="shared" ref="O873:O878" si="157">$L873/O$872*100</f>
        <v>1.8031189083820662</v>
      </c>
      <c r="P873" s="22">
        <f t="shared" ref="P873:P878" si="158">$M873/P$872*100</f>
        <v>2.6211278792692614</v>
      </c>
      <c r="Q873" s="22">
        <f t="shared" ref="Q873:Q878" si="159">$N873/Q$872*100</f>
        <v>0.38910505836575876</v>
      </c>
    </row>
    <row r="874" spans="1:17" ht="14.25" customHeight="1" x14ac:dyDescent="0.15">
      <c r="B874" s="73" t="s">
        <v>109</v>
      </c>
      <c r="C874" s="26"/>
      <c r="D874" s="26"/>
      <c r="E874" s="26"/>
      <c r="L874" s="11">
        <v>272</v>
      </c>
      <c r="M874" s="11">
        <v>196</v>
      </c>
      <c r="N874" s="11">
        <v>72</v>
      </c>
      <c r="O874" s="23">
        <f t="shared" si="157"/>
        <v>13.255360623781677</v>
      </c>
      <c r="P874" s="23">
        <f t="shared" si="158"/>
        <v>15.567911040508339</v>
      </c>
      <c r="Q874" s="23">
        <f t="shared" si="159"/>
        <v>9.3385214007782107</v>
      </c>
    </row>
    <row r="875" spans="1:17" ht="14.25" customHeight="1" x14ac:dyDescent="0.15">
      <c r="B875" s="73" t="s">
        <v>110</v>
      </c>
      <c r="C875" s="26"/>
      <c r="D875" s="26"/>
      <c r="E875" s="26"/>
      <c r="L875" s="11">
        <v>340</v>
      </c>
      <c r="M875" s="11">
        <v>260</v>
      </c>
      <c r="N875" s="11">
        <v>76</v>
      </c>
      <c r="O875" s="23">
        <f t="shared" si="157"/>
        <v>16.569200779727094</v>
      </c>
      <c r="P875" s="23">
        <f t="shared" si="158"/>
        <v>20.651310563939635</v>
      </c>
      <c r="Q875" s="23">
        <f t="shared" si="159"/>
        <v>9.857328145265889</v>
      </c>
    </row>
    <row r="876" spans="1:17" ht="14.25" customHeight="1" x14ac:dyDescent="0.15">
      <c r="B876" s="73" t="s">
        <v>111</v>
      </c>
      <c r="C876" s="26"/>
      <c r="D876" s="26"/>
      <c r="E876" s="26"/>
      <c r="L876" s="11">
        <v>809</v>
      </c>
      <c r="M876" s="11">
        <v>507</v>
      </c>
      <c r="N876" s="11">
        <v>294</v>
      </c>
      <c r="O876" s="23">
        <f t="shared" si="157"/>
        <v>39.424951267056528</v>
      </c>
      <c r="P876" s="23">
        <f t="shared" si="158"/>
        <v>40.270055599682287</v>
      </c>
      <c r="Q876" s="23">
        <f t="shared" si="159"/>
        <v>38.132295719844358</v>
      </c>
    </row>
    <row r="877" spans="1:17" ht="14.25" customHeight="1" x14ac:dyDescent="0.15">
      <c r="B877" s="73" t="s">
        <v>112</v>
      </c>
      <c r="C877" s="26"/>
      <c r="D877" s="26"/>
      <c r="E877" s="26"/>
      <c r="L877" s="11">
        <v>531</v>
      </c>
      <c r="M877" s="11">
        <v>229</v>
      </c>
      <c r="N877" s="11">
        <v>298</v>
      </c>
      <c r="O877" s="23">
        <f t="shared" si="157"/>
        <v>25.877192982456144</v>
      </c>
      <c r="P877" s="23">
        <f t="shared" si="158"/>
        <v>18.189038919777602</v>
      </c>
      <c r="Q877" s="23">
        <f t="shared" si="159"/>
        <v>38.651102464332041</v>
      </c>
    </row>
    <row r="878" spans="1:17" ht="14.25" customHeight="1" x14ac:dyDescent="0.15">
      <c r="B878" s="94" t="s">
        <v>0</v>
      </c>
      <c r="C878" s="28"/>
      <c r="D878" s="28"/>
      <c r="E878" s="28"/>
      <c r="F878" s="28"/>
      <c r="G878" s="28"/>
      <c r="H878" s="28"/>
      <c r="I878" s="28"/>
      <c r="J878" s="28"/>
      <c r="K878" s="28"/>
      <c r="L878" s="12">
        <v>63</v>
      </c>
      <c r="M878" s="12">
        <v>34</v>
      </c>
      <c r="N878" s="12">
        <v>28</v>
      </c>
      <c r="O878" s="24">
        <f t="shared" si="157"/>
        <v>3.070175438596491</v>
      </c>
      <c r="P878" s="24">
        <f t="shared" si="158"/>
        <v>2.7005559968228754</v>
      </c>
      <c r="Q878" s="24">
        <f t="shared" si="159"/>
        <v>3.6316472114137488</v>
      </c>
    </row>
    <row r="879" spans="1:17" ht="15" customHeight="1" x14ac:dyDescent="0.15">
      <c r="B879" s="95" t="s">
        <v>1</v>
      </c>
      <c r="C879" s="30"/>
      <c r="D879" s="30"/>
      <c r="E879" s="30"/>
      <c r="F879" s="30"/>
      <c r="G879" s="30"/>
      <c r="H879" s="30"/>
      <c r="I879" s="30"/>
      <c r="J879" s="30"/>
      <c r="K879" s="31"/>
      <c r="L879" s="13">
        <f>SUM(L873:L878)</f>
        <v>2052</v>
      </c>
      <c r="M879" s="13">
        <f>SUM(M873:M878)</f>
        <v>1259</v>
      </c>
      <c r="N879" s="13">
        <f>SUM(N873:N878)</f>
        <v>771</v>
      </c>
      <c r="O879" s="25">
        <f>IF(SUM(O873:O878)&gt;100,"－",SUM(O873:O878))</f>
        <v>100</v>
      </c>
      <c r="P879" s="25">
        <f>IF(SUM(P873:P878)&gt;100,"－",SUM(P873:P878))</f>
        <v>99.999999999999986</v>
      </c>
      <c r="Q879" s="25">
        <f>IF(SUM(Q873:Q878)&gt;100,"－",SUM(Q873:Q878))</f>
        <v>100.00000000000001</v>
      </c>
    </row>
    <row r="880" spans="1:17" ht="15" customHeight="1" x14ac:dyDescent="0.15">
      <c r="B880" s="95" t="s">
        <v>758</v>
      </c>
      <c r="C880" s="30"/>
      <c r="D880" s="30"/>
      <c r="E880" s="30"/>
      <c r="F880" s="30"/>
      <c r="G880" s="30"/>
      <c r="H880" s="30"/>
      <c r="I880" s="30"/>
      <c r="J880" s="30"/>
      <c r="K880" s="31"/>
      <c r="L880" s="171">
        <f>SUM(L873,L874*2,L875*3,L876*4,L877*5)/SUM(L873:L877)</f>
        <v>3.7667169431875314</v>
      </c>
      <c r="M880" s="171">
        <f>SUM(M873,M874*2,M875*3,M876*4,M877*5)/SUM(M873:M877)</f>
        <v>3.5738775510204084</v>
      </c>
      <c r="N880" s="171">
        <f>SUM(N873,N874*2,N875*3,N876*4,N877*5)/SUM(N873:N877)</f>
        <v>4.0928667563930015</v>
      </c>
    </row>
    <row r="881" spans="1:17" ht="13.5" customHeight="1" x14ac:dyDescent="0.15">
      <c r="B881" s="96"/>
      <c r="K881" s="1"/>
      <c r="L881" s="18"/>
      <c r="N881" s="18"/>
    </row>
    <row r="882" spans="1:17" ht="13.5" customHeight="1" x14ac:dyDescent="0.15">
      <c r="A882" s="1" t="s">
        <v>895</v>
      </c>
      <c r="B882" s="96"/>
      <c r="M882" s="1"/>
      <c r="O882" s="18"/>
      <c r="P882" s="18"/>
      <c r="Q882" s="18"/>
    </row>
    <row r="883" spans="1:17" ht="12" customHeight="1" x14ac:dyDescent="0.15">
      <c r="B883" s="97"/>
      <c r="C883" s="27"/>
      <c r="D883" s="27"/>
      <c r="E883" s="27"/>
      <c r="F883" s="27"/>
      <c r="G883" s="27"/>
      <c r="H883" s="27"/>
      <c r="I883" s="27"/>
      <c r="J883" s="27"/>
      <c r="K883" s="3"/>
      <c r="L883" s="219" t="s">
        <v>2</v>
      </c>
      <c r="M883" s="30"/>
      <c r="N883" s="31"/>
      <c r="O883" s="218" t="s">
        <v>3</v>
      </c>
      <c r="P883" s="83"/>
      <c r="Q883" s="84"/>
    </row>
    <row r="884" spans="1:17" ht="12" customHeight="1" x14ac:dyDescent="0.15">
      <c r="B884" s="73"/>
      <c r="C884" s="26"/>
      <c r="D884" s="26"/>
      <c r="E884" s="26"/>
      <c r="K884" s="217"/>
      <c r="L884" s="8" t="s">
        <v>4</v>
      </c>
      <c r="M884" s="8" t="s">
        <v>859</v>
      </c>
      <c r="N884" s="8" t="s">
        <v>13</v>
      </c>
      <c r="O884" s="8" t="s">
        <v>4</v>
      </c>
      <c r="P884" s="8" t="s">
        <v>859</v>
      </c>
      <c r="Q884" s="8" t="s">
        <v>13</v>
      </c>
    </row>
    <row r="885" spans="1:17" ht="12" customHeight="1" x14ac:dyDescent="0.15">
      <c r="B885" s="94"/>
      <c r="C885" s="28"/>
      <c r="D885" s="28"/>
      <c r="E885" s="28"/>
      <c r="F885" s="28"/>
      <c r="G885" s="28"/>
      <c r="H885" s="28"/>
      <c r="I885" s="28"/>
      <c r="J885" s="28"/>
      <c r="K885" s="6"/>
      <c r="L885" s="9"/>
      <c r="M885" s="9"/>
      <c r="N885" s="9"/>
      <c r="O885" s="21">
        <f>$L$15</f>
        <v>2052</v>
      </c>
      <c r="P885" s="21">
        <f>$M$15</f>
        <v>1259</v>
      </c>
      <c r="Q885" s="21">
        <f>$N$15</f>
        <v>771</v>
      </c>
    </row>
    <row r="886" spans="1:17" ht="15" customHeight="1" x14ac:dyDescent="0.15">
      <c r="B886" s="73" t="s">
        <v>114</v>
      </c>
      <c r="C886" s="26"/>
      <c r="D886" s="26"/>
      <c r="E886" s="26"/>
      <c r="L886" s="10">
        <v>15</v>
      </c>
      <c r="M886" s="10">
        <v>7</v>
      </c>
      <c r="N886" s="10">
        <v>7</v>
      </c>
      <c r="O886" s="22">
        <f t="shared" ref="O886:O891" si="160">$L886/O$885*100</f>
        <v>0.73099415204678353</v>
      </c>
      <c r="P886" s="22">
        <f t="shared" ref="P886:P891" si="161">$M886/P$885*100</f>
        <v>0.55599682287529784</v>
      </c>
      <c r="Q886" s="22">
        <f t="shared" ref="Q886:Q891" si="162">$N886/Q$885*100</f>
        <v>0.9079118028534372</v>
      </c>
    </row>
    <row r="887" spans="1:17" ht="15" customHeight="1" x14ac:dyDescent="0.15">
      <c r="B887" s="73" t="s">
        <v>115</v>
      </c>
      <c r="C887" s="26"/>
      <c r="D887" s="26"/>
      <c r="E887" s="26"/>
      <c r="L887" s="11">
        <v>102</v>
      </c>
      <c r="M887" s="11">
        <v>22</v>
      </c>
      <c r="N887" s="11">
        <v>79</v>
      </c>
      <c r="O887" s="23">
        <f t="shared" si="160"/>
        <v>4.9707602339181287</v>
      </c>
      <c r="P887" s="23">
        <f t="shared" si="161"/>
        <v>1.7474185861795075</v>
      </c>
      <c r="Q887" s="23">
        <f t="shared" si="162"/>
        <v>10.246433203631646</v>
      </c>
    </row>
    <row r="888" spans="1:17" ht="15" customHeight="1" x14ac:dyDescent="0.15">
      <c r="B888" s="73" t="s">
        <v>116</v>
      </c>
      <c r="C888" s="26"/>
      <c r="D888" s="26"/>
      <c r="E888" s="26"/>
      <c r="L888" s="11">
        <v>394</v>
      </c>
      <c r="M888" s="11">
        <v>234</v>
      </c>
      <c r="N888" s="11">
        <v>154</v>
      </c>
      <c r="O888" s="23">
        <f t="shared" si="160"/>
        <v>19.200779727095515</v>
      </c>
      <c r="P888" s="23">
        <f t="shared" si="161"/>
        <v>18.586179507545673</v>
      </c>
      <c r="Q888" s="23">
        <f t="shared" si="162"/>
        <v>19.974059662775616</v>
      </c>
    </row>
    <row r="889" spans="1:17" ht="15" customHeight="1" x14ac:dyDescent="0.15">
      <c r="B889" s="73" t="s">
        <v>117</v>
      </c>
      <c r="C889" s="26"/>
      <c r="D889" s="26"/>
      <c r="E889" s="26"/>
      <c r="L889" s="11">
        <v>650</v>
      </c>
      <c r="M889" s="11">
        <v>466</v>
      </c>
      <c r="N889" s="11">
        <v>179</v>
      </c>
      <c r="O889" s="23">
        <f t="shared" si="160"/>
        <v>31.676413255360625</v>
      </c>
      <c r="P889" s="23">
        <f t="shared" si="161"/>
        <v>37.013502779984115</v>
      </c>
      <c r="Q889" s="23">
        <f t="shared" si="162"/>
        <v>23.216601815823605</v>
      </c>
    </row>
    <row r="890" spans="1:17" ht="15" customHeight="1" x14ac:dyDescent="0.15">
      <c r="B890" s="73" t="s">
        <v>118</v>
      </c>
      <c r="C890" s="26"/>
      <c r="D890" s="26"/>
      <c r="E890" s="26"/>
      <c r="L890" s="11">
        <v>860</v>
      </c>
      <c r="M890" s="11">
        <v>518</v>
      </c>
      <c r="N890" s="11">
        <v>334</v>
      </c>
      <c r="O890" s="23">
        <f t="shared" si="160"/>
        <v>41.910331384015592</v>
      </c>
      <c r="P890" s="23">
        <f t="shared" si="161"/>
        <v>41.14376489277204</v>
      </c>
      <c r="Q890" s="23">
        <f t="shared" si="162"/>
        <v>43.320363164721144</v>
      </c>
    </row>
    <row r="891" spans="1:17" ht="15" customHeight="1" x14ac:dyDescent="0.15">
      <c r="B891" s="94" t="s">
        <v>0</v>
      </c>
      <c r="C891" s="28"/>
      <c r="D891" s="28"/>
      <c r="E891" s="28"/>
      <c r="F891" s="28"/>
      <c r="G891" s="28"/>
      <c r="H891" s="28"/>
      <c r="I891" s="28"/>
      <c r="J891" s="28"/>
      <c r="K891" s="28"/>
      <c r="L891" s="12">
        <v>31</v>
      </c>
      <c r="M891" s="12">
        <v>12</v>
      </c>
      <c r="N891" s="12">
        <v>18</v>
      </c>
      <c r="O891" s="24">
        <f t="shared" si="160"/>
        <v>1.5107212475633527</v>
      </c>
      <c r="P891" s="24">
        <f t="shared" si="161"/>
        <v>0.95313741064336788</v>
      </c>
      <c r="Q891" s="24">
        <f t="shared" si="162"/>
        <v>2.3346303501945527</v>
      </c>
    </row>
    <row r="892" spans="1:17" ht="15" customHeight="1" x14ac:dyDescent="0.15">
      <c r="B892" s="95" t="s">
        <v>1</v>
      </c>
      <c r="C892" s="30"/>
      <c r="D892" s="30"/>
      <c r="E892" s="30"/>
      <c r="F892" s="30"/>
      <c r="G892" s="30"/>
      <c r="H892" s="30"/>
      <c r="I892" s="30"/>
      <c r="J892" s="30"/>
      <c r="K892" s="31"/>
      <c r="L892" s="13">
        <f>SUM(L886:L891)</f>
        <v>2052</v>
      </c>
      <c r="M892" s="13">
        <f>SUM(M886:M891)</f>
        <v>1259</v>
      </c>
      <c r="N892" s="13">
        <f>SUM(N886:N891)</f>
        <v>771</v>
      </c>
      <c r="O892" s="25">
        <f>IF(SUM(O886:O891)&gt;100,"－",SUM(O886:O891))</f>
        <v>100</v>
      </c>
      <c r="P892" s="25">
        <f>IF(SUM(P886:P891)&gt;100,"－",SUM(P886:P891))</f>
        <v>100</v>
      </c>
      <c r="Q892" s="25">
        <f>IF(SUM(Q886:Q891)&gt;100,"－",SUM(Q886:Q891))</f>
        <v>100.00000000000001</v>
      </c>
    </row>
    <row r="893" spans="1:17" ht="15" customHeight="1" x14ac:dyDescent="0.15">
      <c r="B893" s="95" t="s">
        <v>758</v>
      </c>
      <c r="C893" s="30"/>
      <c r="D893" s="30"/>
      <c r="E893" s="30"/>
      <c r="F893" s="30"/>
      <c r="G893" s="30"/>
      <c r="H893" s="30"/>
      <c r="I893" s="30"/>
      <c r="J893" s="30"/>
      <c r="K893" s="31"/>
      <c r="L893" s="171">
        <f>SUM(L886,L887*2,L888*3,L889*4,L890*5)/SUM(L886:L890)</f>
        <v>4.1073725878278085</v>
      </c>
      <c r="M893" s="171">
        <f>SUM(M886,M887*2,M888*3,M889*4,M890*5)/SUM(M886:M890)</f>
        <v>4.1756214915797916</v>
      </c>
      <c r="N893" s="171">
        <f>SUM(N886,N887*2,N888*3,N889*4,N890*5)/SUM(N886:N890)</f>
        <v>4.00132802124834</v>
      </c>
    </row>
    <row r="894" spans="1:17" ht="15" customHeight="1" x14ac:dyDescent="0.15">
      <c r="B894" s="96"/>
      <c r="M894" s="1"/>
      <c r="O894" s="18"/>
      <c r="P894" s="18"/>
      <c r="Q894" s="18"/>
    </row>
    <row r="895" spans="1:17" ht="15" customHeight="1" x14ac:dyDescent="0.15">
      <c r="A895" s="1" t="s">
        <v>894</v>
      </c>
      <c r="B895" s="96"/>
      <c r="M895" s="1"/>
      <c r="O895" s="18"/>
      <c r="P895" s="18"/>
      <c r="Q895" s="18"/>
    </row>
    <row r="896" spans="1:17" ht="12" customHeight="1" x14ac:dyDescent="0.15">
      <c r="B896" s="97"/>
      <c r="C896" s="27"/>
      <c r="D896" s="27"/>
      <c r="E896" s="27"/>
      <c r="F896" s="27"/>
      <c r="G896" s="27"/>
      <c r="H896" s="27"/>
      <c r="I896" s="27"/>
      <c r="J896" s="27"/>
      <c r="K896" s="3"/>
      <c r="L896" s="219" t="s">
        <v>2</v>
      </c>
      <c r="M896" s="30"/>
      <c r="N896" s="31"/>
      <c r="O896" s="218" t="s">
        <v>3</v>
      </c>
      <c r="P896" s="83"/>
      <c r="Q896" s="84"/>
    </row>
    <row r="897" spans="1:17" ht="12" customHeight="1" x14ac:dyDescent="0.15">
      <c r="B897" s="73"/>
      <c r="C897" s="26"/>
      <c r="D897" s="26"/>
      <c r="E897" s="26"/>
      <c r="K897" s="217"/>
      <c r="L897" s="8" t="s">
        <v>4</v>
      </c>
      <c r="M897" s="8" t="s">
        <v>859</v>
      </c>
      <c r="N897" s="8" t="s">
        <v>13</v>
      </c>
      <c r="O897" s="8" t="s">
        <v>4</v>
      </c>
      <c r="P897" s="8" t="s">
        <v>859</v>
      </c>
      <c r="Q897" s="8" t="s">
        <v>13</v>
      </c>
    </row>
    <row r="898" spans="1:17" ht="12" customHeight="1" x14ac:dyDescent="0.15">
      <c r="B898" s="94"/>
      <c r="C898" s="28"/>
      <c r="D898" s="28"/>
      <c r="E898" s="28"/>
      <c r="F898" s="28"/>
      <c r="G898" s="28"/>
      <c r="H898" s="28"/>
      <c r="I898" s="28"/>
      <c r="J898" s="28"/>
      <c r="K898" s="6"/>
      <c r="L898" s="9"/>
      <c r="M898" s="9"/>
      <c r="N898" s="9"/>
      <c r="O898" s="21">
        <f>$L$15</f>
        <v>2052</v>
      </c>
      <c r="P898" s="21">
        <f>$M$15</f>
        <v>1259</v>
      </c>
      <c r="Q898" s="21">
        <f>$N$15</f>
        <v>771</v>
      </c>
    </row>
    <row r="899" spans="1:17" ht="15" customHeight="1" x14ac:dyDescent="0.15">
      <c r="B899" s="73" t="s">
        <v>119</v>
      </c>
      <c r="C899" s="26"/>
      <c r="D899" s="26"/>
      <c r="E899" s="26"/>
      <c r="L899" s="10">
        <v>35</v>
      </c>
      <c r="M899" s="10">
        <v>25</v>
      </c>
      <c r="N899" s="10">
        <v>9</v>
      </c>
      <c r="O899" s="22">
        <f t="shared" ref="O899:O904" si="163">$L899/O$898*100</f>
        <v>1.705653021442495</v>
      </c>
      <c r="P899" s="22">
        <f t="shared" ref="P899:P904" si="164">$M899/P$898*100</f>
        <v>1.9857029388403495</v>
      </c>
      <c r="Q899" s="22">
        <f t="shared" ref="Q899:Q904" si="165">$N899/Q$898*100</f>
        <v>1.1673151750972763</v>
      </c>
    </row>
    <row r="900" spans="1:17" ht="15" customHeight="1" x14ac:dyDescent="0.15">
      <c r="B900" s="73" t="s">
        <v>120</v>
      </c>
      <c r="C900" s="26"/>
      <c r="D900" s="26"/>
      <c r="E900" s="26"/>
      <c r="L900" s="11">
        <v>1164</v>
      </c>
      <c r="M900" s="11">
        <v>660</v>
      </c>
      <c r="N900" s="11">
        <v>497</v>
      </c>
      <c r="O900" s="23">
        <f t="shared" si="163"/>
        <v>56.725146198830409</v>
      </c>
      <c r="P900" s="23">
        <f t="shared" si="164"/>
        <v>52.422557585385221</v>
      </c>
      <c r="Q900" s="23">
        <f t="shared" si="165"/>
        <v>64.461738002594032</v>
      </c>
    </row>
    <row r="901" spans="1:17" ht="15" customHeight="1" x14ac:dyDescent="0.15">
      <c r="B901" s="73" t="s">
        <v>705</v>
      </c>
      <c r="C901" s="26"/>
      <c r="D901" s="26"/>
      <c r="E901" s="26"/>
      <c r="L901" s="11">
        <v>294</v>
      </c>
      <c r="M901" s="11">
        <v>191</v>
      </c>
      <c r="N901" s="11">
        <v>98</v>
      </c>
      <c r="O901" s="23">
        <f t="shared" si="163"/>
        <v>14.327485380116958</v>
      </c>
      <c r="P901" s="23">
        <f t="shared" si="164"/>
        <v>15.170770452740271</v>
      </c>
      <c r="Q901" s="23">
        <f t="shared" si="165"/>
        <v>12.710765239948119</v>
      </c>
    </row>
    <row r="902" spans="1:17" ht="15" customHeight="1" x14ac:dyDescent="0.15">
      <c r="B902" s="73" t="s">
        <v>121</v>
      </c>
      <c r="C902" s="26"/>
      <c r="D902" s="26"/>
      <c r="E902" s="26"/>
      <c r="L902" s="11">
        <v>481</v>
      </c>
      <c r="M902" s="11">
        <v>342</v>
      </c>
      <c r="N902" s="11">
        <v>131</v>
      </c>
      <c r="O902" s="23">
        <f t="shared" si="163"/>
        <v>23.44054580896686</v>
      </c>
      <c r="P902" s="23">
        <f t="shared" si="164"/>
        <v>27.164416203335978</v>
      </c>
      <c r="Q902" s="23">
        <f t="shared" si="165"/>
        <v>16.990920881971466</v>
      </c>
    </row>
    <row r="903" spans="1:17" ht="15" customHeight="1" x14ac:dyDescent="0.15">
      <c r="B903" s="73" t="s">
        <v>122</v>
      </c>
      <c r="C903" s="26"/>
      <c r="D903" s="26"/>
      <c r="E903" s="26"/>
      <c r="L903" s="11">
        <v>45</v>
      </c>
      <c r="M903" s="11">
        <v>27</v>
      </c>
      <c r="N903" s="11">
        <v>18</v>
      </c>
      <c r="O903" s="23">
        <f t="shared" si="163"/>
        <v>2.1929824561403506</v>
      </c>
      <c r="P903" s="23">
        <f t="shared" si="164"/>
        <v>2.1445591739475778</v>
      </c>
      <c r="Q903" s="23">
        <f t="shared" si="165"/>
        <v>2.3346303501945527</v>
      </c>
    </row>
    <row r="904" spans="1:17" ht="15" customHeight="1" x14ac:dyDescent="0.15">
      <c r="B904" s="94" t="s">
        <v>0</v>
      </c>
      <c r="C904" s="28"/>
      <c r="D904" s="28"/>
      <c r="E904" s="28"/>
      <c r="F904" s="28"/>
      <c r="G904" s="28"/>
      <c r="H904" s="28"/>
      <c r="I904" s="28"/>
      <c r="J904" s="28"/>
      <c r="K904" s="28"/>
      <c r="L904" s="12">
        <v>33</v>
      </c>
      <c r="M904" s="12">
        <v>14</v>
      </c>
      <c r="N904" s="12">
        <v>18</v>
      </c>
      <c r="O904" s="24">
        <f t="shared" si="163"/>
        <v>1.6081871345029239</v>
      </c>
      <c r="P904" s="24">
        <f t="shared" si="164"/>
        <v>1.1119936457505957</v>
      </c>
      <c r="Q904" s="24">
        <f t="shared" si="165"/>
        <v>2.3346303501945527</v>
      </c>
    </row>
    <row r="905" spans="1:17" ht="15" customHeight="1" x14ac:dyDescent="0.15">
      <c r="B905" s="95" t="s">
        <v>1</v>
      </c>
      <c r="C905" s="30"/>
      <c r="D905" s="30"/>
      <c r="E905" s="30"/>
      <c r="F905" s="30"/>
      <c r="G905" s="30"/>
      <c r="H905" s="30"/>
      <c r="I905" s="30"/>
      <c r="J905" s="30"/>
      <c r="K905" s="31"/>
      <c r="L905" s="13">
        <f>SUM(L899:L904)</f>
        <v>2052</v>
      </c>
      <c r="M905" s="13">
        <f>SUM(M899:M904)</f>
        <v>1259</v>
      </c>
      <c r="N905" s="13">
        <f>SUM(N899:N904)</f>
        <v>771</v>
      </c>
      <c r="O905" s="25">
        <f>IF(SUM(O899:O904)&gt;100,"－",SUM(O899:O904))</f>
        <v>100</v>
      </c>
      <c r="P905" s="25">
        <f>IF(SUM(P899:P904)&gt;100,"－",SUM(P899:P904))</f>
        <v>100</v>
      </c>
      <c r="Q905" s="25">
        <f>IF(SUM(Q899:Q904)&gt;100,"－",SUM(Q899:Q904))</f>
        <v>100</v>
      </c>
    </row>
    <row r="906" spans="1:17" ht="15" customHeight="1" x14ac:dyDescent="0.15">
      <c r="B906" s="95" t="s">
        <v>758</v>
      </c>
      <c r="C906" s="30"/>
      <c r="D906" s="30"/>
      <c r="E906" s="30"/>
      <c r="F906" s="30"/>
      <c r="G906" s="30"/>
      <c r="H906" s="30"/>
      <c r="I906" s="30"/>
      <c r="J906" s="30"/>
      <c r="K906" s="31"/>
      <c r="L906" s="171">
        <f>SUM(L899,L900*2,L901*3,L902*4,L903*5)/SUM(L899:L903)</f>
        <v>2.6716196136701336</v>
      </c>
      <c r="M906" s="171">
        <f>SUM(M899,M900*2,M901*3,M902*4,M903*5)/SUM(M899:M903)</f>
        <v>2.7477911646586346</v>
      </c>
      <c r="N906" s="171">
        <f>SUM(N899,N900*2,N901*3,N902*4,N903*5)/SUM(N899:N903)</f>
        <v>2.5378486055776892</v>
      </c>
    </row>
    <row r="907" spans="1:17" ht="15" customHeight="1" x14ac:dyDescent="0.15">
      <c r="B907" s="96"/>
      <c r="M907" s="1"/>
      <c r="O907" s="18"/>
      <c r="P907" s="18"/>
      <c r="Q907" s="18"/>
    </row>
    <row r="908" spans="1:17" ht="13.5" customHeight="1" x14ac:dyDescent="0.15">
      <c r="A908" s="1" t="s">
        <v>893</v>
      </c>
      <c r="B908" s="96"/>
      <c r="M908" s="1"/>
      <c r="O908" s="18"/>
      <c r="P908" s="18"/>
      <c r="Q908" s="18"/>
    </row>
    <row r="909" spans="1:17" ht="12" customHeight="1" x14ac:dyDescent="0.15">
      <c r="B909" s="97"/>
      <c r="C909" s="27"/>
      <c r="D909" s="27"/>
      <c r="E909" s="27"/>
      <c r="F909" s="27"/>
      <c r="G909" s="27"/>
      <c r="H909" s="27"/>
      <c r="I909" s="27"/>
      <c r="J909" s="27"/>
      <c r="K909" s="3"/>
      <c r="L909" s="219" t="s">
        <v>2</v>
      </c>
      <c r="M909" s="30"/>
      <c r="N909" s="31"/>
      <c r="O909" s="218" t="s">
        <v>3</v>
      </c>
      <c r="P909" s="83"/>
      <c r="Q909" s="84"/>
    </row>
    <row r="910" spans="1:17" ht="12" customHeight="1" x14ac:dyDescent="0.15">
      <c r="B910" s="73"/>
      <c r="C910" s="26"/>
      <c r="D910" s="26"/>
      <c r="E910" s="26"/>
      <c r="K910" s="217"/>
      <c r="L910" s="8" t="s">
        <v>4</v>
      </c>
      <c r="M910" s="8" t="s">
        <v>859</v>
      </c>
      <c r="N910" s="8" t="s">
        <v>13</v>
      </c>
      <c r="O910" s="8" t="s">
        <v>4</v>
      </c>
      <c r="P910" s="8" t="s">
        <v>859</v>
      </c>
      <c r="Q910" s="8" t="s">
        <v>13</v>
      </c>
    </row>
    <row r="911" spans="1:17" ht="12" customHeight="1" x14ac:dyDescent="0.15">
      <c r="B911" s="94"/>
      <c r="C911" s="28"/>
      <c r="D911" s="28"/>
      <c r="E911" s="28"/>
      <c r="F911" s="28"/>
      <c r="G911" s="28"/>
      <c r="H911" s="28"/>
      <c r="I911" s="28"/>
      <c r="J911" s="28"/>
      <c r="K911" s="6"/>
      <c r="L911" s="9"/>
      <c r="M911" s="9"/>
      <c r="N911" s="9"/>
      <c r="O911" s="21">
        <f>$L$15</f>
        <v>2052</v>
      </c>
      <c r="P911" s="21">
        <f>$M$15</f>
        <v>1259</v>
      </c>
      <c r="Q911" s="21">
        <f>$N$15</f>
        <v>771</v>
      </c>
    </row>
    <row r="912" spans="1:17" ht="15" customHeight="1" x14ac:dyDescent="0.15">
      <c r="B912" s="73" t="s">
        <v>124</v>
      </c>
      <c r="C912" s="26"/>
      <c r="D912" s="26"/>
      <c r="E912" s="26"/>
      <c r="L912" s="10">
        <v>337</v>
      </c>
      <c r="M912" s="10">
        <v>180</v>
      </c>
      <c r="N912" s="10">
        <v>155</v>
      </c>
      <c r="O912" s="22">
        <f t="shared" ref="O912:O917" si="166">$L912/O$911*100</f>
        <v>16.42300194931774</v>
      </c>
      <c r="P912" s="22">
        <f t="shared" ref="P912:P917" si="167">$M912/P$911*100</f>
        <v>14.297061159650518</v>
      </c>
      <c r="Q912" s="22">
        <f t="shared" ref="Q912:Q917" si="168">$N912/Q$911*100</f>
        <v>20.103761348897535</v>
      </c>
    </row>
    <row r="913" spans="1:18" ht="15" customHeight="1" x14ac:dyDescent="0.15">
      <c r="B913" s="73" t="s">
        <v>125</v>
      </c>
      <c r="C913" s="26"/>
      <c r="D913" s="26"/>
      <c r="E913" s="26"/>
      <c r="L913" s="11">
        <v>1071</v>
      </c>
      <c r="M913" s="11">
        <v>635</v>
      </c>
      <c r="N913" s="11">
        <v>426</v>
      </c>
      <c r="O913" s="23">
        <f t="shared" si="166"/>
        <v>52.192982456140349</v>
      </c>
      <c r="P913" s="23">
        <f t="shared" si="167"/>
        <v>50.43685464654488</v>
      </c>
      <c r="Q913" s="23">
        <f t="shared" si="168"/>
        <v>55.252918287937746</v>
      </c>
    </row>
    <row r="914" spans="1:18" ht="15" customHeight="1" x14ac:dyDescent="0.15">
      <c r="B914" s="73" t="s">
        <v>126</v>
      </c>
      <c r="C914" s="26"/>
      <c r="D914" s="26"/>
      <c r="E914" s="26"/>
      <c r="L914" s="11">
        <v>180</v>
      </c>
      <c r="M914" s="11">
        <v>114</v>
      </c>
      <c r="N914" s="11">
        <v>62</v>
      </c>
      <c r="O914" s="23">
        <f t="shared" si="166"/>
        <v>8.7719298245614024</v>
      </c>
      <c r="P914" s="23">
        <f t="shared" si="167"/>
        <v>9.0548054011119934</v>
      </c>
      <c r="Q914" s="23">
        <f t="shared" si="168"/>
        <v>8.0415045395590141</v>
      </c>
    </row>
    <row r="915" spans="1:18" ht="15" customHeight="1" x14ac:dyDescent="0.15">
      <c r="B915" s="73" t="s">
        <v>127</v>
      </c>
      <c r="C915" s="26"/>
      <c r="D915" s="26"/>
      <c r="E915" s="26"/>
      <c r="L915" s="11">
        <v>351</v>
      </c>
      <c r="M915" s="11">
        <v>258</v>
      </c>
      <c r="N915" s="11">
        <v>88</v>
      </c>
      <c r="O915" s="23">
        <f t="shared" si="166"/>
        <v>17.105263157894736</v>
      </c>
      <c r="P915" s="23">
        <f t="shared" si="167"/>
        <v>20.492454328832409</v>
      </c>
      <c r="Q915" s="23">
        <f t="shared" si="168"/>
        <v>11.413748378728924</v>
      </c>
    </row>
    <row r="916" spans="1:18" ht="15" customHeight="1" x14ac:dyDescent="0.15">
      <c r="B916" s="73" t="s">
        <v>128</v>
      </c>
      <c r="C916" s="26"/>
      <c r="D916" s="26"/>
      <c r="E916" s="26"/>
      <c r="L916" s="11">
        <v>84</v>
      </c>
      <c r="M916" s="11">
        <v>61</v>
      </c>
      <c r="N916" s="11">
        <v>23</v>
      </c>
      <c r="O916" s="23">
        <f t="shared" si="166"/>
        <v>4.0935672514619883</v>
      </c>
      <c r="P916" s="23">
        <f t="shared" si="167"/>
        <v>4.8451151707704527</v>
      </c>
      <c r="Q916" s="23">
        <f t="shared" si="168"/>
        <v>2.9831387808041505</v>
      </c>
    </row>
    <row r="917" spans="1:18" ht="15" customHeight="1" x14ac:dyDescent="0.15">
      <c r="B917" s="94" t="s">
        <v>0</v>
      </c>
      <c r="C917" s="28"/>
      <c r="D917" s="28"/>
      <c r="E917" s="28"/>
      <c r="F917" s="28"/>
      <c r="G917" s="28"/>
      <c r="H917" s="28"/>
      <c r="I917" s="28"/>
      <c r="J917" s="28"/>
      <c r="K917" s="28"/>
      <c r="L917" s="12">
        <v>29</v>
      </c>
      <c r="M917" s="12">
        <v>11</v>
      </c>
      <c r="N917" s="12">
        <v>17</v>
      </c>
      <c r="O917" s="24">
        <f t="shared" si="166"/>
        <v>1.4132553606237817</v>
      </c>
      <c r="P917" s="24">
        <f t="shared" si="167"/>
        <v>0.87370929308975376</v>
      </c>
      <c r="Q917" s="24">
        <f t="shared" si="168"/>
        <v>2.2049286640726331</v>
      </c>
    </row>
    <row r="918" spans="1:18" ht="15" customHeight="1" x14ac:dyDescent="0.15">
      <c r="B918" s="95" t="s">
        <v>1</v>
      </c>
      <c r="C918" s="30"/>
      <c r="D918" s="30"/>
      <c r="E918" s="30"/>
      <c r="F918" s="30"/>
      <c r="G918" s="30"/>
      <c r="H918" s="30"/>
      <c r="I918" s="30"/>
      <c r="J918" s="30"/>
      <c r="K918" s="31"/>
      <c r="L918" s="13">
        <f>SUM(L912:L917)</f>
        <v>2052</v>
      </c>
      <c r="M918" s="13">
        <f>SUM(M912:M917)</f>
        <v>1259</v>
      </c>
      <c r="N918" s="13">
        <f>SUM(N912:N917)</f>
        <v>771</v>
      </c>
      <c r="O918" s="25">
        <f>IF(SUM(O912:O917)&gt;100,"－",SUM(O912:O917))</f>
        <v>100</v>
      </c>
      <c r="P918" s="25">
        <f>IF(SUM(P912:P917)&gt;100,"－",SUM(P912:P917))</f>
        <v>100.00000000000001</v>
      </c>
      <c r="Q918" s="25">
        <f>IF(SUM(Q912:Q917)&gt;100,"－",SUM(Q912:Q917))</f>
        <v>100.00000000000001</v>
      </c>
    </row>
    <row r="919" spans="1:18" ht="15" customHeight="1" x14ac:dyDescent="0.15">
      <c r="B919" s="95" t="s">
        <v>758</v>
      </c>
      <c r="C919" s="30"/>
      <c r="D919" s="30"/>
      <c r="E919" s="30"/>
      <c r="F919" s="30"/>
      <c r="G919" s="30"/>
      <c r="H919" s="30"/>
      <c r="I919" s="30"/>
      <c r="J919" s="30"/>
      <c r="K919" s="31"/>
      <c r="L919" s="171">
        <f>SUM(L912,L913*2,L914*3,L915*4,L916*5)/SUM(L912:L916)</f>
        <v>2.3939693524468613</v>
      </c>
      <c r="M919" s="171">
        <f>SUM(M912,M913*2,M914*3,M915*4,M916*5)/SUM(M912:M916)</f>
        <v>2.5072115384615383</v>
      </c>
      <c r="N919" s="171">
        <f>SUM(N912,N913*2,N914*3,N915*4,N916*5)/SUM(N912:N916)</f>
        <v>2.2015915119363396</v>
      </c>
    </row>
    <row r="920" spans="1:18" ht="15" customHeight="1" x14ac:dyDescent="0.15">
      <c r="B920" s="96"/>
      <c r="L920" s="26"/>
      <c r="M920" s="26"/>
      <c r="N920" s="26"/>
    </row>
    <row r="921" spans="1:18" ht="15" customHeight="1" x14ac:dyDescent="0.15">
      <c r="A921" s="17" t="s">
        <v>892</v>
      </c>
      <c r="B921" s="98"/>
      <c r="C921" s="90"/>
      <c r="D921" s="37"/>
      <c r="E921" s="37"/>
      <c r="F921" s="38"/>
      <c r="G921" s="59"/>
      <c r="H921" s="59"/>
      <c r="I921" s="59"/>
      <c r="J921" s="59"/>
      <c r="K921" s="59"/>
      <c r="L921" s="59"/>
      <c r="M921" s="66"/>
      <c r="N921" s="59"/>
      <c r="O921" s="36"/>
      <c r="P921" s="36"/>
      <c r="Q921" s="36"/>
      <c r="R921" s="36"/>
    </row>
    <row r="922" spans="1:18" ht="15" customHeight="1" x14ac:dyDescent="0.15">
      <c r="A922" s="1" t="s">
        <v>891</v>
      </c>
      <c r="B922" s="96"/>
      <c r="L922" s="26"/>
      <c r="M922" s="26"/>
      <c r="N922" s="26"/>
      <c r="O922" s="26"/>
      <c r="P922" s="26"/>
      <c r="Q922" s="26"/>
    </row>
    <row r="923" spans="1:18" ht="12" customHeight="1" x14ac:dyDescent="0.15">
      <c r="B923" s="97"/>
      <c r="C923" s="27"/>
      <c r="D923" s="27"/>
      <c r="E923" s="27"/>
      <c r="F923" s="27"/>
      <c r="G923" s="27"/>
      <c r="H923" s="27"/>
      <c r="I923" s="27"/>
      <c r="J923" s="27"/>
      <c r="K923" s="3"/>
      <c r="L923" s="219" t="s">
        <v>2</v>
      </c>
      <c r="M923" s="30"/>
      <c r="N923" s="218" t="s">
        <v>3</v>
      </c>
      <c r="O923" s="84"/>
    </row>
    <row r="924" spans="1:18" ht="12" customHeight="1" x14ac:dyDescent="0.15">
      <c r="B924" s="73"/>
      <c r="C924" s="26"/>
      <c r="D924" s="26"/>
      <c r="E924" s="26"/>
      <c r="K924" s="217"/>
      <c r="L924" s="8" t="s">
        <v>4</v>
      </c>
      <c r="M924" s="8" t="s">
        <v>13</v>
      </c>
      <c r="N924" s="8" t="s">
        <v>4</v>
      </c>
      <c r="O924" s="8" t="s">
        <v>13</v>
      </c>
    </row>
    <row r="925" spans="1:18" ht="12" customHeight="1" x14ac:dyDescent="0.15">
      <c r="B925" s="94"/>
      <c r="C925" s="28"/>
      <c r="D925" s="28"/>
      <c r="E925" s="28"/>
      <c r="F925" s="28"/>
      <c r="G925" s="28"/>
      <c r="H925" s="28"/>
      <c r="I925" s="28"/>
      <c r="J925" s="28"/>
      <c r="K925" s="6"/>
      <c r="L925" s="9"/>
      <c r="M925" s="9"/>
      <c r="N925" s="21">
        <f>SUM(L23:L24)</f>
        <v>793</v>
      </c>
      <c r="O925" s="21">
        <f>L23</f>
        <v>771</v>
      </c>
    </row>
    <row r="926" spans="1:18" ht="15" customHeight="1" x14ac:dyDescent="0.15">
      <c r="B926" s="73" t="s">
        <v>129</v>
      </c>
      <c r="C926" s="26"/>
      <c r="D926" s="26"/>
      <c r="E926" s="26"/>
      <c r="L926" s="10">
        <v>114</v>
      </c>
      <c r="M926" s="10">
        <v>105</v>
      </c>
      <c r="N926" s="22">
        <f t="shared" ref="N926:N931" si="169">$L926/N$925*100</f>
        <v>14.37578814627995</v>
      </c>
      <c r="O926" s="22">
        <f t="shared" ref="O926:O931" si="170">$M926/O$925*100</f>
        <v>13.618677042801556</v>
      </c>
    </row>
    <row r="927" spans="1:18" ht="15" customHeight="1" x14ac:dyDescent="0.15">
      <c r="B927" s="73" t="s">
        <v>706</v>
      </c>
      <c r="C927" s="26"/>
      <c r="D927" s="26"/>
      <c r="E927" s="26"/>
      <c r="L927" s="11">
        <v>26</v>
      </c>
      <c r="M927" s="11">
        <v>24</v>
      </c>
      <c r="N927" s="23">
        <f t="shared" si="169"/>
        <v>3.278688524590164</v>
      </c>
      <c r="O927" s="23">
        <f t="shared" si="170"/>
        <v>3.1128404669260701</v>
      </c>
    </row>
    <row r="928" spans="1:18" ht="15" customHeight="1" x14ac:dyDescent="0.15">
      <c r="B928" s="73" t="s">
        <v>707</v>
      </c>
      <c r="C928" s="26"/>
      <c r="D928" s="26"/>
      <c r="E928" s="26"/>
      <c r="L928" s="11">
        <v>5</v>
      </c>
      <c r="M928" s="11">
        <v>3</v>
      </c>
      <c r="N928" s="23">
        <f t="shared" si="169"/>
        <v>0.63051702395964693</v>
      </c>
      <c r="O928" s="23">
        <f t="shared" si="170"/>
        <v>0.38910505836575876</v>
      </c>
    </row>
    <row r="929" spans="1:17" ht="15" customHeight="1" x14ac:dyDescent="0.15">
      <c r="B929" s="73" t="s">
        <v>131</v>
      </c>
      <c r="C929" s="26"/>
      <c r="D929" s="26"/>
      <c r="E929" s="26"/>
      <c r="L929" s="11">
        <v>21</v>
      </c>
      <c r="M929" s="11">
        <v>19</v>
      </c>
      <c r="N929" s="23">
        <f t="shared" si="169"/>
        <v>2.6481715006305171</v>
      </c>
      <c r="O929" s="23">
        <f t="shared" si="170"/>
        <v>2.4643320363164722</v>
      </c>
    </row>
    <row r="930" spans="1:17" ht="15" customHeight="1" x14ac:dyDescent="0.15">
      <c r="B930" s="73" t="s">
        <v>132</v>
      </c>
      <c r="C930" s="26"/>
      <c r="D930" s="26"/>
      <c r="E930" s="26"/>
      <c r="L930" s="11">
        <v>1</v>
      </c>
      <c r="M930" s="11">
        <v>1</v>
      </c>
      <c r="N930" s="23">
        <f t="shared" si="169"/>
        <v>0.12610340479192939</v>
      </c>
      <c r="O930" s="23">
        <f t="shared" si="170"/>
        <v>0.12970168612191957</v>
      </c>
    </row>
    <row r="931" spans="1:17" ht="15" customHeight="1" x14ac:dyDescent="0.15">
      <c r="B931" s="94" t="s">
        <v>0</v>
      </c>
      <c r="C931" s="28"/>
      <c r="D931" s="28"/>
      <c r="E931" s="28"/>
      <c r="F931" s="28"/>
      <c r="G931" s="28"/>
      <c r="H931" s="28"/>
      <c r="I931" s="28"/>
      <c r="J931" s="28"/>
      <c r="K931" s="28"/>
      <c r="L931" s="12">
        <v>626</v>
      </c>
      <c r="M931" s="12">
        <v>619</v>
      </c>
      <c r="N931" s="24">
        <f t="shared" si="169"/>
        <v>78.94073139974779</v>
      </c>
      <c r="O931" s="24">
        <f t="shared" si="170"/>
        <v>80.285343709468222</v>
      </c>
    </row>
    <row r="932" spans="1:17" ht="15" customHeight="1" x14ac:dyDescent="0.15">
      <c r="B932" s="95" t="s">
        <v>1</v>
      </c>
      <c r="C932" s="30"/>
      <c r="D932" s="30"/>
      <c r="E932" s="30"/>
      <c r="F932" s="30"/>
      <c r="G932" s="30"/>
      <c r="H932" s="30"/>
      <c r="I932" s="30"/>
      <c r="J932" s="30"/>
      <c r="K932" s="31"/>
      <c r="L932" s="13">
        <f>SUM(L926:L931)</f>
        <v>793</v>
      </c>
      <c r="M932" s="13">
        <f>SUM(M926:M931)</f>
        <v>771</v>
      </c>
      <c r="N932" s="25">
        <f>IF(SUM(N926:N931)&gt;100,"－",SUM(N926:N931))</f>
        <v>100</v>
      </c>
      <c r="O932" s="25">
        <f>IF(SUM(O926:O931)&gt;100,"－",SUM(O926:O931))</f>
        <v>100</v>
      </c>
    </row>
    <row r="933" spans="1:17" ht="15" customHeight="1" x14ac:dyDescent="0.15">
      <c r="B933" s="95" t="s">
        <v>758</v>
      </c>
      <c r="C933" s="30"/>
      <c r="D933" s="30"/>
      <c r="E933" s="30"/>
      <c r="F933" s="30"/>
      <c r="G933" s="30"/>
      <c r="H933" s="30"/>
      <c r="I933" s="30"/>
      <c r="J933" s="30"/>
      <c r="K933" s="31"/>
      <c r="L933" s="171">
        <f>SUM(L926,L927*2,L928*3,L929*4,L930*5)/SUM(L926:L930)</f>
        <v>1.6167664670658684</v>
      </c>
      <c r="M933" s="171">
        <f>SUM(M926,M927*2,M928*3,M929*4,M930*5)/SUM(M926:M930)</f>
        <v>1.5986842105263157</v>
      </c>
    </row>
    <row r="934" spans="1:17" ht="12.95" customHeight="1" x14ac:dyDescent="0.15">
      <c r="B934" s="96"/>
      <c r="M934" s="1"/>
      <c r="O934" s="18"/>
      <c r="P934" s="18"/>
      <c r="Q934" s="18"/>
    </row>
    <row r="935" spans="1:17" ht="15" customHeight="1" x14ac:dyDescent="0.15">
      <c r="A935" s="1" t="s">
        <v>890</v>
      </c>
      <c r="B935" s="96"/>
      <c r="L935" s="26"/>
      <c r="M935" s="26"/>
      <c r="N935" s="26"/>
    </row>
    <row r="936" spans="1:17" ht="12" customHeight="1" x14ac:dyDescent="0.15">
      <c r="B936" s="97"/>
      <c r="C936" s="27"/>
      <c r="D936" s="27"/>
      <c r="E936" s="27"/>
      <c r="F936" s="27"/>
      <c r="G936" s="27"/>
      <c r="H936" s="27"/>
      <c r="I936" s="27"/>
      <c r="J936" s="27"/>
      <c r="K936" s="3"/>
      <c r="L936" s="219" t="s">
        <v>2</v>
      </c>
      <c r="M936" s="30"/>
      <c r="N936" s="31"/>
      <c r="O936" s="218" t="s">
        <v>3</v>
      </c>
      <c r="P936" s="83"/>
      <c r="Q936" s="84"/>
    </row>
    <row r="937" spans="1:17" ht="12" customHeight="1" x14ac:dyDescent="0.15">
      <c r="B937" s="73"/>
      <c r="C937" s="26"/>
      <c r="D937" s="26"/>
      <c r="E937" s="26"/>
      <c r="K937" s="217"/>
      <c r="L937" s="8" t="s">
        <v>4</v>
      </c>
      <c r="M937" s="8" t="s">
        <v>859</v>
      </c>
      <c r="N937" s="8" t="s">
        <v>13</v>
      </c>
      <c r="O937" s="8" t="s">
        <v>4</v>
      </c>
      <c r="P937" s="8" t="s">
        <v>859</v>
      </c>
      <c r="Q937" s="8" t="s">
        <v>13</v>
      </c>
    </row>
    <row r="938" spans="1:17" ht="12" customHeight="1" x14ac:dyDescent="0.15">
      <c r="B938" s="94"/>
      <c r="C938" s="28"/>
      <c r="D938" s="28"/>
      <c r="E938" s="28"/>
      <c r="F938" s="28"/>
      <c r="G938" s="28"/>
      <c r="H938" s="28"/>
      <c r="I938" s="28"/>
      <c r="J938" s="28"/>
      <c r="K938" s="6"/>
      <c r="L938" s="9"/>
      <c r="M938" s="9"/>
      <c r="N938" s="9"/>
      <c r="O938" s="21">
        <f>$L$15</f>
        <v>2052</v>
      </c>
      <c r="P938" s="21">
        <f>$M$15</f>
        <v>1259</v>
      </c>
      <c r="Q938" s="21">
        <f>$N$15</f>
        <v>771</v>
      </c>
    </row>
    <row r="939" spans="1:17" ht="15" customHeight="1" x14ac:dyDescent="0.15">
      <c r="B939" s="73" t="s">
        <v>134</v>
      </c>
      <c r="C939" s="26"/>
      <c r="D939" s="26"/>
      <c r="E939" s="26"/>
      <c r="L939" s="10">
        <v>318</v>
      </c>
      <c r="M939" s="10">
        <v>200</v>
      </c>
      <c r="N939" s="10">
        <v>116</v>
      </c>
      <c r="O939" s="22">
        <f t="shared" ref="O939:O944" si="171">$L939/O$938*100</f>
        <v>15.497076023391813</v>
      </c>
      <c r="P939" s="22">
        <f t="shared" ref="P939:P944" si="172">$M939/P$938*100</f>
        <v>15.885623510722796</v>
      </c>
      <c r="Q939" s="22">
        <f t="shared" ref="Q939:Q944" si="173">$N939/Q$938*100</f>
        <v>15.045395590142672</v>
      </c>
    </row>
    <row r="940" spans="1:17" ht="15" customHeight="1" x14ac:dyDescent="0.15">
      <c r="B940" s="170" t="s">
        <v>135</v>
      </c>
      <c r="C940" s="26"/>
      <c r="D940" s="26"/>
      <c r="E940" s="26"/>
      <c r="L940" s="11">
        <v>756</v>
      </c>
      <c r="M940" s="11">
        <v>570</v>
      </c>
      <c r="N940" s="11">
        <v>181</v>
      </c>
      <c r="O940" s="23">
        <f t="shared" si="171"/>
        <v>36.84210526315789</v>
      </c>
      <c r="P940" s="23">
        <f t="shared" si="172"/>
        <v>45.274027005559972</v>
      </c>
      <c r="Q940" s="23">
        <f t="shared" si="173"/>
        <v>23.476005188067443</v>
      </c>
    </row>
    <row r="941" spans="1:17" ht="15" customHeight="1" x14ac:dyDescent="0.15">
      <c r="B941" s="73" t="s">
        <v>136</v>
      </c>
      <c r="C941" s="26"/>
      <c r="D941" s="26"/>
      <c r="E941" s="26"/>
      <c r="L941" s="11">
        <v>562</v>
      </c>
      <c r="M941" s="11">
        <v>309</v>
      </c>
      <c r="N941" s="11">
        <v>242</v>
      </c>
      <c r="O941" s="23">
        <f t="shared" si="171"/>
        <v>27.387914230019494</v>
      </c>
      <c r="P941" s="23">
        <f t="shared" si="172"/>
        <v>24.543288324066719</v>
      </c>
      <c r="Q941" s="23">
        <f t="shared" si="173"/>
        <v>31.387808041504538</v>
      </c>
    </row>
    <row r="942" spans="1:17" ht="15" customHeight="1" x14ac:dyDescent="0.15">
      <c r="B942" s="73" t="s">
        <v>137</v>
      </c>
      <c r="C942" s="26"/>
      <c r="D942" s="26"/>
      <c r="E942" s="26"/>
      <c r="L942" s="11">
        <v>262</v>
      </c>
      <c r="M942" s="11">
        <v>107</v>
      </c>
      <c r="N942" s="11">
        <v>155</v>
      </c>
      <c r="O942" s="23">
        <f t="shared" si="171"/>
        <v>12.768031189083819</v>
      </c>
      <c r="P942" s="23">
        <f t="shared" si="172"/>
        <v>8.4988085782366962</v>
      </c>
      <c r="Q942" s="23">
        <f t="shared" si="173"/>
        <v>20.103761348897535</v>
      </c>
    </row>
    <row r="943" spans="1:17" ht="15" customHeight="1" x14ac:dyDescent="0.15">
      <c r="B943" s="73" t="s">
        <v>138</v>
      </c>
      <c r="C943" s="26"/>
      <c r="D943" s="26"/>
      <c r="E943" s="26"/>
      <c r="L943" s="11">
        <v>28</v>
      </c>
      <c r="M943" s="11">
        <v>19</v>
      </c>
      <c r="N943" s="11">
        <v>7</v>
      </c>
      <c r="O943" s="23">
        <f t="shared" si="171"/>
        <v>1.364522417153996</v>
      </c>
      <c r="P943" s="23">
        <f t="shared" si="172"/>
        <v>1.5091342335186657</v>
      </c>
      <c r="Q943" s="23">
        <f t="shared" si="173"/>
        <v>0.9079118028534372</v>
      </c>
    </row>
    <row r="944" spans="1:17" ht="15" customHeight="1" x14ac:dyDescent="0.15">
      <c r="B944" s="94" t="s">
        <v>0</v>
      </c>
      <c r="C944" s="28"/>
      <c r="D944" s="28"/>
      <c r="E944" s="28"/>
      <c r="F944" s="28"/>
      <c r="G944" s="28"/>
      <c r="H944" s="28"/>
      <c r="I944" s="28"/>
      <c r="J944" s="28"/>
      <c r="K944" s="28"/>
      <c r="L944" s="12">
        <v>126</v>
      </c>
      <c r="M944" s="12">
        <v>54</v>
      </c>
      <c r="N944" s="12">
        <v>70</v>
      </c>
      <c r="O944" s="24">
        <f t="shared" si="171"/>
        <v>6.140350877192982</v>
      </c>
      <c r="P944" s="24">
        <f t="shared" si="172"/>
        <v>4.2891183478951556</v>
      </c>
      <c r="Q944" s="24">
        <f t="shared" si="173"/>
        <v>9.0791180285343707</v>
      </c>
    </row>
    <row r="945" spans="1:17" ht="15" customHeight="1" x14ac:dyDescent="0.15">
      <c r="B945" s="95" t="s">
        <v>1</v>
      </c>
      <c r="C945" s="30"/>
      <c r="D945" s="30"/>
      <c r="E945" s="30"/>
      <c r="F945" s="30"/>
      <c r="G945" s="30"/>
      <c r="H945" s="30"/>
      <c r="I945" s="30"/>
      <c r="J945" s="30"/>
      <c r="K945" s="31"/>
      <c r="L945" s="13">
        <f>SUM(L939:L944)</f>
        <v>2052</v>
      </c>
      <c r="M945" s="13">
        <f>SUM(M939:M944)</f>
        <v>1259</v>
      </c>
      <c r="N945" s="13">
        <f>SUM(N939:N944)</f>
        <v>771</v>
      </c>
      <c r="O945" s="25">
        <f>IF(SUM(O939:O944)&gt;100,"－",SUM(O939:O944))</f>
        <v>99.999999999999986</v>
      </c>
      <c r="P945" s="25">
        <f>IF(SUM(P939:P944)&gt;100,"－",SUM(P939:P944))</f>
        <v>100</v>
      </c>
      <c r="Q945" s="25">
        <f>IF(SUM(Q939:Q944)&gt;100,"－",SUM(Q939:Q944))</f>
        <v>99.999999999999986</v>
      </c>
    </row>
    <row r="946" spans="1:17" ht="15" customHeight="1" x14ac:dyDescent="0.15">
      <c r="B946" s="95" t="s">
        <v>758</v>
      </c>
      <c r="C946" s="30"/>
      <c r="D946" s="30"/>
      <c r="E946" s="30"/>
      <c r="F946" s="30"/>
      <c r="G946" s="30"/>
      <c r="H946" s="30"/>
      <c r="I946" s="30"/>
      <c r="J946" s="30"/>
      <c r="K946" s="31"/>
      <c r="L946" s="171">
        <f>SUM(L939,L940*2,L941*3,L942*4,L943*5)/SUM(L939:L943)</f>
        <v>2.4423676012461057</v>
      </c>
      <c r="M946" s="171">
        <f>SUM(M939,M940*2,M941*3,M942*4,M943*5)/SUM(M939:M943)</f>
        <v>2.3153526970954359</v>
      </c>
      <c r="N946" s="171">
        <f>SUM(N939,N940*2,N941*3,N942*4,N943*5)/SUM(N939:N943)</f>
        <v>2.6519258202567761</v>
      </c>
    </row>
    <row r="947" spans="1:17" ht="12.95" customHeight="1" x14ac:dyDescent="0.15">
      <c r="B947" s="96"/>
      <c r="M947" s="1"/>
      <c r="O947" s="18"/>
      <c r="P947" s="18"/>
      <c r="Q947" s="18"/>
    </row>
    <row r="948" spans="1:17" ht="15" customHeight="1" x14ac:dyDescent="0.15">
      <c r="A948" s="1" t="s">
        <v>889</v>
      </c>
      <c r="B948" s="96"/>
      <c r="M948" s="1"/>
      <c r="O948" s="18"/>
      <c r="P948" s="18"/>
      <c r="Q948" s="18"/>
    </row>
    <row r="949" spans="1:17" ht="12" customHeight="1" x14ac:dyDescent="0.15">
      <c r="B949" s="97"/>
      <c r="C949" s="27"/>
      <c r="D949" s="27"/>
      <c r="E949" s="27"/>
      <c r="F949" s="27"/>
      <c r="G949" s="27"/>
      <c r="H949" s="27"/>
      <c r="I949" s="27"/>
      <c r="J949" s="27"/>
      <c r="K949" s="3"/>
      <c r="L949" s="219" t="s">
        <v>2</v>
      </c>
      <c r="M949" s="30"/>
      <c r="N949" s="31"/>
      <c r="O949" s="218" t="s">
        <v>3</v>
      </c>
      <c r="P949" s="83"/>
      <c r="Q949" s="84"/>
    </row>
    <row r="950" spans="1:17" ht="12" customHeight="1" x14ac:dyDescent="0.15">
      <c r="B950" s="73"/>
      <c r="C950" s="26"/>
      <c r="D950" s="26"/>
      <c r="E950" s="26"/>
      <c r="K950" s="217"/>
      <c r="L950" s="8" t="s">
        <v>4</v>
      </c>
      <c r="M950" s="8" t="s">
        <v>859</v>
      </c>
      <c r="N950" s="8" t="s">
        <v>13</v>
      </c>
      <c r="O950" s="8" t="s">
        <v>4</v>
      </c>
      <c r="P950" s="8" t="s">
        <v>859</v>
      </c>
      <c r="Q950" s="8" t="s">
        <v>13</v>
      </c>
    </row>
    <row r="951" spans="1:17" ht="12" customHeight="1" x14ac:dyDescent="0.15">
      <c r="B951" s="94"/>
      <c r="C951" s="28"/>
      <c r="D951" s="28"/>
      <c r="E951" s="28"/>
      <c r="F951" s="28"/>
      <c r="G951" s="28"/>
      <c r="H951" s="28"/>
      <c r="I951" s="28"/>
      <c r="J951" s="28"/>
      <c r="K951" s="6"/>
      <c r="L951" s="9"/>
      <c r="M951" s="9"/>
      <c r="N951" s="9"/>
      <c r="O951" s="21">
        <f>$L$15</f>
        <v>2052</v>
      </c>
      <c r="P951" s="21">
        <f>$M$15</f>
        <v>1259</v>
      </c>
      <c r="Q951" s="21">
        <f>$N$15</f>
        <v>771</v>
      </c>
    </row>
    <row r="952" spans="1:17" ht="15" customHeight="1" x14ac:dyDescent="0.15">
      <c r="B952" s="73" t="s">
        <v>140</v>
      </c>
      <c r="C952" s="26"/>
      <c r="D952" s="26"/>
      <c r="E952" s="26"/>
      <c r="L952" s="10">
        <v>5</v>
      </c>
      <c r="M952" s="10">
        <v>2</v>
      </c>
      <c r="N952" s="10">
        <v>3</v>
      </c>
      <c r="O952" s="22">
        <f t="shared" ref="O952:O957" si="174">$L952/O$951*100</f>
        <v>0.24366471734892786</v>
      </c>
      <c r="P952" s="22">
        <f t="shared" ref="P952:P957" si="175">$M952/P$951*100</f>
        <v>0.15885623510722796</v>
      </c>
      <c r="Q952" s="22">
        <f t="shared" ref="Q952:Q957" si="176">$N952/Q$951*100</f>
        <v>0.38910505836575876</v>
      </c>
    </row>
    <row r="953" spans="1:17" ht="15" customHeight="1" x14ac:dyDescent="0.15">
      <c r="B953" s="73" t="s">
        <v>141</v>
      </c>
      <c r="C953" s="26"/>
      <c r="D953" s="26"/>
      <c r="E953" s="26"/>
      <c r="L953" s="11">
        <v>196</v>
      </c>
      <c r="M953" s="11">
        <v>149</v>
      </c>
      <c r="N953" s="11">
        <v>43</v>
      </c>
      <c r="O953" s="23">
        <f t="shared" si="174"/>
        <v>9.5516569200779724</v>
      </c>
      <c r="P953" s="23">
        <f t="shared" si="175"/>
        <v>11.834789515488483</v>
      </c>
      <c r="Q953" s="23">
        <f t="shared" si="176"/>
        <v>5.5771725032425428</v>
      </c>
    </row>
    <row r="954" spans="1:17" ht="15" customHeight="1" x14ac:dyDescent="0.15">
      <c r="B954" s="73" t="s">
        <v>142</v>
      </c>
      <c r="C954" s="26"/>
      <c r="D954" s="26"/>
      <c r="E954" s="26"/>
      <c r="L954" s="11">
        <v>1090</v>
      </c>
      <c r="M954" s="11">
        <v>692</v>
      </c>
      <c r="N954" s="11">
        <v>385</v>
      </c>
      <c r="O954" s="23">
        <f t="shared" si="174"/>
        <v>53.11890838206628</v>
      </c>
      <c r="P954" s="23">
        <f t="shared" si="175"/>
        <v>54.964257347100876</v>
      </c>
      <c r="Q954" s="23">
        <f t="shared" si="176"/>
        <v>49.93514915693904</v>
      </c>
    </row>
    <row r="955" spans="1:17" ht="15" customHeight="1" x14ac:dyDescent="0.15">
      <c r="B955" s="73" t="s">
        <v>143</v>
      </c>
      <c r="C955" s="26"/>
      <c r="D955" s="26"/>
      <c r="E955" s="26"/>
      <c r="L955" s="11">
        <v>552</v>
      </c>
      <c r="M955" s="11">
        <v>302</v>
      </c>
      <c r="N955" s="11">
        <v>246</v>
      </c>
      <c r="O955" s="23">
        <f t="shared" si="174"/>
        <v>26.900584795321635</v>
      </c>
      <c r="P955" s="23">
        <f t="shared" si="175"/>
        <v>23.987291501191422</v>
      </c>
      <c r="Q955" s="23">
        <f t="shared" si="176"/>
        <v>31.906614785992215</v>
      </c>
    </row>
    <row r="956" spans="1:17" ht="15" customHeight="1" x14ac:dyDescent="0.15">
      <c r="B956" s="73" t="s">
        <v>144</v>
      </c>
      <c r="C956" s="26"/>
      <c r="D956" s="26"/>
      <c r="E956" s="26"/>
      <c r="L956" s="11">
        <v>185</v>
      </c>
      <c r="M956" s="11">
        <v>106</v>
      </c>
      <c r="N956" s="11">
        <v>79</v>
      </c>
      <c r="O956" s="23">
        <f t="shared" si="174"/>
        <v>9.0155945419103301</v>
      </c>
      <c r="P956" s="23">
        <f t="shared" si="175"/>
        <v>8.4193804606830813</v>
      </c>
      <c r="Q956" s="23">
        <f t="shared" si="176"/>
        <v>10.246433203631646</v>
      </c>
    </row>
    <row r="957" spans="1:17" ht="15" customHeight="1" x14ac:dyDescent="0.15">
      <c r="B957" s="94" t="s">
        <v>0</v>
      </c>
      <c r="C957" s="28"/>
      <c r="D957" s="28"/>
      <c r="E957" s="28"/>
      <c r="F957" s="28"/>
      <c r="G957" s="28"/>
      <c r="H957" s="28"/>
      <c r="I957" s="28"/>
      <c r="J957" s="28"/>
      <c r="K957" s="28"/>
      <c r="L957" s="12">
        <v>24</v>
      </c>
      <c r="M957" s="12">
        <v>8</v>
      </c>
      <c r="N957" s="12">
        <v>15</v>
      </c>
      <c r="O957" s="24">
        <f t="shared" si="174"/>
        <v>1.1695906432748537</v>
      </c>
      <c r="P957" s="24">
        <f t="shared" si="175"/>
        <v>0.63542494042891184</v>
      </c>
      <c r="Q957" s="24">
        <f t="shared" si="176"/>
        <v>1.9455252918287937</v>
      </c>
    </row>
    <row r="958" spans="1:17" ht="15" customHeight="1" x14ac:dyDescent="0.15">
      <c r="B958" s="95" t="s">
        <v>1</v>
      </c>
      <c r="C958" s="30"/>
      <c r="D958" s="30"/>
      <c r="E958" s="30"/>
      <c r="F958" s="30"/>
      <c r="G958" s="30"/>
      <c r="H958" s="30"/>
      <c r="I958" s="30"/>
      <c r="J958" s="30"/>
      <c r="K958" s="31"/>
      <c r="L958" s="13">
        <f>SUM(L952:L957)</f>
        <v>2052</v>
      </c>
      <c r="M958" s="13">
        <f>SUM(M952:M957)</f>
        <v>1259</v>
      </c>
      <c r="N958" s="13">
        <f>SUM(N952:N957)</f>
        <v>771</v>
      </c>
      <c r="O958" s="25">
        <f>IF(SUM(O952:O957)&gt;100,"－",SUM(O952:O957))</f>
        <v>100</v>
      </c>
      <c r="P958" s="25">
        <f>IF(SUM(P952:P957)&gt;100,"－",SUM(P952:P957))</f>
        <v>100</v>
      </c>
      <c r="Q958" s="25">
        <f>IF(SUM(Q952:Q957)&gt;100,"－",SUM(Q952:Q957))</f>
        <v>99.999999999999986</v>
      </c>
    </row>
    <row r="959" spans="1:17" ht="15" customHeight="1" x14ac:dyDescent="0.15">
      <c r="B959" s="95" t="s">
        <v>758</v>
      </c>
      <c r="C959" s="30"/>
      <c r="D959" s="30"/>
      <c r="E959" s="30"/>
      <c r="F959" s="30"/>
      <c r="G959" s="30"/>
      <c r="H959" s="30"/>
      <c r="I959" s="30"/>
      <c r="J959" s="30"/>
      <c r="K959" s="31"/>
      <c r="L959" s="171">
        <f>SUM(L952,L953*2,L954*3,L955*4,L956*5)/SUM(L952:L956)</f>
        <v>3.3530571992110452</v>
      </c>
      <c r="M959" s="171">
        <f>SUM(M952,M953*2,M954*3,M955*4,M956*5)/SUM(M952:M956)</f>
        <v>3.2885691446842524</v>
      </c>
      <c r="N959" s="171">
        <f>SUM(N952,N953*2,N954*3,N955*4,N956*5)/SUM(N952:N956)</f>
        <v>3.4695767195767195</v>
      </c>
    </row>
    <row r="960" spans="1:17" ht="12.95" customHeight="1" x14ac:dyDescent="0.15">
      <c r="B960" s="96"/>
      <c r="L960" s="26"/>
      <c r="M960" s="26"/>
      <c r="N960" s="26"/>
    </row>
    <row r="961" spans="1:17" ht="15" customHeight="1" x14ac:dyDescent="0.15">
      <c r="A961" s="1" t="s">
        <v>888</v>
      </c>
      <c r="B961" s="96"/>
      <c r="L961" s="26"/>
      <c r="M961" s="26"/>
      <c r="N961" s="26"/>
    </row>
    <row r="962" spans="1:17" ht="12" customHeight="1" x14ac:dyDescent="0.15">
      <c r="B962" s="97"/>
      <c r="C962" s="27"/>
      <c r="D962" s="27"/>
      <c r="E962" s="27"/>
      <c r="F962" s="27"/>
      <c r="G962" s="27"/>
      <c r="H962" s="27"/>
      <c r="I962" s="27"/>
      <c r="J962" s="27"/>
      <c r="K962" s="3"/>
      <c r="L962" s="219" t="s">
        <v>2</v>
      </c>
      <c r="M962" s="30"/>
      <c r="N962" s="31"/>
      <c r="O962" s="218" t="s">
        <v>3</v>
      </c>
      <c r="P962" s="83"/>
      <c r="Q962" s="84"/>
    </row>
    <row r="963" spans="1:17" ht="12" customHeight="1" x14ac:dyDescent="0.15">
      <c r="B963" s="73"/>
      <c r="C963" s="26"/>
      <c r="D963" s="26"/>
      <c r="E963" s="26"/>
      <c r="K963" s="217"/>
      <c r="L963" s="8" t="s">
        <v>4</v>
      </c>
      <c r="M963" s="8" t="s">
        <v>859</v>
      </c>
      <c r="N963" s="8" t="s">
        <v>13</v>
      </c>
      <c r="O963" s="8" t="s">
        <v>4</v>
      </c>
      <c r="P963" s="8" t="s">
        <v>859</v>
      </c>
      <c r="Q963" s="8" t="s">
        <v>13</v>
      </c>
    </row>
    <row r="964" spans="1:17" ht="12" customHeight="1" x14ac:dyDescent="0.15">
      <c r="B964" s="94"/>
      <c r="C964" s="28"/>
      <c r="D964" s="28"/>
      <c r="E964" s="28"/>
      <c r="F964" s="28"/>
      <c r="G964" s="28"/>
      <c r="H964" s="28"/>
      <c r="I964" s="28"/>
      <c r="J964" s="28"/>
      <c r="K964" s="6"/>
      <c r="L964" s="9"/>
      <c r="M964" s="9"/>
      <c r="N964" s="9"/>
      <c r="O964" s="21">
        <f>$L$15</f>
        <v>2052</v>
      </c>
      <c r="P964" s="21">
        <f>$M$15</f>
        <v>1259</v>
      </c>
      <c r="Q964" s="21">
        <f>$N$15</f>
        <v>771</v>
      </c>
    </row>
    <row r="965" spans="1:17" ht="15" customHeight="1" x14ac:dyDescent="0.15">
      <c r="B965" s="73" t="s">
        <v>146</v>
      </c>
      <c r="C965" s="26"/>
      <c r="D965" s="26"/>
      <c r="E965" s="26"/>
      <c r="L965" s="10">
        <v>14</v>
      </c>
      <c r="M965" s="10">
        <v>11</v>
      </c>
      <c r="N965" s="10">
        <v>3</v>
      </c>
      <c r="O965" s="22">
        <f t="shared" ref="O965:O970" si="177">$L965/O$964*100</f>
        <v>0.68226120857699801</v>
      </c>
      <c r="P965" s="22">
        <f t="shared" ref="P965:P970" si="178">$M965/P$964*100</f>
        <v>0.87370929308975376</v>
      </c>
      <c r="Q965" s="22">
        <f t="shared" ref="Q965:Q970" si="179">$N965/Q$964*100</f>
        <v>0.38910505836575876</v>
      </c>
    </row>
    <row r="966" spans="1:17" ht="15" customHeight="1" x14ac:dyDescent="0.15">
      <c r="B966" s="73" t="s">
        <v>147</v>
      </c>
      <c r="C966" s="26"/>
      <c r="D966" s="26"/>
      <c r="E966" s="26"/>
      <c r="L966" s="11">
        <v>671</v>
      </c>
      <c r="M966" s="11">
        <v>436</v>
      </c>
      <c r="N966" s="11">
        <v>230</v>
      </c>
      <c r="O966" s="23">
        <f t="shared" si="177"/>
        <v>32.699805068226127</v>
      </c>
      <c r="P966" s="23">
        <f t="shared" si="178"/>
        <v>34.630659253375697</v>
      </c>
      <c r="Q966" s="23">
        <f t="shared" si="179"/>
        <v>29.831387808041505</v>
      </c>
    </row>
    <row r="967" spans="1:17" ht="15" customHeight="1" x14ac:dyDescent="0.15">
      <c r="B967" s="73" t="s">
        <v>148</v>
      </c>
      <c r="C967" s="26"/>
      <c r="D967" s="26"/>
      <c r="E967" s="26"/>
      <c r="L967" s="11">
        <v>816</v>
      </c>
      <c r="M967" s="11">
        <v>507</v>
      </c>
      <c r="N967" s="11">
        <v>302</v>
      </c>
      <c r="O967" s="23">
        <f t="shared" si="177"/>
        <v>39.76608187134503</v>
      </c>
      <c r="P967" s="23">
        <f t="shared" si="178"/>
        <v>40.270055599682287</v>
      </c>
      <c r="Q967" s="23">
        <f t="shared" si="179"/>
        <v>39.169909208819718</v>
      </c>
    </row>
    <row r="968" spans="1:17" ht="15" customHeight="1" x14ac:dyDescent="0.15">
      <c r="B968" s="73" t="s">
        <v>149</v>
      </c>
      <c r="C968" s="26"/>
      <c r="D968" s="26"/>
      <c r="E968" s="26"/>
      <c r="L968" s="11">
        <v>328</v>
      </c>
      <c r="M968" s="11">
        <v>195</v>
      </c>
      <c r="N968" s="11">
        <v>128</v>
      </c>
      <c r="O968" s="23">
        <f t="shared" si="177"/>
        <v>15.984405458089668</v>
      </c>
      <c r="P968" s="23">
        <f t="shared" si="178"/>
        <v>15.488482922954727</v>
      </c>
      <c r="Q968" s="23">
        <f t="shared" si="179"/>
        <v>16.601815823605705</v>
      </c>
    </row>
    <row r="969" spans="1:17" ht="15" customHeight="1" x14ac:dyDescent="0.15">
      <c r="B969" s="73" t="s">
        <v>150</v>
      </c>
      <c r="C969" s="26"/>
      <c r="D969" s="26"/>
      <c r="E969" s="26"/>
      <c r="L969" s="11">
        <v>158</v>
      </c>
      <c r="M969" s="11">
        <v>84</v>
      </c>
      <c r="N969" s="11">
        <v>70</v>
      </c>
      <c r="O969" s="23">
        <f t="shared" si="177"/>
        <v>7.6998050682261203</v>
      </c>
      <c r="P969" s="23">
        <f t="shared" si="178"/>
        <v>6.6719618745035731</v>
      </c>
      <c r="Q969" s="23">
        <f t="shared" si="179"/>
        <v>9.0791180285343707</v>
      </c>
    </row>
    <row r="970" spans="1:17" ht="15" customHeight="1" x14ac:dyDescent="0.15">
      <c r="B970" s="94" t="s">
        <v>0</v>
      </c>
      <c r="C970" s="28"/>
      <c r="D970" s="28"/>
      <c r="E970" s="28"/>
      <c r="F970" s="28"/>
      <c r="G970" s="28"/>
      <c r="H970" s="28"/>
      <c r="I970" s="28"/>
      <c r="J970" s="28"/>
      <c r="K970" s="28"/>
      <c r="L970" s="12">
        <v>65</v>
      </c>
      <c r="M970" s="12">
        <v>26</v>
      </c>
      <c r="N970" s="12">
        <v>38</v>
      </c>
      <c r="O970" s="24">
        <f t="shared" si="177"/>
        <v>3.1676413255360623</v>
      </c>
      <c r="P970" s="24">
        <f t="shared" si="178"/>
        <v>2.0651310563939633</v>
      </c>
      <c r="Q970" s="24">
        <f t="shared" si="179"/>
        <v>4.9286640726329445</v>
      </c>
    </row>
    <row r="971" spans="1:17" ht="15" customHeight="1" x14ac:dyDescent="0.15">
      <c r="B971" s="95" t="s">
        <v>1</v>
      </c>
      <c r="C971" s="30"/>
      <c r="D971" s="30"/>
      <c r="E971" s="30"/>
      <c r="F971" s="30"/>
      <c r="G971" s="30"/>
      <c r="H971" s="30"/>
      <c r="I971" s="30"/>
      <c r="J971" s="30"/>
      <c r="K971" s="31"/>
      <c r="L971" s="13">
        <f>SUM(L965:L970)</f>
        <v>2052</v>
      </c>
      <c r="M971" s="13">
        <f>SUM(M965:M970)</f>
        <v>1259</v>
      </c>
      <c r="N971" s="13">
        <f>SUM(N965:N970)</f>
        <v>771</v>
      </c>
      <c r="O971" s="25">
        <f>IF(SUM(O965:O970)&gt;100,"－",SUM(O965:O970))</f>
        <v>100.00000000000001</v>
      </c>
      <c r="P971" s="25">
        <f>IF(SUM(P965:P970)&gt;100,"－",SUM(P965:P970))</f>
        <v>100</v>
      </c>
      <c r="Q971" s="25">
        <f>IF(SUM(Q965:Q970)&gt;100,"－",SUM(Q965:Q970))</f>
        <v>99.999999999999986</v>
      </c>
    </row>
    <row r="972" spans="1:17" ht="15" customHeight="1" x14ac:dyDescent="0.15">
      <c r="B972" s="95" t="s">
        <v>758</v>
      </c>
      <c r="C972" s="30"/>
      <c r="D972" s="30"/>
      <c r="E972" s="30"/>
      <c r="F972" s="30"/>
      <c r="G972" s="30"/>
      <c r="H972" s="30"/>
      <c r="I972" s="30"/>
      <c r="J972" s="30"/>
      <c r="K972" s="31"/>
      <c r="L972" s="171">
        <f>SUM(L965,L966*2,L967*3,L968*4,L969*5)/SUM(L965:L969)</f>
        <v>2.972320080523402</v>
      </c>
      <c r="M972" s="171">
        <f>SUM(M965,M966*2,M967*3,M968*4,M969*5)/SUM(M965:M969)</f>
        <v>2.9229521492295216</v>
      </c>
      <c r="N972" s="171">
        <f>SUM(N965,N966*2,N967*3,N968*4,N969*5)/SUM(N965:N969)</f>
        <v>3.0436562073669848</v>
      </c>
    </row>
    <row r="973" spans="1:17" ht="12.95" customHeight="1" x14ac:dyDescent="0.15">
      <c r="B973" s="96"/>
      <c r="M973" s="1"/>
      <c r="O973" s="18"/>
      <c r="P973" s="18"/>
      <c r="Q973" s="18"/>
    </row>
    <row r="974" spans="1:17" ht="13.5" customHeight="1" x14ac:dyDescent="0.15">
      <c r="A974" s="1" t="s">
        <v>887</v>
      </c>
      <c r="B974" s="96"/>
      <c r="K974" s="1"/>
      <c r="L974" s="18"/>
      <c r="M974" s="1"/>
    </row>
    <row r="975" spans="1:17" ht="12" customHeight="1" x14ac:dyDescent="0.15">
      <c r="B975" s="97"/>
      <c r="C975" s="27"/>
      <c r="D975" s="27"/>
      <c r="E975" s="27"/>
      <c r="F975" s="27"/>
      <c r="G975" s="27"/>
      <c r="H975" s="27"/>
      <c r="I975" s="27"/>
      <c r="J975" s="27"/>
      <c r="K975" s="3"/>
      <c r="L975" s="219" t="s">
        <v>2</v>
      </c>
      <c r="M975" s="30"/>
      <c r="N975" s="31"/>
      <c r="O975" s="218" t="s">
        <v>3</v>
      </c>
      <c r="P975" s="83"/>
      <c r="Q975" s="84"/>
    </row>
    <row r="976" spans="1:17" ht="12" customHeight="1" x14ac:dyDescent="0.15">
      <c r="B976" s="73"/>
      <c r="C976" s="26"/>
      <c r="D976" s="26"/>
      <c r="E976" s="26"/>
      <c r="K976" s="217"/>
      <c r="L976" s="8" t="s">
        <v>4</v>
      </c>
      <c r="M976" s="8" t="s">
        <v>859</v>
      </c>
      <c r="N976" s="8" t="s">
        <v>13</v>
      </c>
      <c r="O976" s="8" t="s">
        <v>4</v>
      </c>
      <c r="P976" s="8" t="s">
        <v>859</v>
      </c>
      <c r="Q976" s="8" t="s">
        <v>13</v>
      </c>
    </row>
    <row r="977" spans="1:17" ht="12" customHeight="1" x14ac:dyDescent="0.15">
      <c r="B977" s="94"/>
      <c r="C977" s="28"/>
      <c r="D977" s="28"/>
      <c r="E977" s="28"/>
      <c r="F977" s="28"/>
      <c r="G977" s="28"/>
      <c r="H977" s="28"/>
      <c r="I977" s="28"/>
      <c r="J977" s="28"/>
      <c r="K977" s="6"/>
      <c r="L977" s="9"/>
      <c r="M977" s="9"/>
      <c r="N977" s="9"/>
      <c r="O977" s="21">
        <f>$L$15</f>
        <v>2052</v>
      </c>
      <c r="P977" s="21">
        <f>$M$15</f>
        <v>1259</v>
      </c>
      <c r="Q977" s="21">
        <f>$N$15</f>
        <v>771</v>
      </c>
    </row>
    <row r="978" spans="1:17" ht="15" customHeight="1" x14ac:dyDescent="0.15">
      <c r="B978" s="73" t="s">
        <v>558</v>
      </c>
      <c r="C978" s="26"/>
      <c r="D978" s="26"/>
      <c r="E978" s="26"/>
      <c r="L978" s="11">
        <v>60</v>
      </c>
      <c r="M978" s="11">
        <v>58</v>
      </c>
      <c r="N978" s="11">
        <v>2</v>
      </c>
      <c r="O978" s="22">
        <f t="shared" ref="O978:O984" si="180">$L978/O$977*100</f>
        <v>2.9239766081871341</v>
      </c>
      <c r="P978" s="22">
        <f t="shared" ref="P978:P984" si="181">$M978/P$977*100</f>
        <v>4.6068308181096107</v>
      </c>
      <c r="Q978" s="22">
        <f t="shared" ref="Q978:Q984" si="182">$N978/Q$977*100</f>
        <v>0.25940337224383914</v>
      </c>
    </row>
    <row r="979" spans="1:17" ht="15" customHeight="1" x14ac:dyDescent="0.15">
      <c r="B979" s="73" t="s">
        <v>886</v>
      </c>
      <c r="C979" s="26"/>
      <c r="D979" s="26"/>
      <c r="E979" s="26"/>
      <c r="L979" s="11">
        <v>458</v>
      </c>
      <c r="M979" s="11">
        <v>431</v>
      </c>
      <c r="N979" s="11">
        <v>24</v>
      </c>
      <c r="O979" s="23">
        <f t="shared" si="180"/>
        <v>22.319688109161792</v>
      </c>
      <c r="P979" s="23">
        <f t="shared" si="181"/>
        <v>34.233518665607626</v>
      </c>
      <c r="Q979" s="23">
        <f t="shared" si="182"/>
        <v>3.1128404669260701</v>
      </c>
    </row>
    <row r="980" spans="1:17" ht="15" customHeight="1" x14ac:dyDescent="0.15">
      <c r="B980" s="73" t="s">
        <v>885</v>
      </c>
      <c r="C980" s="26"/>
      <c r="D980" s="26"/>
      <c r="E980" s="26"/>
      <c r="L980" s="11">
        <v>564</v>
      </c>
      <c r="M980" s="11">
        <v>490</v>
      </c>
      <c r="N980" s="11">
        <v>65</v>
      </c>
      <c r="O980" s="23">
        <f t="shared" si="180"/>
        <v>27.485380116959064</v>
      </c>
      <c r="P980" s="23">
        <f t="shared" si="181"/>
        <v>38.919777601270852</v>
      </c>
      <c r="Q980" s="23">
        <f t="shared" si="182"/>
        <v>8.4306095979247733</v>
      </c>
    </row>
    <row r="981" spans="1:17" ht="15" customHeight="1" x14ac:dyDescent="0.15">
      <c r="B981" s="73" t="s">
        <v>555</v>
      </c>
      <c r="C981" s="26"/>
      <c r="D981" s="26"/>
      <c r="E981" s="26"/>
      <c r="L981" s="11">
        <v>206</v>
      </c>
      <c r="M981" s="11">
        <v>168</v>
      </c>
      <c r="N981" s="11">
        <v>35</v>
      </c>
      <c r="O981" s="23">
        <f t="shared" si="180"/>
        <v>10.038986354775828</v>
      </c>
      <c r="P981" s="23">
        <f t="shared" si="181"/>
        <v>13.343923749007146</v>
      </c>
      <c r="Q981" s="23">
        <f t="shared" si="182"/>
        <v>4.5395590142671853</v>
      </c>
    </row>
    <row r="982" spans="1:17" ht="15" customHeight="1" x14ac:dyDescent="0.15">
      <c r="B982" s="73" t="s">
        <v>884</v>
      </c>
      <c r="C982" s="26"/>
      <c r="D982" s="26"/>
      <c r="E982" s="26"/>
      <c r="L982" s="11">
        <v>37</v>
      </c>
      <c r="M982" s="11">
        <v>20</v>
      </c>
      <c r="N982" s="11">
        <v>17</v>
      </c>
      <c r="O982" s="23">
        <f t="shared" si="180"/>
        <v>1.8031189083820662</v>
      </c>
      <c r="P982" s="23">
        <f t="shared" si="181"/>
        <v>1.5885623510722795</v>
      </c>
      <c r="Q982" s="23">
        <f t="shared" si="182"/>
        <v>2.2049286640726331</v>
      </c>
    </row>
    <row r="983" spans="1:17" ht="15" customHeight="1" x14ac:dyDescent="0.15">
      <c r="B983" s="73" t="s">
        <v>557</v>
      </c>
      <c r="C983" s="26"/>
      <c r="D983" s="26"/>
      <c r="E983" s="26"/>
      <c r="L983" s="11">
        <v>1</v>
      </c>
      <c r="M983" s="11">
        <v>0</v>
      </c>
      <c r="N983" s="11">
        <v>1</v>
      </c>
      <c r="O983" s="23">
        <f t="shared" si="180"/>
        <v>4.8732943469785572E-2</v>
      </c>
      <c r="P983" s="23">
        <f t="shared" si="181"/>
        <v>0</v>
      </c>
      <c r="Q983" s="23">
        <f t="shared" si="182"/>
        <v>0.12970168612191957</v>
      </c>
    </row>
    <row r="984" spans="1:17" ht="15" customHeight="1" x14ac:dyDescent="0.15">
      <c r="B984" s="73" t="s">
        <v>0</v>
      </c>
      <c r="C984" s="26"/>
      <c r="D984" s="26"/>
      <c r="E984" s="26"/>
      <c r="L984" s="11">
        <v>726</v>
      </c>
      <c r="M984" s="11">
        <v>92</v>
      </c>
      <c r="N984" s="11">
        <v>627</v>
      </c>
      <c r="O984" s="23">
        <f t="shared" si="180"/>
        <v>35.380116959064331</v>
      </c>
      <c r="P984" s="23">
        <f t="shared" si="181"/>
        <v>7.3073868149324861</v>
      </c>
      <c r="Q984" s="23">
        <f t="shared" si="182"/>
        <v>81.322957198443575</v>
      </c>
    </row>
    <row r="985" spans="1:17" ht="15" customHeight="1" x14ac:dyDescent="0.15">
      <c r="B985" s="95" t="s">
        <v>1</v>
      </c>
      <c r="C985" s="30"/>
      <c r="D985" s="30"/>
      <c r="E985" s="30"/>
      <c r="F985" s="30"/>
      <c r="G985" s="30"/>
      <c r="H985" s="30"/>
      <c r="I985" s="30"/>
      <c r="J985" s="30"/>
      <c r="K985" s="31"/>
      <c r="L985" s="13">
        <f>SUM(L978:L984)</f>
        <v>2052</v>
      </c>
      <c r="M985" s="13">
        <f>SUM(M978:M984)</f>
        <v>1259</v>
      </c>
      <c r="N985" s="13">
        <f>SUM(N978:N984)</f>
        <v>771</v>
      </c>
      <c r="O985" s="25">
        <f>IF(SUM(O978:O984)&gt;100,"－",SUM(O978:O984))</f>
        <v>100</v>
      </c>
      <c r="P985" s="25">
        <f>IF(SUM(P978:P984)&gt;100,"－",SUM(P978:P984))</f>
        <v>100</v>
      </c>
      <c r="Q985" s="25">
        <f>IF(SUM(Q978:Q984)&gt;100,"－",SUM(Q978:Q984))</f>
        <v>100</v>
      </c>
    </row>
    <row r="986" spans="1:17" ht="15" customHeight="1" x14ac:dyDescent="0.15">
      <c r="B986" s="95" t="s">
        <v>329</v>
      </c>
      <c r="C986" s="30"/>
      <c r="D986" s="30"/>
      <c r="E986" s="30"/>
      <c r="F986" s="30"/>
      <c r="G986" s="30"/>
      <c r="H986" s="30"/>
      <c r="I986" s="30"/>
      <c r="J986" s="30"/>
      <c r="K986" s="31"/>
      <c r="L986" s="25">
        <v>21.895927601809955</v>
      </c>
      <c r="M986" s="25">
        <v>21.572407883461867</v>
      </c>
      <c r="N986" s="25">
        <v>24.381944444444443</v>
      </c>
    </row>
    <row r="987" spans="1:17" ht="15" customHeight="1" x14ac:dyDescent="0.15">
      <c r="B987" s="95" t="s">
        <v>330</v>
      </c>
      <c r="C987" s="30"/>
      <c r="D987" s="30"/>
      <c r="E987" s="30"/>
      <c r="F987" s="30"/>
      <c r="G987" s="30"/>
      <c r="H987" s="30"/>
      <c r="I987" s="30"/>
      <c r="J987" s="30"/>
      <c r="K987" s="31"/>
      <c r="L987" s="25">
        <v>22</v>
      </c>
      <c r="M987" s="25">
        <v>21</v>
      </c>
      <c r="N987" s="25">
        <v>24</v>
      </c>
    </row>
    <row r="988" spans="1:17" ht="15" customHeight="1" x14ac:dyDescent="0.15">
      <c r="B988" s="95" t="s">
        <v>331</v>
      </c>
      <c r="C988" s="30"/>
      <c r="D988" s="30"/>
      <c r="E988" s="30"/>
      <c r="F988" s="30"/>
      <c r="G988" s="30"/>
      <c r="H988" s="30"/>
      <c r="I988" s="30"/>
      <c r="J988" s="30"/>
      <c r="K988" s="31"/>
      <c r="L988" s="25">
        <v>36</v>
      </c>
      <c r="M988" s="25">
        <v>35</v>
      </c>
      <c r="N988" s="25">
        <v>36</v>
      </c>
    </row>
    <row r="989" spans="1:17" ht="15" customHeight="1" x14ac:dyDescent="0.15">
      <c r="B989" s="95" t="s">
        <v>332</v>
      </c>
      <c r="C989" s="30"/>
      <c r="D989" s="30"/>
      <c r="E989" s="30"/>
      <c r="F989" s="30"/>
      <c r="G989" s="30"/>
      <c r="H989" s="30"/>
      <c r="I989" s="30"/>
      <c r="J989" s="30"/>
      <c r="K989" s="31"/>
      <c r="L989" s="25">
        <v>11</v>
      </c>
      <c r="M989" s="25">
        <v>11</v>
      </c>
      <c r="N989" s="25">
        <v>13</v>
      </c>
    </row>
    <row r="990" spans="1:17" ht="15" customHeight="1" x14ac:dyDescent="0.15">
      <c r="B990" s="98"/>
      <c r="C990" s="32"/>
      <c r="D990" s="32"/>
      <c r="E990" s="32"/>
      <c r="F990" s="32"/>
      <c r="G990" s="32"/>
      <c r="H990" s="32"/>
      <c r="I990" s="32"/>
      <c r="J990" s="32"/>
      <c r="K990" s="32"/>
      <c r="L990" s="33"/>
      <c r="M990" s="127"/>
    </row>
    <row r="991" spans="1:17" ht="15" customHeight="1" x14ac:dyDescent="0.15">
      <c r="A991" s="122" t="s">
        <v>883</v>
      </c>
      <c r="B991" s="96"/>
      <c r="M991" s="1"/>
      <c r="O991" s="18"/>
      <c r="P991" s="18"/>
      <c r="Q991" s="18"/>
    </row>
    <row r="992" spans="1:17" ht="15" customHeight="1" x14ac:dyDescent="0.15">
      <c r="A992" s="1" t="s">
        <v>882</v>
      </c>
      <c r="B992" s="96"/>
      <c r="M992" s="1"/>
      <c r="O992" s="18"/>
      <c r="P992" s="18"/>
      <c r="Q992" s="18"/>
    </row>
    <row r="993" spans="1:17" ht="12" customHeight="1" x14ac:dyDescent="0.15">
      <c r="B993" s="97"/>
      <c r="C993" s="27"/>
      <c r="D993" s="27"/>
      <c r="E993" s="27"/>
      <c r="F993" s="27"/>
      <c r="G993" s="27"/>
      <c r="H993" s="27"/>
      <c r="I993" s="27"/>
      <c r="J993" s="27"/>
      <c r="K993" s="3"/>
      <c r="L993" s="219" t="s">
        <v>2</v>
      </c>
      <c r="M993" s="30"/>
      <c r="N993" s="31"/>
      <c r="O993" s="218" t="s">
        <v>3</v>
      </c>
      <c r="P993" s="83"/>
      <c r="Q993" s="84"/>
    </row>
    <row r="994" spans="1:17" ht="12" customHeight="1" x14ac:dyDescent="0.15">
      <c r="B994" s="73"/>
      <c r="C994" s="26"/>
      <c r="D994" s="26"/>
      <c r="E994" s="26"/>
      <c r="K994" s="217"/>
      <c r="L994" s="8" t="s">
        <v>4</v>
      </c>
      <c r="M994" s="8" t="s">
        <v>859</v>
      </c>
      <c r="N994" s="8" t="s">
        <v>13</v>
      </c>
      <c r="O994" s="8" t="s">
        <v>4</v>
      </c>
      <c r="P994" s="8" t="s">
        <v>859</v>
      </c>
      <c r="Q994" s="8" t="s">
        <v>13</v>
      </c>
    </row>
    <row r="995" spans="1:17" ht="12" customHeight="1" x14ac:dyDescent="0.15">
      <c r="B995" s="94"/>
      <c r="C995" s="28"/>
      <c r="D995" s="28"/>
      <c r="E995" s="28"/>
      <c r="F995" s="28"/>
      <c r="G995" s="28"/>
      <c r="H995" s="28"/>
      <c r="I995" s="28"/>
      <c r="J995" s="28"/>
      <c r="K995" s="6"/>
      <c r="L995" s="9"/>
      <c r="M995" s="9"/>
      <c r="N995" s="9"/>
      <c r="O995" s="21">
        <f>$L$15</f>
        <v>2052</v>
      </c>
      <c r="P995" s="21">
        <f>$M$15</f>
        <v>1259</v>
      </c>
      <c r="Q995" s="21">
        <f>$N$15</f>
        <v>771</v>
      </c>
    </row>
    <row r="996" spans="1:17" ht="15" customHeight="1" x14ac:dyDescent="0.15">
      <c r="B996" s="73" t="s">
        <v>153</v>
      </c>
      <c r="C996" s="26"/>
      <c r="D996" s="26"/>
      <c r="E996" s="26"/>
      <c r="L996" s="10">
        <v>1193</v>
      </c>
      <c r="M996" s="10">
        <v>670</v>
      </c>
      <c r="N996" s="10">
        <v>511</v>
      </c>
      <c r="O996" s="22">
        <f t="shared" ref="O996:O1002" si="183">$L996/O$995*100</f>
        <v>58.138401559454188</v>
      </c>
      <c r="P996" s="22">
        <f t="shared" ref="P996:P1002" si="184">$M996/P$995*100</f>
        <v>53.21683876092137</v>
      </c>
      <c r="Q996" s="22">
        <f t="shared" ref="Q996:Q1002" si="185">$N996/Q$995*100</f>
        <v>66.2775616083009</v>
      </c>
    </row>
    <row r="997" spans="1:17" ht="15" customHeight="1" x14ac:dyDescent="0.15">
      <c r="B997" s="73" t="s">
        <v>154</v>
      </c>
      <c r="C997" s="26"/>
      <c r="D997" s="26"/>
      <c r="E997" s="26"/>
      <c r="L997" s="11">
        <v>295</v>
      </c>
      <c r="M997" s="11">
        <v>203</v>
      </c>
      <c r="N997" s="11">
        <v>89</v>
      </c>
      <c r="O997" s="23">
        <f t="shared" si="183"/>
        <v>14.376218323586745</v>
      </c>
      <c r="P997" s="23">
        <f t="shared" si="184"/>
        <v>16.123907863383639</v>
      </c>
      <c r="Q997" s="23">
        <f t="shared" si="185"/>
        <v>11.543450064850843</v>
      </c>
    </row>
    <row r="998" spans="1:17" ht="15" customHeight="1" x14ac:dyDescent="0.15">
      <c r="B998" s="73" t="s">
        <v>155</v>
      </c>
      <c r="C998" s="26"/>
      <c r="D998" s="26"/>
      <c r="E998" s="26"/>
      <c r="L998" s="11">
        <v>102</v>
      </c>
      <c r="M998" s="11">
        <v>87</v>
      </c>
      <c r="N998" s="11">
        <v>15</v>
      </c>
      <c r="O998" s="23">
        <f t="shared" si="183"/>
        <v>4.9707602339181287</v>
      </c>
      <c r="P998" s="23">
        <f t="shared" si="184"/>
        <v>6.9102462271644169</v>
      </c>
      <c r="Q998" s="23">
        <f t="shared" si="185"/>
        <v>1.9455252918287937</v>
      </c>
    </row>
    <row r="999" spans="1:17" ht="15" customHeight="1" x14ac:dyDescent="0.15">
      <c r="B999" s="73" t="s">
        <v>156</v>
      </c>
      <c r="C999" s="26"/>
      <c r="D999" s="26"/>
      <c r="E999" s="26"/>
      <c r="L999" s="11">
        <v>16</v>
      </c>
      <c r="M999" s="11">
        <v>14</v>
      </c>
      <c r="N999" s="11">
        <v>2</v>
      </c>
      <c r="O999" s="23">
        <f t="shared" si="183"/>
        <v>0.77972709551656916</v>
      </c>
      <c r="P999" s="23">
        <f t="shared" si="184"/>
        <v>1.1119936457505957</v>
      </c>
      <c r="Q999" s="23">
        <f t="shared" si="185"/>
        <v>0.25940337224383914</v>
      </c>
    </row>
    <row r="1000" spans="1:17" ht="15" customHeight="1" x14ac:dyDescent="0.15">
      <c r="B1000" s="73" t="s">
        <v>157</v>
      </c>
      <c r="C1000" s="26"/>
      <c r="D1000" s="26"/>
      <c r="E1000" s="26"/>
      <c r="L1000" s="11">
        <v>764</v>
      </c>
      <c r="M1000" s="11">
        <v>484</v>
      </c>
      <c r="N1000" s="11">
        <v>269</v>
      </c>
      <c r="O1000" s="23">
        <f t="shared" si="183"/>
        <v>37.231968810916179</v>
      </c>
      <c r="P1000" s="23">
        <f t="shared" si="184"/>
        <v>38.443208895949169</v>
      </c>
      <c r="Q1000" s="23">
        <f t="shared" si="185"/>
        <v>34.889753566796365</v>
      </c>
    </row>
    <row r="1001" spans="1:17" ht="15" customHeight="1" x14ac:dyDescent="0.15">
      <c r="B1001" s="73" t="s">
        <v>20</v>
      </c>
      <c r="C1001" s="26"/>
      <c r="D1001" s="26"/>
      <c r="E1001" s="26"/>
      <c r="L1001" s="11">
        <v>716</v>
      </c>
      <c r="M1001" s="11">
        <v>491</v>
      </c>
      <c r="N1001" s="11">
        <v>219</v>
      </c>
      <c r="O1001" s="23">
        <f t="shared" si="183"/>
        <v>34.892787524366469</v>
      </c>
      <c r="P1001" s="23">
        <f t="shared" si="184"/>
        <v>38.999205718824463</v>
      </c>
      <c r="Q1001" s="23">
        <f t="shared" si="185"/>
        <v>28.404669260700388</v>
      </c>
    </row>
    <row r="1002" spans="1:17" ht="15" customHeight="1" x14ac:dyDescent="0.15">
      <c r="B1002" s="94" t="s">
        <v>0</v>
      </c>
      <c r="C1002" s="28"/>
      <c r="D1002" s="28"/>
      <c r="E1002" s="28"/>
      <c r="F1002" s="28"/>
      <c r="G1002" s="28"/>
      <c r="H1002" s="28"/>
      <c r="I1002" s="28"/>
      <c r="J1002" s="28"/>
      <c r="K1002" s="28"/>
      <c r="L1002" s="12">
        <v>107</v>
      </c>
      <c r="M1002" s="12">
        <v>55</v>
      </c>
      <c r="N1002" s="12">
        <v>50</v>
      </c>
      <c r="O1002" s="24">
        <f t="shared" si="183"/>
        <v>5.2144249512670564</v>
      </c>
      <c r="P1002" s="24">
        <f t="shared" si="184"/>
        <v>4.3685464654487687</v>
      </c>
      <c r="Q1002" s="24">
        <f t="shared" si="185"/>
        <v>6.4850843060959802</v>
      </c>
    </row>
    <row r="1003" spans="1:17" ht="15" customHeight="1" x14ac:dyDescent="0.15">
      <c r="B1003" s="95" t="s">
        <v>1</v>
      </c>
      <c r="C1003" s="30"/>
      <c r="D1003" s="30"/>
      <c r="E1003" s="30"/>
      <c r="F1003" s="30"/>
      <c r="G1003" s="30"/>
      <c r="H1003" s="30"/>
      <c r="I1003" s="30"/>
      <c r="J1003" s="30"/>
      <c r="K1003" s="31"/>
      <c r="L1003" s="13">
        <f>SUM(L996:L1002)</f>
        <v>3193</v>
      </c>
      <c r="M1003" s="13">
        <f>SUM(M996:M1002)</f>
        <v>2004</v>
      </c>
      <c r="N1003" s="13">
        <f>SUM(N996:N1002)</f>
        <v>1155</v>
      </c>
      <c r="O1003" s="25" t="str">
        <f>IF(SUM(O996:O1002)&gt;100,"－",SUM(O996:O1002))</f>
        <v>－</v>
      </c>
      <c r="P1003" s="25" t="str">
        <f>IF(SUM(P996:P1002)&gt;100,"－",SUM(P996:P1002))</f>
        <v>－</v>
      </c>
      <c r="Q1003" s="25" t="str">
        <f>IF(SUM(Q996:Q1002)&gt;100,"－",SUM(Q996:Q1002))</f>
        <v>－</v>
      </c>
    </row>
    <row r="1004" spans="1:17" ht="15" customHeight="1" x14ac:dyDescent="0.15">
      <c r="B1004" s="96"/>
      <c r="M1004" s="1"/>
      <c r="O1004" s="18"/>
      <c r="P1004" s="18"/>
      <c r="Q1004" s="18"/>
    </row>
    <row r="1005" spans="1:17" ht="15" customHeight="1" x14ac:dyDescent="0.15">
      <c r="A1005" s="1" t="s">
        <v>881</v>
      </c>
      <c r="B1005" s="96"/>
      <c r="M1005" s="1"/>
      <c r="O1005" s="18"/>
      <c r="P1005" s="18"/>
      <c r="Q1005" s="18"/>
    </row>
    <row r="1006" spans="1:17" ht="12" customHeight="1" x14ac:dyDescent="0.15">
      <c r="B1006" s="97"/>
      <c r="C1006" s="27"/>
      <c r="D1006" s="27"/>
      <c r="E1006" s="27"/>
      <c r="F1006" s="27"/>
      <c r="G1006" s="27"/>
      <c r="H1006" s="27"/>
      <c r="I1006" s="27"/>
      <c r="J1006" s="27"/>
      <c r="K1006" s="3"/>
      <c r="L1006" s="219" t="s">
        <v>2</v>
      </c>
      <c r="M1006" s="30"/>
      <c r="N1006" s="31"/>
      <c r="O1006" s="218" t="s">
        <v>3</v>
      </c>
      <c r="P1006" s="83"/>
      <c r="Q1006" s="84"/>
    </row>
    <row r="1007" spans="1:17" ht="12" customHeight="1" x14ac:dyDescent="0.15">
      <c r="B1007" s="73"/>
      <c r="C1007" s="26"/>
      <c r="D1007" s="26"/>
      <c r="E1007" s="26"/>
      <c r="K1007" s="217"/>
      <c r="L1007" s="8" t="s">
        <v>4</v>
      </c>
      <c r="M1007" s="8" t="s">
        <v>859</v>
      </c>
      <c r="N1007" s="8" t="s">
        <v>13</v>
      </c>
      <c r="O1007" s="8" t="s">
        <v>4</v>
      </c>
      <c r="P1007" s="8" t="s">
        <v>859</v>
      </c>
      <c r="Q1007" s="8" t="s">
        <v>13</v>
      </c>
    </row>
    <row r="1008" spans="1:17" ht="12" customHeight="1" x14ac:dyDescent="0.15">
      <c r="B1008" s="94"/>
      <c r="C1008" s="28"/>
      <c r="D1008" s="28"/>
      <c r="E1008" s="28"/>
      <c r="F1008" s="28"/>
      <c r="G1008" s="28"/>
      <c r="H1008" s="28"/>
      <c r="I1008" s="28"/>
      <c r="J1008" s="28"/>
      <c r="K1008" s="6"/>
      <c r="L1008" s="9"/>
      <c r="M1008" s="9"/>
      <c r="N1008" s="9"/>
      <c r="O1008" s="21">
        <f>$L$15</f>
        <v>2052</v>
      </c>
      <c r="P1008" s="21">
        <f>$M$15</f>
        <v>1259</v>
      </c>
      <c r="Q1008" s="21">
        <f>$N$15</f>
        <v>771</v>
      </c>
    </row>
    <row r="1009" spans="1:17" ht="15" customHeight="1" x14ac:dyDescent="0.15">
      <c r="B1009" s="73" t="s">
        <v>560</v>
      </c>
      <c r="C1009" s="26"/>
      <c r="D1009" s="26"/>
      <c r="E1009" s="26"/>
      <c r="L1009" s="10">
        <v>54</v>
      </c>
      <c r="M1009" s="10">
        <v>23</v>
      </c>
      <c r="N1009" s="10">
        <v>30</v>
      </c>
      <c r="O1009" s="22">
        <f t="shared" ref="O1009:O1016" si="186">$L1009/O$1008*100</f>
        <v>2.6315789473684208</v>
      </c>
      <c r="P1009" s="22">
        <f t="shared" ref="P1009:P1016" si="187">$M1009/P$1008*100</f>
        <v>1.8268467037331215</v>
      </c>
      <c r="Q1009" s="22">
        <f t="shared" ref="Q1009:Q1016" si="188">$N1009/Q$1008*100</f>
        <v>3.8910505836575875</v>
      </c>
    </row>
    <row r="1010" spans="1:17" ht="15" customHeight="1" x14ac:dyDescent="0.15">
      <c r="B1010" s="73" t="s">
        <v>561</v>
      </c>
      <c r="C1010" s="26"/>
      <c r="D1010" s="26"/>
      <c r="E1010" s="26"/>
      <c r="L1010" s="11">
        <v>198</v>
      </c>
      <c r="M1010" s="11">
        <v>118</v>
      </c>
      <c r="N1010" s="11">
        <v>77</v>
      </c>
      <c r="O1010" s="23">
        <f t="shared" si="186"/>
        <v>9.6491228070175428</v>
      </c>
      <c r="P1010" s="23">
        <f t="shared" si="187"/>
        <v>9.3725178713264494</v>
      </c>
      <c r="Q1010" s="23">
        <f t="shared" si="188"/>
        <v>9.9870298313878081</v>
      </c>
    </row>
    <row r="1011" spans="1:17" ht="15" customHeight="1" x14ac:dyDescent="0.15">
      <c r="B1011" s="73" t="s">
        <v>224</v>
      </c>
      <c r="C1011" s="26"/>
      <c r="D1011" s="26"/>
      <c r="E1011" s="26"/>
      <c r="L1011" s="11">
        <v>245</v>
      </c>
      <c r="M1011" s="11">
        <v>172</v>
      </c>
      <c r="N1011" s="11">
        <v>70</v>
      </c>
      <c r="O1011" s="23">
        <f t="shared" si="186"/>
        <v>11.939571150097466</v>
      </c>
      <c r="P1011" s="23">
        <f t="shared" si="187"/>
        <v>13.661636219221604</v>
      </c>
      <c r="Q1011" s="23">
        <f t="shared" si="188"/>
        <v>9.0791180285343707</v>
      </c>
    </row>
    <row r="1012" spans="1:17" ht="15" customHeight="1" x14ac:dyDescent="0.15">
      <c r="B1012" s="73" t="s">
        <v>225</v>
      </c>
      <c r="C1012" s="26"/>
      <c r="D1012" s="26"/>
      <c r="E1012" s="26"/>
      <c r="L1012" s="11">
        <v>317</v>
      </c>
      <c r="M1012" s="11">
        <v>202</v>
      </c>
      <c r="N1012" s="11">
        <v>113</v>
      </c>
      <c r="O1012" s="23">
        <f t="shared" si="186"/>
        <v>15.448343079922028</v>
      </c>
      <c r="P1012" s="23">
        <f t="shared" si="187"/>
        <v>16.044479745830024</v>
      </c>
      <c r="Q1012" s="23">
        <f t="shared" si="188"/>
        <v>14.656290531776914</v>
      </c>
    </row>
    <row r="1013" spans="1:17" ht="15" customHeight="1" x14ac:dyDescent="0.15">
      <c r="B1013" s="73" t="s">
        <v>226</v>
      </c>
      <c r="C1013" s="26"/>
      <c r="D1013" s="26"/>
      <c r="E1013" s="26"/>
      <c r="L1013" s="11">
        <v>505</v>
      </c>
      <c r="M1013" s="11">
        <v>290</v>
      </c>
      <c r="N1013" s="11">
        <v>210</v>
      </c>
      <c r="O1013" s="23">
        <f t="shared" si="186"/>
        <v>24.610136452241715</v>
      </c>
      <c r="P1013" s="23">
        <f t="shared" si="187"/>
        <v>23.034154090548054</v>
      </c>
      <c r="Q1013" s="23">
        <f t="shared" si="188"/>
        <v>27.237354085603112</v>
      </c>
    </row>
    <row r="1014" spans="1:17" ht="15" customHeight="1" x14ac:dyDescent="0.15">
      <c r="B1014" s="73" t="s">
        <v>227</v>
      </c>
      <c r="C1014" s="26"/>
      <c r="D1014" s="26"/>
      <c r="E1014" s="26"/>
      <c r="L1014" s="11">
        <v>386</v>
      </c>
      <c r="M1014" s="11">
        <v>236</v>
      </c>
      <c r="N1014" s="11">
        <v>147</v>
      </c>
      <c r="O1014" s="23">
        <f t="shared" si="186"/>
        <v>18.81091617933723</v>
      </c>
      <c r="P1014" s="23">
        <f t="shared" si="187"/>
        <v>18.745035742652899</v>
      </c>
      <c r="Q1014" s="23">
        <f t="shared" si="188"/>
        <v>19.066147859922179</v>
      </c>
    </row>
    <row r="1015" spans="1:17" ht="15" customHeight="1" x14ac:dyDescent="0.15">
      <c r="B1015" s="73" t="s">
        <v>562</v>
      </c>
      <c r="C1015" s="26"/>
      <c r="D1015" s="26"/>
      <c r="E1015" s="26"/>
      <c r="L1015" s="11">
        <v>284</v>
      </c>
      <c r="M1015" s="11">
        <v>184</v>
      </c>
      <c r="N1015" s="11">
        <v>96</v>
      </c>
      <c r="O1015" s="23">
        <f t="shared" si="186"/>
        <v>13.840155945419102</v>
      </c>
      <c r="P1015" s="23">
        <f t="shared" si="187"/>
        <v>14.614773629864972</v>
      </c>
      <c r="Q1015" s="23">
        <f t="shared" si="188"/>
        <v>12.45136186770428</v>
      </c>
    </row>
    <row r="1016" spans="1:17" ht="15" customHeight="1" x14ac:dyDescent="0.15">
      <c r="B1016" s="94" t="s">
        <v>0</v>
      </c>
      <c r="C1016" s="28"/>
      <c r="D1016" s="28"/>
      <c r="E1016" s="28"/>
      <c r="F1016" s="28"/>
      <c r="G1016" s="28"/>
      <c r="H1016" s="28"/>
      <c r="I1016" s="28"/>
      <c r="J1016" s="28"/>
      <c r="K1016" s="28"/>
      <c r="L1016" s="12">
        <v>63</v>
      </c>
      <c r="M1016" s="12">
        <v>34</v>
      </c>
      <c r="N1016" s="12">
        <v>28</v>
      </c>
      <c r="O1016" s="24">
        <f t="shared" si="186"/>
        <v>3.070175438596491</v>
      </c>
      <c r="P1016" s="24">
        <f t="shared" si="187"/>
        <v>2.7005559968228754</v>
      </c>
      <c r="Q1016" s="24">
        <f t="shared" si="188"/>
        <v>3.6316472114137488</v>
      </c>
    </row>
    <row r="1017" spans="1:17" ht="15" customHeight="1" x14ac:dyDescent="0.15">
      <c r="B1017" s="95" t="s">
        <v>1</v>
      </c>
      <c r="C1017" s="30"/>
      <c r="D1017" s="30"/>
      <c r="E1017" s="30"/>
      <c r="F1017" s="30"/>
      <c r="G1017" s="30"/>
      <c r="H1017" s="30"/>
      <c r="I1017" s="30"/>
      <c r="J1017" s="30"/>
      <c r="K1017" s="31"/>
      <c r="L1017" s="13">
        <f>SUM(L1009:L1016)</f>
        <v>2052</v>
      </c>
      <c r="M1017" s="13">
        <f>SUM(M1009:M1016)</f>
        <v>1259</v>
      </c>
      <c r="N1017" s="13">
        <f>SUM(N1009:N1016)</f>
        <v>771</v>
      </c>
      <c r="O1017" s="25">
        <f>IF(SUM(O1009:O1016)&gt;100,"－",SUM(O1009:O1016))</f>
        <v>99.999999999999986</v>
      </c>
      <c r="P1017" s="25">
        <f>IF(SUM(P1009:P1016)&gt;100,"－",SUM(P1009:P1016))</f>
        <v>100</v>
      </c>
      <c r="Q1017" s="25">
        <f>IF(SUM(Q1009:Q1016)&gt;100,"－",SUM(Q1009:Q1016))</f>
        <v>100</v>
      </c>
    </row>
    <row r="1018" spans="1:17" ht="15" customHeight="1" x14ac:dyDescent="0.15">
      <c r="B1018" s="95" t="s">
        <v>759</v>
      </c>
      <c r="C1018" s="30"/>
      <c r="D1018" s="30"/>
      <c r="E1018" s="30"/>
      <c r="F1018" s="30"/>
      <c r="G1018" s="30"/>
      <c r="H1018" s="30"/>
      <c r="I1018" s="30"/>
      <c r="J1018" s="30"/>
      <c r="K1018" s="31"/>
      <c r="L1018" s="25">
        <v>15.557366472765731</v>
      </c>
      <c r="M1018" s="25">
        <v>15.6426008583691</v>
      </c>
      <c r="N1018" s="25">
        <v>15.45082036775106</v>
      </c>
    </row>
    <row r="1019" spans="1:17" ht="15" customHeight="1" x14ac:dyDescent="0.15">
      <c r="B1019" s="95" t="s">
        <v>559</v>
      </c>
      <c r="C1019" s="30"/>
      <c r="D1019" s="30"/>
      <c r="E1019" s="30"/>
      <c r="F1019" s="30"/>
      <c r="G1019" s="30"/>
      <c r="H1019" s="30"/>
      <c r="I1019" s="30"/>
      <c r="J1019" s="30"/>
      <c r="K1019" s="31"/>
      <c r="L1019" s="25">
        <v>16</v>
      </c>
      <c r="M1019" s="25">
        <v>16</v>
      </c>
      <c r="N1019" s="25">
        <v>17</v>
      </c>
    </row>
    <row r="1020" spans="1:17" ht="15" customHeight="1" x14ac:dyDescent="0.15">
      <c r="B1020" s="95" t="s">
        <v>760</v>
      </c>
      <c r="C1020" s="30"/>
      <c r="D1020" s="30"/>
      <c r="E1020" s="30"/>
      <c r="F1020" s="30"/>
      <c r="G1020" s="30"/>
      <c r="H1020" s="30"/>
      <c r="I1020" s="30"/>
      <c r="J1020" s="30"/>
      <c r="K1020" s="31"/>
      <c r="L1020" s="25">
        <v>33</v>
      </c>
      <c r="M1020" s="25">
        <v>34</v>
      </c>
      <c r="N1020" s="25">
        <v>31</v>
      </c>
    </row>
    <row r="1021" spans="1:17" ht="15" customHeight="1" x14ac:dyDescent="0.15">
      <c r="B1021" s="95" t="s">
        <v>761</v>
      </c>
      <c r="C1021" s="30"/>
      <c r="D1021" s="30"/>
      <c r="E1021" s="30"/>
      <c r="F1021" s="30"/>
      <c r="G1021" s="30"/>
      <c r="H1021" s="30"/>
      <c r="I1021" s="30"/>
      <c r="J1021" s="30"/>
      <c r="K1021" s="31"/>
      <c r="L1021" s="25">
        <v>0.67</v>
      </c>
      <c r="M1021" s="25">
        <v>1.3</v>
      </c>
      <c r="N1021" s="25">
        <v>0</v>
      </c>
    </row>
    <row r="1022" spans="1:17" ht="15" customHeight="1" x14ac:dyDescent="0.15">
      <c r="B1022" s="96"/>
      <c r="L1022" s="26"/>
      <c r="M1022" s="26"/>
      <c r="N1022" s="26"/>
    </row>
    <row r="1023" spans="1:17" ht="15" customHeight="1" x14ac:dyDescent="0.15">
      <c r="A1023" s="1" t="s">
        <v>880</v>
      </c>
      <c r="B1023" s="96"/>
      <c r="L1023" s="26"/>
      <c r="M1023" s="26"/>
      <c r="N1023" s="26"/>
    </row>
    <row r="1024" spans="1:17" ht="12" customHeight="1" x14ac:dyDescent="0.15">
      <c r="B1024" s="97"/>
      <c r="C1024" s="27"/>
      <c r="D1024" s="27"/>
      <c r="E1024" s="27"/>
      <c r="F1024" s="27"/>
      <c r="G1024" s="27"/>
      <c r="H1024" s="27"/>
      <c r="I1024" s="27"/>
      <c r="J1024" s="27"/>
      <c r="K1024" s="3"/>
      <c r="L1024" s="219" t="s">
        <v>2</v>
      </c>
      <c r="M1024" s="30"/>
      <c r="N1024" s="31"/>
      <c r="O1024" s="218" t="s">
        <v>3</v>
      </c>
      <c r="P1024" s="83"/>
      <c r="Q1024" s="84"/>
    </row>
    <row r="1025" spans="2:17" ht="12" customHeight="1" x14ac:dyDescent="0.15">
      <c r="B1025" s="73"/>
      <c r="C1025" s="26"/>
      <c r="D1025" s="26"/>
      <c r="E1025" s="26"/>
      <c r="K1025" s="217"/>
      <c r="L1025" s="8" t="s">
        <v>4</v>
      </c>
      <c r="M1025" s="8" t="s">
        <v>859</v>
      </c>
      <c r="N1025" s="8" t="s">
        <v>13</v>
      </c>
      <c r="O1025" s="8" t="s">
        <v>4</v>
      </c>
      <c r="P1025" s="8" t="s">
        <v>859</v>
      </c>
      <c r="Q1025" s="8" t="s">
        <v>13</v>
      </c>
    </row>
    <row r="1026" spans="2:17" ht="12" customHeight="1" x14ac:dyDescent="0.15">
      <c r="B1026" s="94"/>
      <c r="C1026" s="28"/>
      <c r="D1026" s="28"/>
      <c r="E1026" s="28"/>
      <c r="F1026" s="28"/>
      <c r="G1026" s="28"/>
      <c r="H1026" s="28"/>
      <c r="I1026" s="28"/>
      <c r="J1026" s="28"/>
      <c r="K1026" s="6"/>
      <c r="L1026" s="9"/>
      <c r="M1026" s="9"/>
      <c r="N1026" s="9"/>
      <c r="O1026" s="21">
        <f>$L$15</f>
        <v>2052</v>
      </c>
      <c r="P1026" s="21">
        <f>$M$15</f>
        <v>1259</v>
      </c>
      <c r="Q1026" s="21">
        <f>$N$15</f>
        <v>771</v>
      </c>
    </row>
    <row r="1027" spans="2:17" ht="15" customHeight="1" x14ac:dyDescent="0.15">
      <c r="B1027" s="73" t="s">
        <v>560</v>
      </c>
      <c r="C1027" s="26"/>
      <c r="D1027" s="26"/>
      <c r="E1027" s="26"/>
      <c r="L1027" s="10">
        <v>43</v>
      </c>
      <c r="M1027" s="10">
        <v>22</v>
      </c>
      <c r="N1027" s="10">
        <v>20</v>
      </c>
      <c r="O1027" s="22">
        <f t="shared" ref="O1027:O1034" si="189">$L1027/O$1026*100</f>
        <v>2.0955165692007798</v>
      </c>
      <c r="P1027" s="22">
        <f t="shared" ref="P1027:P1034" si="190">$M1027/P$1026*100</f>
        <v>1.7474185861795075</v>
      </c>
      <c r="Q1027" s="22">
        <f t="shared" ref="Q1027:Q1034" si="191">$N1027/Q$1026*100</f>
        <v>2.5940337224383918</v>
      </c>
    </row>
    <row r="1028" spans="2:17" ht="15" customHeight="1" x14ac:dyDescent="0.15">
      <c r="B1028" s="73" t="s">
        <v>561</v>
      </c>
      <c r="C1028" s="26"/>
      <c r="D1028" s="26"/>
      <c r="E1028" s="26"/>
      <c r="L1028" s="11">
        <v>267</v>
      </c>
      <c r="M1028" s="11">
        <v>170</v>
      </c>
      <c r="N1028" s="11">
        <v>93</v>
      </c>
      <c r="O1028" s="23">
        <f t="shared" si="189"/>
        <v>13.011695906432749</v>
      </c>
      <c r="P1028" s="23">
        <f t="shared" si="190"/>
        <v>13.502779984114376</v>
      </c>
      <c r="Q1028" s="23">
        <f t="shared" si="191"/>
        <v>12.062256809338521</v>
      </c>
    </row>
    <row r="1029" spans="2:17" ht="15" customHeight="1" x14ac:dyDescent="0.15">
      <c r="B1029" s="73" t="s">
        <v>224</v>
      </c>
      <c r="C1029" s="26"/>
      <c r="D1029" s="26"/>
      <c r="E1029" s="26"/>
      <c r="L1029" s="11">
        <v>299</v>
      </c>
      <c r="M1029" s="11">
        <v>199</v>
      </c>
      <c r="N1029" s="11">
        <v>96</v>
      </c>
      <c r="O1029" s="23">
        <f t="shared" si="189"/>
        <v>14.571150097465887</v>
      </c>
      <c r="P1029" s="23">
        <f t="shared" si="190"/>
        <v>15.806195393169181</v>
      </c>
      <c r="Q1029" s="23">
        <f t="shared" si="191"/>
        <v>12.45136186770428</v>
      </c>
    </row>
    <row r="1030" spans="2:17" ht="15" customHeight="1" x14ac:dyDescent="0.15">
      <c r="B1030" s="73" t="s">
        <v>225</v>
      </c>
      <c r="C1030" s="26"/>
      <c r="D1030" s="26"/>
      <c r="E1030" s="26"/>
      <c r="L1030" s="11">
        <v>363</v>
      </c>
      <c r="M1030" s="11">
        <v>221</v>
      </c>
      <c r="N1030" s="11">
        <v>139</v>
      </c>
      <c r="O1030" s="23">
        <f t="shared" si="189"/>
        <v>17.690058479532166</v>
      </c>
      <c r="P1030" s="23">
        <f t="shared" si="190"/>
        <v>17.55361397934869</v>
      </c>
      <c r="Q1030" s="23">
        <f t="shared" si="191"/>
        <v>18.028534370946822</v>
      </c>
    </row>
    <row r="1031" spans="2:17" ht="15" customHeight="1" x14ac:dyDescent="0.15">
      <c r="B1031" s="73" t="s">
        <v>226</v>
      </c>
      <c r="C1031" s="26"/>
      <c r="D1031" s="26"/>
      <c r="E1031" s="26"/>
      <c r="L1031" s="11">
        <v>418</v>
      </c>
      <c r="M1031" s="11">
        <v>240</v>
      </c>
      <c r="N1031" s="11">
        <v>174</v>
      </c>
      <c r="O1031" s="23">
        <f t="shared" si="189"/>
        <v>20.37037037037037</v>
      </c>
      <c r="P1031" s="23">
        <f t="shared" si="190"/>
        <v>19.062748212867355</v>
      </c>
      <c r="Q1031" s="23">
        <f t="shared" si="191"/>
        <v>22.568093385214009</v>
      </c>
    </row>
    <row r="1032" spans="2:17" ht="15" customHeight="1" x14ac:dyDescent="0.15">
      <c r="B1032" s="73" t="s">
        <v>227</v>
      </c>
      <c r="C1032" s="26"/>
      <c r="D1032" s="26"/>
      <c r="E1032" s="26"/>
      <c r="L1032" s="11">
        <v>317</v>
      </c>
      <c r="M1032" s="11">
        <v>193</v>
      </c>
      <c r="N1032" s="11">
        <v>123</v>
      </c>
      <c r="O1032" s="23">
        <f t="shared" si="189"/>
        <v>15.448343079922028</v>
      </c>
      <c r="P1032" s="23">
        <f t="shared" si="190"/>
        <v>15.329626687847497</v>
      </c>
      <c r="Q1032" s="23">
        <f t="shared" si="191"/>
        <v>15.953307392996107</v>
      </c>
    </row>
    <row r="1033" spans="2:17" ht="15" customHeight="1" x14ac:dyDescent="0.15">
      <c r="B1033" s="73" t="s">
        <v>562</v>
      </c>
      <c r="C1033" s="26"/>
      <c r="D1033" s="26"/>
      <c r="E1033" s="26"/>
      <c r="L1033" s="11">
        <v>299</v>
      </c>
      <c r="M1033" s="11">
        <v>188</v>
      </c>
      <c r="N1033" s="11">
        <v>107</v>
      </c>
      <c r="O1033" s="23">
        <f t="shared" si="189"/>
        <v>14.571150097465887</v>
      </c>
      <c r="P1033" s="23">
        <f t="shared" si="190"/>
        <v>14.932486100079428</v>
      </c>
      <c r="Q1033" s="23">
        <f t="shared" si="191"/>
        <v>13.878080415045396</v>
      </c>
    </row>
    <row r="1034" spans="2:17" ht="15" customHeight="1" x14ac:dyDescent="0.15">
      <c r="B1034" s="94" t="s">
        <v>0</v>
      </c>
      <c r="C1034" s="28"/>
      <c r="D1034" s="28"/>
      <c r="E1034" s="28"/>
      <c r="F1034" s="28"/>
      <c r="G1034" s="28"/>
      <c r="H1034" s="28"/>
      <c r="I1034" s="28"/>
      <c r="J1034" s="28"/>
      <c r="K1034" s="28"/>
      <c r="L1034" s="12">
        <v>46</v>
      </c>
      <c r="M1034" s="12">
        <v>26</v>
      </c>
      <c r="N1034" s="12">
        <v>19</v>
      </c>
      <c r="O1034" s="24">
        <f t="shared" si="189"/>
        <v>2.2417153996101362</v>
      </c>
      <c r="P1034" s="24">
        <f t="shared" si="190"/>
        <v>2.0651310563939633</v>
      </c>
      <c r="Q1034" s="24">
        <f t="shared" si="191"/>
        <v>2.4643320363164722</v>
      </c>
    </row>
    <row r="1035" spans="2:17" ht="15" customHeight="1" x14ac:dyDescent="0.15">
      <c r="B1035" s="95" t="s">
        <v>1</v>
      </c>
      <c r="C1035" s="30"/>
      <c r="D1035" s="30"/>
      <c r="E1035" s="30"/>
      <c r="F1035" s="30"/>
      <c r="G1035" s="30"/>
      <c r="H1035" s="30"/>
      <c r="I1035" s="30"/>
      <c r="J1035" s="30"/>
      <c r="K1035" s="31"/>
      <c r="L1035" s="13">
        <f>SUM(L1027:L1034)</f>
        <v>2052</v>
      </c>
      <c r="M1035" s="13">
        <f>SUM(M1027:M1034)</f>
        <v>1259</v>
      </c>
      <c r="N1035" s="13">
        <f>SUM(N1027:N1034)</f>
        <v>771</v>
      </c>
      <c r="O1035" s="25">
        <f>IF(SUM(O1027:O1034)&gt;100,"－",SUM(O1027:O1034))</f>
        <v>100</v>
      </c>
      <c r="P1035" s="25">
        <f>IF(SUM(P1027:P1034)&gt;100,"－",SUM(P1027:P1034))</f>
        <v>100</v>
      </c>
      <c r="Q1035" s="25">
        <f>IF(SUM(Q1027:Q1034)&gt;100,"－",SUM(Q1027:Q1034))</f>
        <v>100</v>
      </c>
    </row>
    <row r="1036" spans="2:17" ht="15" customHeight="1" x14ac:dyDescent="0.15">
      <c r="B1036" s="95" t="s">
        <v>759</v>
      </c>
      <c r="C1036" s="30"/>
      <c r="D1036" s="30"/>
      <c r="E1036" s="30"/>
      <c r="F1036" s="30"/>
      <c r="G1036" s="30"/>
      <c r="H1036" s="30"/>
      <c r="I1036" s="30"/>
      <c r="J1036" s="30"/>
      <c r="K1036" s="31"/>
      <c r="L1036" s="25">
        <v>14.741631689401885</v>
      </c>
      <c r="M1036" s="25">
        <v>14.642139812446718</v>
      </c>
      <c r="N1036" s="25">
        <v>14.98167597765363</v>
      </c>
    </row>
    <row r="1037" spans="2:17" ht="15" customHeight="1" x14ac:dyDescent="0.15">
      <c r="B1037" s="95" t="s">
        <v>559</v>
      </c>
      <c r="C1037" s="30"/>
      <c r="D1037" s="30"/>
      <c r="E1037" s="30"/>
      <c r="F1037" s="30"/>
      <c r="G1037" s="30"/>
      <c r="H1037" s="30"/>
      <c r="I1037" s="30"/>
      <c r="J1037" s="30"/>
      <c r="K1037" s="31"/>
      <c r="L1037" s="25">
        <v>15</v>
      </c>
      <c r="M1037" s="25">
        <v>15</v>
      </c>
      <c r="N1037" s="25">
        <v>15</v>
      </c>
    </row>
    <row r="1038" spans="2:17" ht="15" customHeight="1" x14ac:dyDescent="0.15">
      <c r="B1038" s="95" t="s">
        <v>760</v>
      </c>
      <c r="C1038" s="30"/>
      <c r="D1038" s="30"/>
      <c r="E1038" s="30"/>
      <c r="F1038" s="30"/>
      <c r="G1038" s="30"/>
      <c r="H1038" s="30"/>
      <c r="I1038" s="30"/>
      <c r="J1038" s="30"/>
      <c r="K1038" s="31"/>
      <c r="L1038" s="25">
        <v>35</v>
      </c>
      <c r="M1038" s="25">
        <v>35</v>
      </c>
      <c r="N1038" s="25">
        <v>34</v>
      </c>
    </row>
    <row r="1039" spans="2:17" ht="15" customHeight="1" x14ac:dyDescent="0.15">
      <c r="B1039" s="95" t="s">
        <v>761</v>
      </c>
      <c r="C1039" s="30"/>
      <c r="D1039" s="30"/>
      <c r="E1039" s="30"/>
      <c r="F1039" s="30"/>
      <c r="G1039" s="30"/>
      <c r="H1039" s="30"/>
      <c r="I1039" s="30"/>
      <c r="J1039" s="30"/>
      <c r="K1039" s="31"/>
      <c r="L1039" s="25">
        <v>1</v>
      </c>
      <c r="M1039" s="25">
        <v>1</v>
      </c>
      <c r="N1039" s="25">
        <v>0.67</v>
      </c>
    </row>
    <row r="1040" spans="2:17" ht="15" customHeight="1" x14ac:dyDescent="0.15">
      <c r="B1040" s="96"/>
      <c r="M1040" s="1"/>
      <c r="O1040" s="18"/>
      <c r="P1040" s="18"/>
      <c r="Q1040" s="18"/>
    </row>
    <row r="1041" spans="1:17" ht="15" customHeight="1" x14ac:dyDescent="0.15">
      <c r="A1041" s="1" t="s">
        <v>879</v>
      </c>
      <c r="B1041" s="96"/>
      <c r="L1041" s="26"/>
      <c r="M1041" s="26"/>
      <c r="N1041" s="26"/>
    </row>
    <row r="1042" spans="1:17" ht="12" customHeight="1" x14ac:dyDescent="0.15">
      <c r="B1042" s="97"/>
      <c r="C1042" s="27"/>
      <c r="D1042" s="27"/>
      <c r="E1042" s="27"/>
      <c r="F1042" s="27"/>
      <c r="G1042" s="27"/>
      <c r="H1042" s="27"/>
      <c r="I1042" s="27"/>
      <c r="J1042" s="27"/>
      <c r="K1042" s="3"/>
      <c r="L1042" s="219" t="s">
        <v>2</v>
      </c>
      <c r="M1042" s="30"/>
      <c r="N1042" s="31"/>
      <c r="O1042" s="218" t="s">
        <v>3</v>
      </c>
      <c r="P1042" s="83"/>
      <c r="Q1042" s="84"/>
    </row>
    <row r="1043" spans="1:17" ht="12" customHeight="1" x14ac:dyDescent="0.15">
      <c r="B1043" s="73"/>
      <c r="C1043" s="26"/>
      <c r="D1043" s="26"/>
      <c r="E1043" s="26"/>
      <c r="K1043" s="217"/>
      <c r="L1043" s="8" t="s">
        <v>4</v>
      </c>
      <c r="M1043" s="8" t="s">
        <v>859</v>
      </c>
      <c r="N1043" s="8" t="s">
        <v>13</v>
      </c>
      <c r="O1043" s="8" t="s">
        <v>4</v>
      </c>
      <c r="P1043" s="8" t="s">
        <v>859</v>
      </c>
      <c r="Q1043" s="8" t="s">
        <v>13</v>
      </c>
    </row>
    <row r="1044" spans="1:17" ht="12" customHeight="1" x14ac:dyDescent="0.15">
      <c r="B1044" s="94"/>
      <c r="C1044" s="28"/>
      <c r="D1044" s="28"/>
      <c r="E1044" s="28"/>
      <c r="F1044" s="28"/>
      <c r="G1044" s="28"/>
      <c r="H1044" s="28"/>
      <c r="I1044" s="28"/>
      <c r="J1044" s="28"/>
      <c r="K1044" s="6"/>
      <c r="L1044" s="9"/>
      <c r="M1044" s="9"/>
      <c r="N1044" s="9"/>
      <c r="O1044" s="21">
        <f>$L$15</f>
        <v>2052</v>
      </c>
      <c r="P1044" s="21">
        <f>$M$15</f>
        <v>1259</v>
      </c>
      <c r="Q1044" s="21">
        <f>$N$15</f>
        <v>771</v>
      </c>
    </row>
    <row r="1045" spans="1:17" ht="15" customHeight="1" x14ac:dyDescent="0.15">
      <c r="B1045" s="73" t="s">
        <v>560</v>
      </c>
      <c r="C1045" s="26"/>
      <c r="D1045" s="26"/>
      <c r="E1045" s="26"/>
      <c r="L1045" s="10">
        <v>162</v>
      </c>
      <c r="M1045" s="10">
        <v>99</v>
      </c>
      <c r="N1045" s="10">
        <v>62</v>
      </c>
      <c r="O1045" s="22">
        <f t="shared" ref="O1045:O1052" si="192">$L1045/O$1044*100</f>
        <v>7.8947368421052628</v>
      </c>
      <c r="P1045" s="22">
        <f t="shared" ref="P1045:P1052" si="193">$M1045/P$1044*100</f>
        <v>7.8633836378077842</v>
      </c>
      <c r="Q1045" s="22">
        <f t="shared" ref="Q1045:Q1052" si="194">$N1045/Q$1044*100</f>
        <v>8.0415045395590141</v>
      </c>
    </row>
    <row r="1046" spans="1:17" ht="15" customHeight="1" x14ac:dyDescent="0.15">
      <c r="B1046" s="73" t="s">
        <v>561</v>
      </c>
      <c r="C1046" s="26"/>
      <c r="D1046" s="26"/>
      <c r="E1046" s="26"/>
      <c r="L1046" s="11">
        <v>801</v>
      </c>
      <c r="M1046" s="11">
        <v>474</v>
      </c>
      <c r="N1046" s="11">
        <v>319</v>
      </c>
      <c r="O1046" s="23">
        <f t="shared" si="192"/>
        <v>39.035087719298247</v>
      </c>
      <c r="P1046" s="23">
        <f t="shared" si="193"/>
        <v>37.648927720413027</v>
      </c>
      <c r="Q1046" s="23">
        <f t="shared" si="194"/>
        <v>41.374837872892343</v>
      </c>
    </row>
    <row r="1047" spans="1:17" ht="15" customHeight="1" x14ac:dyDescent="0.15">
      <c r="B1047" s="73" t="s">
        <v>224</v>
      </c>
      <c r="C1047" s="26"/>
      <c r="D1047" s="26"/>
      <c r="E1047" s="26"/>
      <c r="L1047" s="11">
        <v>485</v>
      </c>
      <c r="M1047" s="11">
        <v>309</v>
      </c>
      <c r="N1047" s="11">
        <v>172</v>
      </c>
      <c r="O1047" s="23">
        <f t="shared" si="192"/>
        <v>23.635477582846004</v>
      </c>
      <c r="P1047" s="23">
        <f t="shared" si="193"/>
        <v>24.543288324066719</v>
      </c>
      <c r="Q1047" s="23">
        <f t="shared" si="194"/>
        <v>22.308690012970171</v>
      </c>
    </row>
    <row r="1048" spans="1:17" ht="15" customHeight="1" x14ac:dyDescent="0.15">
      <c r="B1048" s="73" t="s">
        <v>225</v>
      </c>
      <c r="C1048" s="26"/>
      <c r="D1048" s="26"/>
      <c r="E1048" s="26"/>
      <c r="L1048" s="11">
        <v>295</v>
      </c>
      <c r="M1048" s="11">
        <v>180</v>
      </c>
      <c r="N1048" s="11">
        <v>112</v>
      </c>
      <c r="O1048" s="23">
        <f t="shared" si="192"/>
        <v>14.376218323586745</v>
      </c>
      <c r="P1048" s="23">
        <f t="shared" si="193"/>
        <v>14.297061159650518</v>
      </c>
      <c r="Q1048" s="23">
        <f t="shared" si="194"/>
        <v>14.526588845654995</v>
      </c>
    </row>
    <row r="1049" spans="1:17" ht="15" customHeight="1" x14ac:dyDescent="0.15">
      <c r="B1049" s="73" t="s">
        <v>226</v>
      </c>
      <c r="C1049" s="26"/>
      <c r="D1049" s="26"/>
      <c r="E1049" s="26"/>
      <c r="L1049" s="11">
        <v>137</v>
      </c>
      <c r="M1049" s="11">
        <v>87</v>
      </c>
      <c r="N1049" s="11">
        <v>46</v>
      </c>
      <c r="O1049" s="23">
        <f t="shared" si="192"/>
        <v>6.6764132553606235</v>
      </c>
      <c r="P1049" s="23">
        <f t="shared" si="193"/>
        <v>6.9102462271644169</v>
      </c>
      <c r="Q1049" s="23">
        <f t="shared" si="194"/>
        <v>5.966277561608301</v>
      </c>
    </row>
    <row r="1050" spans="1:17" ht="15" customHeight="1" x14ac:dyDescent="0.15">
      <c r="B1050" s="73" t="s">
        <v>227</v>
      </c>
      <c r="C1050" s="26"/>
      <c r="D1050" s="26"/>
      <c r="E1050" s="26"/>
      <c r="L1050" s="11">
        <v>49</v>
      </c>
      <c r="M1050" s="11">
        <v>37</v>
      </c>
      <c r="N1050" s="11">
        <v>11</v>
      </c>
      <c r="O1050" s="23">
        <f t="shared" si="192"/>
        <v>2.3879142300194931</v>
      </c>
      <c r="P1050" s="23">
        <f t="shared" si="193"/>
        <v>2.938840349483717</v>
      </c>
      <c r="Q1050" s="23">
        <f t="shared" si="194"/>
        <v>1.4267185473411155</v>
      </c>
    </row>
    <row r="1051" spans="1:17" ht="15" customHeight="1" x14ac:dyDescent="0.15">
      <c r="B1051" s="73" t="s">
        <v>562</v>
      </c>
      <c r="C1051" s="26"/>
      <c r="D1051" s="26"/>
      <c r="E1051" s="26"/>
      <c r="L1051" s="11">
        <v>40</v>
      </c>
      <c r="M1051" s="11">
        <v>27</v>
      </c>
      <c r="N1051" s="11">
        <v>13</v>
      </c>
      <c r="O1051" s="23">
        <f t="shared" si="192"/>
        <v>1.9493177387914229</v>
      </c>
      <c r="P1051" s="23">
        <f t="shared" si="193"/>
        <v>2.1445591739475778</v>
      </c>
      <c r="Q1051" s="23">
        <f t="shared" si="194"/>
        <v>1.6861219195849546</v>
      </c>
    </row>
    <row r="1052" spans="1:17" ht="15" customHeight="1" x14ac:dyDescent="0.15">
      <c r="B1052" s="94" t="s">
        <v>0</v>
      </c>
      <c r="C1052" s="28"/>
      <c r="D1052" s="28"/>
      <c r="E1052" s="28"/>
      <c r="F1052" s="28"/>
      <c r="G1052" s="28"/>
      <c r="H1052" s="28"/>
      <c r="I1052" s="28"/>
      <c r="J1052" s="28"/>
      <c r="K1052" s="28"/>
      <c r="L1052" s="12">
        <v>83</v>
      </c>
      <c r="M1052" s="12">
        <v>46</v>
      </c>
      <c r="N1052" s="12">
        <v>36</v>
      </c>
      <c r="O1052" s="24">
        <f t="shared" si="192"/>
        <v>4.0448343079922022</v>
      </c>
      <c r="P1052" s="24">
        <f t="shared" si="193"/>
        <v>3.653693407466243</v>
      </c>
      <c r="Q1052" s="24">
        <f t="shared" si="194"/>
        <v>4.6692607003891053</v>
      </c>
    </row>
    <row r="1053" spans="1:17" ht="15" customHeight="1" x14ac:dyDescent="0.15">
      <c r="B1053" s="95" t="s">
        <v>1</v>
      </c>
      <c r="C1053" s="30"/>
      <c r="D1053" s="30"/>
      <c r="E1053" s="30"/>
      <c r="F1053" s="30"/>
      <c r="G1053" s="30"/>
      <c r="H1053" s="30"/>
      <c r="I1053" s="30"/>
      <c r="J1053" s="30"/>
      <c r="K1053" s="31"/>
      <c r="L1053" s="13">
        <f>SUM(L1045:L1052)</f>
        <v>2052</v>
      </c>
      <c r="M1053" s="13">
        <f>SUM(M1045:M1052)</f>
        <v>1259</v>
      </c>
      <c r="N1053" s="13">
        <f>SUM(N1045:N1052)</f>
        <v>771</v>
      </c>
      <c r="O1053" s="25">
        <f>IF(SUM(O1045:O1052)&gt;100,"－",SUM(O1045:O1052))</f>
        <v>100</v>
      </c>
      <c r="P1053" s="25">
        <f>IF(SUM(P1045:P1052)&gt;100,"－",SUM(P1045:P1052))</f>
        <v>100.00000000000001</v>
      </c>
      <c r="Q1053" s="25">
        <f>IF(SUM(Q1045:Q1052)&gt;100,"－",SUM(Q1045:Q1052))</f>
        <v>99.999999999999986</v>
      </c>
    </row>
    <row r="1054" spans="1:17" ht="15" customHeight="1" x14ac:dyDescent="0.15">
      <c r="B1054" s="95" t="s">
        <v>759</v>
      </c>
      <c r="C1054" s="30"/>
      <c r="D1054" s="30"/>
      <c r="E1054" s="30"/>
      <c r="F1054" s="30"/>
      <c r="G1054" s="30"/>
      <c r="H1054" s="30"/>
      <c r="I1054" s="30"/>
      <c r="J1054" s="30"/>
      <c r="K1054" s="31"/>
      <c r="L1054" s="25">
        <v>6.2314430785676143</v>
      </c>
      <c r="M1054" s="25">
        <v>6.4303671581381909</v>
      </c>
      <c r="N1054" s="25">
        <v>5.869523128278491</v>
      </c>
    </row>
    <row r="1055" spans="1:17" ht="15" customHeight="1" x14ac:dyDescent="0.15">
      <c r="B1055" s="95" t="s">
        <v>559</v>
      </c>
      <c r="C1055" s="30"/>
      <c r="D1055" s="30"/>
      <c r="E1055" s="30"/>
      <c r="F1055" s="30"/>
      <c r="G1055" s="30"/>
      <c r="H1055" s="30"/>
      <c r="I1055" s="30"/>
      <c r="J1055" s="30"/>
      <c r="K1055" s="31"/>
      <c r="L1055" s="25">
        <v>5</v>
      </c>
      <c r="M1055" s="25">
        <v>5</v>
      </c>
      <c r="N1055" s="25">
        <v>4</v>
      </c>
    </row>
    <row r="1056" spans="1:17" ht="15" customHeight="1" x14ac:dyDescent="0.15">
      <c r="B1056" s="95" t="s">
        <v>760</v>
      </c>
      <c r="C1056" s="30"/>
      <c r="D1056" s="30"/>
      <c r="E1056" s="30"/>
      <c r="F1056" s="30"/>
      <c r="G1056" s="30"/>
      <c r="H1056" s="30"/>
      <c r="I1056" s="30"/>
      <c r="J1056" s="30"/>
      <c r="K1056" s="31"/>
      <c r="L1056" s="25">
        <v>22</v>
      </c>
      <c r="M1056" s="25">
        <v>23</v>
      </c>
      <c r="N1056" s="25">
        <v>20</v>
      </c>
    </row>
    <row r="1057" spans="1:17" ht="15" customHeight="1" x14ac:dyDescent="0.15">
      <c r="B1057" s="95" t="s">
        <v>761</v>
      </c>
      <c r="C1057" s="30"/>
      <c r="D1057" s="30"/>
      <c r="E1057" s="30"/>
      <c r="F1057" s="30"/>
      <c r="G1057" s="30"/>
      <c r="H1057" s="30"/>
      <c r="I1057" s="30"/>
      <c r="J1057" s="30"/>
      <c r="K1057" s="31"/>
      <c r="L1057" s="25">
        <v>0.3</v>
      </c>
      <c r="M1057" s="25">
        <v>0.16</v>
      </c>
      <c r="N1057" s="25">
        <v>0.5</v>
      </c>
    </row>
    <row r="1058" spans="1:17" ht="15" customHeight="1" x14ac:dyDescent="0.15">
      <c r="B1058" s="96"/>
      <c r="M1058" s="1"/>
      <c r="O1058" s="18"/>
      <c r="P1058" s="18"/>
      <c r="Q1058" s="18"/>
    </row>
    <row r="1059" spans="1:17" ht="15" customHeight="1" x14ac:dyDescent="0.15">
      <c r="A1059" s="1" t="s">
        <v>878</v>
      </c>
      <c r="B1059" s="96"/>
      <c r="M1059" s="1"/>
      <c r="O1059" s="18"/>
      <c r="P1059" s="18"/>
      <c r="Q1059" s="18"/>
    </row>
    <row r="1060" spans="1:17" ht="12" customHeight="1" x14ac:dyDescent="0.15">
      <c r="B1060" s="97"/>
      <c r="C1060" s="27"/>
      <c r="D1060" s="27"/>
      <c r="E1060" s="27"/>
      <c r="F1060" s="27"/>
      <c r="G1060" s="27"/>
      <c r="H1060" s="27"/>
      <c r="I1060" s="27"/>
      <c r="J1060" s="27"/>
      <c r="K1060" s="3"/>
      <c r="L1060" s="219" t="s">
        <v>2</v>
      </c>
      <c r="M1060" s="30"/>
      <c r="N1060" s="31"/>
      <c r="O1060" s="218" t="s">
        <v>3</v>
      </c>
      <c r="P1060" s="83"/>
      <c r="Q1060" s="84"/>
    </row>
    <row r="1061" spans="1:17" ht="12" customHeight="1" x14ac:dyDescent="0.15">
      <c r="B1061" s="73"/>
      <c r="C1061" s="26"/>
      <c r="D1061" s="26"/>
      <c r="E1061" s="26"/>
      <c r="K1061" s="217"/>
      <c r="L1061" s="8" t="s">
        <v>4</v>
      </c>
      <c r="M1061" s="8" t="s">
        <v>859</v>
      </c>
      <c r="N1061" s="8" t="s">
        <v>13</v>
      </c>
      <c r="O1061" s="8" t="s">
        <v>4</v>
      </c>
      <c r="P1061" s="8" t="s">
        <v>859</v>
      </c>
      <c r="Q1061" s="8" t="s">
        <v>13</v>
      </c>
    </row>
    <row r="1062" spans="1:17" ht="12" customHeight="1" x14ac:dyDescent="0.15">
      <c r="B1062" s="94"/>
      <c r="C1062" s="28"/>
      <c r="D1062" s="28"/>
      <c r="E1062" s="28"/>
      <c r="F1062" s="28"/>
      <c r="G1062" s="28"/>
      <c r="H1062" s="28"/>
      <c r="I1062" s="28"/>
      <c r="J1062" s="28"/>
      <c r="K1062" s="6"/>
      <c r="L1062" s="9"/>
      <c r="M1062" s="9"/>
      <c r="N1062" s="9"/>
      <c r="O1062" s="21">
        <f>$L$15</f>
        <v>2052</v>
      </c>
      <c r="P1062" s="21">
        <f>$M$15</f>
        <v>1259</v>
      </c>
      <c r="Q1062" s="21">
        <f>$N$15</f>
        <v>771</v>
      </c>
    </row>
    <row r="1063" spans="1:17" ht="15" customHeight="1" x14ac:dyDescent="0.15">
      <c r="B1063" s="73" t="s">
        <v>12</v>
      </c>
      <c r="C1063" s="26"/>
      <c r="D1063" s="26"/>
      <c r="E1063" s="26"/>
      <c r="L1063" s="10">
        <v>1351</v>
      </c>
      <c r="M1063" s="10">
        <v>1191</v>
      </c>
      <c r="N1063" s="10">
        <v>150</v>
      </c>
      <c r="O1063" s="22">
        <f>$L1063/O$1062*100</f>
        <v>65.838206627680307</v>
      </c>
      <c r="P1063" s="22">
        <f>$M1063/P$1062*100</f>
        <v>94.598888006354258</v>
      </c>
      <c r="Q1063" s="22">
        <f>$N1063/Q$1062*100</f>
        <v>19.45525291828794</v>
      </c>
    </row>
    <row r="1064" spans="1:17" ht="15" customHeight="1" x14ac:dyDescent="0.15">
      <c r="B1064" s="73" t="s">
        <v>13</v>
      </c>
      <c r="C1064" s="26"/>
      <c r="D1064" s="26"/>
      <c r="E1064" s="26"/>
      <c r="L1064" s="11">
        <v>886</v>
      </c>
      <c r="M1064" s="11">
        <v>144</v>
      </c>
      <c r="N1064" s="11">
        <v>737</v>
      </c>
      <c r="O1064" s="23">
        <f>$L1064/O$1062*100</f>
        <v>43.177387914230017</v>
      </c>
      <c r="P1064" s="23">
        <f>$M1064/P$1062*100</f>
        <v>11.437648927720414</v>
      </c>
      <c r="Q1064" s="23">
        <f>$N1064/Q$1062*100</f>
        <v>95.590142671854736</v>
      </c>
    </row>
    <row r="1065" spans="1:17" ht="15" customHeight="1" x14ac:dyDescent="0.15">
      <c r="B1065" s="73" t="s">
        <v>877</v>
      </c>
      <c r="C1065" s="26"/>
      <c r="D1065" s="26"/>
      <c r="E1065" s="26"/>
      <c r="L1065" s="11">
        <v>421</v>
      </c>
      <c r="M1065" s="11">
        <v>315</v>
      </c>
      <c r="N1065" s="11">
        <v>95</v>
      </c>
      <c r="O1065" s="23">
        <f>$L1065/O$1062*100</f>
        <v>20.516569200779728</v>
      </c>
      <c r="P1065" s="23">
        <f>$M1065/P$1062*100</f>
        <v>25.019857029388405</v>
      </c>
      <c r="Q1065" s="23">
        <f>$N1065/Q$1062*100</f>
        <v>12.321660181582361</v>
      </c>
    </row>
    <row r="1066" spans="1:17" ht="15" customHeight="1" x14ac:dyDescent="0.15">
      <c r="B1066" s="94" t="s">
        <v>0</v>
      </c>
      <c r="C1066" s="28"/>
      <c r="D1066" s="28"/>
      <c r="E1066" s="28"/>
      <c r="F1066" s="28"/>
      <c r="G1066" s="28"/>
      <c r="H1066" s="28"/>
      <c r="I1066" s="28"/>
      <c r="J1066" s="28"/>
      <c r="K1066" s="28"/>
      <c r="L1066" s="12">
        <v>50</v>
      </c>
      <c r="M1066" s="12">
        <v>28</v>
      </c>
      <c r="N1066" s="12">
        <v>18</v>
      </c>
      <c r="O1066" s="24">
        <f>$L1066/O$1062*100</f>
        <v>2.4366471734892787</v>
      </c>
      <c r="P1066" s="24">
        <f>$M1066/P$1062*100</f>
        <v>2.2239872915011913</v>
      </c>
      <c r="Q1066" s="24">
        <f>$N1066/Q$1062*100</f>
        <v>2.3346303501945527</v>
      </c>
    </row>
    <row r="1067" spans="1:17" ht="15" customHeight="1" x14ac:dyDescent="0.15">
      <c r="B1067" s="95" t="s">
        <v>1</v>
      </c>
      <c r="C1067" s="30"/>
      <c r="D1067" s="30"/>
      <c r="E1067" s="30"/>
      <c r="F1067" s="30"/>
      <c r="G1067" s="30"/>
      <c r="H1067" s="30"/>
      <c r="I1067" s="30"/>
      <c r="J1067" s="30"/>
      <c r="K1067" s="31"/>
      <c r="L1067" s="13">
        <f>SUM(L1063:L1066)</f>
        <v>2708</v>
      </c>
      <c r="M1067" s="13">
        <f>SUM(M1063:M1066)</f>
        <v>1678</v>
      </c>
      <c r="N1067" s="13">
        <f>SUM(N1063:N1066)</f>
        <v>1000</v>
      </c>
      <c r="O1067" s="25" t="str">
        <f>IF(SUM(O1063:O1066)&gt;100,"－",SUM(O1063:O1066))</f>
        <v>－</v>
      </c>
      <c r="P1067" s="25" t="str">
        <f>IF(SUM(P1063:P1066)&gt;100,"－",SUM(P1063:P1066))</f>
        <v>－</v>
      </c>
      <c r="Q1067" s="25" t="str">
        <f>IF(SUM(Q1063:Q1066)&gt;100,"－",SUM(Q1063:Q1066))</f>
        <v>－</v>
      </c>
    </row>
    <row r="1068" spans="1:17" ht="15" customHeight="1" x14ac:dyDescent="0.15">
      <c r="B1068" s="96"/>
      <c r="L1068" s="26"/>
      <c r="M1068" s="26"/>
      <c r="N1068" s="26"/>
    </row>
    <row r="1069" spans="1:17" ht="15" customHeight="1" x14ac:dyDescent="0.15">
      <c r="A1069" s="1" t="s">
        <v>876</v>
      </c>
      <c r="B1069" s="96"/>
      <c r="L1069" s="26"/>
      <c r="M1069" s="26"/>
      <c r="N1069" s="26"/>
    </row>
    <row r="1070" spans="1:17" ht="12" customHeight="1" x14ac:dyDescent="0.15">
      <c r="B1070" s="97"/>
      <c r="C1070" s="27"/>
      <c r="D1070" s="27"/>
      <c r="E1070" s="27"/>
      <c r="F1070" s="27"/>
      <c r="G1070" s="27"/>
      <c r="H1070" s="27"/>
      <c r="I1070" s="27"/>
      <c r="J1070" s="27"/>
      <c r="K1070" s="3"/>
      <c r="L1070" s="219" t="s">
        <v>2</v>
      </c>
      <c r="M1070" s="30"/>
      <c r="N1070" s="31"/>
      <c r="O1070" s="218" t="s">
        <v>3</v>
      </c>
      <c r="P1070" s="83"/>
      <c r="Q1070" s="84"/>
    </row>
    <row r="1071" spans="1:17" ht="12" customHeight="1" x14ac:dyDescent="0.15">
      <c r="B1071" s="73"/>
      <c r="C1071" s="26"/>
      <c r="D1071" s="26"/>
      <c r="E1071" s="26"/>
      <c r="K1071" s="217"/>
      <c r="L1071" s="8" t="s">
        <v>4</v>
      </c>
      <c r="M1071" s="8" t="s">
        <v>859</v>
      </c>
      <c r="N1071" s="8" t="s">
        <v>13</v>
      </c>
      <c r="O1071" s="8" t="s">
        <v>4</v>
      </c>
      <c r="P1071" s="8" t="s">
        <v>859</v>
      </c>
      <c r="Q1071" s="8" t="s">
        <v>13</v>
      </c>
    </row>
    <row r="1072" spans="1:17" ht="12" customHeight="1" x14ac:dyDescent="0.15">
      <c r="B1072" s="94"/>
      <c r="C1072" s="28"/>
      <c r="D1072" s="28"/>
      <c r="E1072" s="28"/>
      <c r="F1072" s="28"/>
      <c r="G1072" s="28"/>
      <c r="H1072" s="28"/>
      <c r="I1072" s="28"/>
      <c r="J1072" s="28"/>
      <c r="K1072" s="6"/>
      <c r="L1072" s="9"/>
      <c r="M1072" s="9"/>
      <c r="N1072" s="9"/>
      <c r="O1072" s="21">
        <f>$L$15</f>
        <v>2052</v>
      </c>
      <c r="P1072" s="21">
        <f>$M$15</f>
        <v>1259</v>
      </c>
      <c r="Q1072" s="21">
        <f>$N$15</f>
        <v>771</v>
      </c>
    </row>
    <row r="1073" spans="1:17" ht="15" customHeight="1" x14ac:dyDescent="0.15">
      <c r="B1073" s="73" t="s">
        <v>163</v>
      </c>
      <c r="C1073" s="26"/>
      <c r="D1073" s="26"/>
      <c r="E1073" s="26"/>
      <c r="L1073" s="10">
        <v>1705</v>
      </c>
      <c r="M1073" s="10">
        <v>1060</v>
      </c>
      <c r="N1073" s="10">
        <v>629</v>
      </c>
      <c r="O1073" s="22">
        <f t="shared" ref="O1073:O1082" si="195">$L1073/O$1072*100</f>
        <v>83.089668615984408</v>
      </c>
      <c r="P1073" s="22">
        <f t="shared" ref="P1073:P1082" si="196">$M1073/P$1072*100</f>
        <v>84.19380460683081</v>
      </c>
      <c r="Q1073" s="22">
        <f t="shared" ref="Q1073:Q1082" si="197">$N1073/Q$1072*100</f>
        <v>81.582360570687413</v>
      </c>
    </row>
    <row r="1074" spans="1:17" ht="15" customHeight="1" x14ac:dyDescent="0.15">
      <c r="B1074" s="73" t="s">
        <v>871</v>
      </c>
      <c r="C1074" s="26"/>
      <c r="D1074" s="26"/>
      <c r="E1074" s="26"/>
      <c r="L1074" s="11">
        <v>397</v>
      </c>
      <c r="M1074" s="11">
        <v>301</v>
      </c>
      <c r="N1074" s="11">
        <v>92</v>
      </c>
      <c r="O1074" s="23">
        <f t="shared" si="195"/>
        <v>19.346978557504872</v>
      </c>
      <c r="P1074" s="23">
        <f t="shared" si="196"/>
        <v>23.90786338363781</v>
      </c>
      <c r="Q1074" s="23">
        <f t="shared" si="197"/>
        <v>11.932555123216602</v>
      </c>
    </row>
    <row r="1075" spans="1:17" ht="15" customHeight="1" x14ac:dyDescent="0.15">
      <c r="B1075" s="73" t="s">
        <v>164</v>
      </c>
      <c r="C1075" s="26"/>
      <c r="D1075" s="26"/>
      <c r="E1075" s="26"/>
      <c r="L1075" s="11">
        <v>374</v>
      </c>
      <c r="M1075" s="11">
        <v>245</v>
      </c>
      <c r="N1075" s="11">
        <v>122</v>
      </c>
      <c r="O1075" s="23">
        <f t="shared" si="195"/>
        <v>18.226120857699804</v>
      </c>
      <c r="P1075" s="23">
        <f t="shared" si="196"/>
        <v>19.459888800635426</v>
      </c>
      <c r="Q1075" s="23">
        <f t="shared" si="197"/>
        <v>15.823605706874188</v>
      </c>
    </row>
    <row r="1076" spans="1:17" ht="15" customHeight="1" x14ac:dyDescent="0.15">
      <c r="B1076" s="73" t="s">
        <v>165</v>
      </c>
      <c r="C1076" s="26"/>
      <c r="D1076" s="26"/>
      <c r="E1076" s="26"/>
      <c r="L1076" s="11">
        <v>260</v>
      </c>
      <c r="M1076" s="11">
        <v>123</v>
      </c>
      <c r="N1076" s="11">
        <v>135</v>
      </c>
      <c r="O1076" s="23">
        <f t="shared" si="195"/>
        <v>12.670565302144249</v>
      </c>
      <c r="P1076" s="23">
        <f t="shared" si="196"/>
        <v>9.7696584590945204</v>
      </c>
      <c r="Q1076" s="23">
        <f t="shared" si="197"/>
        <v>17.509727626459142</v>
      </c>
    </row>
    <row r="1077" spans="1:17" ht="15" customHeight="1" x14ac:dyDescent="0.15">
      <c r="B1077" s="73" t="s">
        <v>166</v>
      </c>
      <c r="C1077" s="26"/>
      <c r="D1077" s="26"/>
      <c r="E1077" s="26"/>
      <c r="L1077" s="11">
        <v>312</v>
      </c>
      <c r="M1077" s="11">
        <v>196</v>
      </c>
      <c r="N1077" s="11">
        <v>114</v>
      </c>
      <c r="O1077" s="23">
        <f t="shared" si="195"/>
        <v>15.204678362573098</v>
      </c>
      <c r="P1077" s="23">
        <f t="shared" si="196"/>
        <v>15.567911040508339</v>
      </c>
      <c r="Q1077" s="23">
        <f t="shared" si="197"/>
        <v>14.785992217898833</v>
      </c>
    </row>
    <row r="1078" spans="1:17" ht="15" customHeight="1" x14ac:dyDescent="0.15">
      <c r="B1078" s="73" t="s">
        <v>167</v>
      </c>
      <c r="C1078" s="26"/>
      <c r="D1078" s="26"/>
      <c r="E1078" s="26"/>
      <c r="L1078" s="11">
        <v>65</v>
      </c>
      <c r="M1078" s="11">
        <v>38</v>
      </c>
      <c r="N1078" s="11">
        <v>25</v>
      </c>
      <c r="O1078" s="23">
        <f t="shared" si="195"/>
        <v>3.1676413255360623</v>
      </c>
      <c r="P1078" s="23">
        <f t="shared" si="196"/>
        <v>3.0182684670373314</v>
      </c>
      <c r="Q1078" s="23">
        <f t="shared" si="197"/>
        <v>3.2425421530479901</v>
      </c>
    </row>
    <row r="1079" spans="1:17" ht="15" customHeight="1" x14ac:dyDescent="0.15">
      <c r="B1079" s="73" t="s">
        <v>168</v>
      </c>
      <c r="C1079" s="26"/>
      <c r="D1079" s="26"/>
      <c r="E1079" s="26"/>
      <c r="L1079" s="11">
        <v>385</v>
      </c>
      <c r="M1079" s="11">
        <v>223</v>
      </c>
      <c r="N1079" s="11">
        <v>157</v>
      </c>
      <c r="O1079" s="23">
        <f t="shared" si="195"/>
        <v>18.762183235867447</v>
      </c>
      <c r="P1079" s="23">
        <f t="shared" si="196"/>
        <v>17.712470214455916</v>
      </c>
      <c r="Q1079" s="23">
        <f t="shared" si="197"/>
        <v>20.363164721141374</v>
      </c>
    </row>
    <row r="1080" spans="1:17" ht="15" customHeight="1" x14ac:dyDescent="0.15">
      <c r="B1080" s="73" t="s">
        <v>169</v>
      </c>
      <c r="C1080" s="26"/>
      <c r="D1080" s="26"/>
      <c r="E1080" s="26"/>
      <c r="L1080" s="11">
        <v>305</v>
      </c>
      <c r="M1080" s="11">
        <v>133</v>
      </c>
      <c r="N1080" s="11">
        <v>169</v>
      </c>
      <c r="O1080" s="23">
        <f t="shared" si="195"/>
        <v>14.8635477582846</v>
      </c>
      <c r="P1080" s="23">
        <f t="shared" si="196"/>
        <v>10.563939634630659</v>
      </c>
      <c r="Q1080" s="23">
        <f t="shared" si="197"/>
        <v>21.91958495460441</v>
      </c>
    </row>
    <row r="1081" spans="1:17" ht="15" customHeight="1" x14ac:dyDescent="0.15">
      <c r="B1081" s="73" t="s">
        <v>20</v>
      </c>
      <c r="C1081" s="26"/>
      <c r="D1081" s="26"/>
      <c r="E1081" s="26"/>
      <c r="L1081" s="11">
        <v>169</v>
      </c>
      <c r="M1081" s="11">
        <v>94</v>
      </c>
      <c r="N1081" s="11">
        <v>73</v>
      </c>
      <c r="O1081" s="23">
        <f t="shared" si="195"/>
        <v>8.2358674463937618</v>
      </c>
      <c r="P1081" s="23">
        <f t="shared" si="196"/>
        <v>7.4662430500397141</v>
      </c>
      <c r="Q1081" s="23">
        <f t="shared" si="197"/>
        <v>9.4682230869001298</v>
      </c>
    </row>
    <row r="1082" spans="1:17" ht="15" customHeight="1" x14ac:dyDescent="0.15">
      <c r="B1082" s="94" t="s">
        <v>0</v>
      </c>
      <c r="C1082" s="28"/>
      <c r="D1082" s="28"/>
      <c r="E1082" s="28"/>
      <c r="F1082" s="28"/>
      <c r="G1082" s="28"/>
      <c r="H1082" s="28"/>
      <c r="I1082" s="28"/>
      <c r="J1082" s="28"/>
      <c r="K1082" s="28"/>
      <c r="L1082" s="12">
        <v>178</v>
      </c>
      <c r="M1082" s="12">
        <v>97</v>
      </c>
      <c r="N1082" s="12">
        <v>79</v>
      </c>
      <c r="O1082" s="24">
        <f t="shared" si="195"/>
        <v>8.674463937621832</v>
      </c>
      <c r="P1082" s="24">
        <f t="shared" si="196"/>
        <v>7.7045274027005561</v>
      </c>
      <c r="Q1082" s="24">
        <f t="shared" si="197"/>
        <v>10.246433203631646</v>
      </c>
    </row>
    <row r="1083" spans="1:17" ht="15" customHeight="1" x14ac:dyDescent="0.15">
      <c r="B1083" s="95" t="s">
        <v>1</v>
      </c>
      <c r="C1083" s="30"/>
      <c r="D1083" s="30"/>
      <c r="E1083" s="30"/>
      <c r="F1083" s="30"/>
      <c r="G1083" s="30"/>
      <c r="H1083" s="30"/>
      <c r="I1083" s="30"/>
      <c r="J1083" s="30"/>
      <c r="K1083" s="31"/>
      <c r="L1083" s="13">
        <f>SUM(L1073:L1082)</f>
        <v>4150</v>
      </c>
      <c r="M1083" s="13">
        <f>SUM(M1073:M1082)</f>
        <v>2510</v>
      </c>
      <c r="N1083" s="13">
        <f>SUM(N1073:N1082)</f>
        <v>1595</v>
      </c>
      <c r="O1083" s="25" t="str">
        <f>IF(SUM(O1073:O1082)&gt;100,"－",SUM(O1073:O1082))</f>
        <v>－</v>
      </c>
      <c r="P1083" s="25" t="str">
        <f>IF(SUM(P1073:P1082)&gt;100,"－",SUM(P1073:P1082))</f>
        <v>－</v>
      </c>
      <c r="Q1083" s="25" t="str">
        <f>IF(SUM(Q1073:Q1082)&gt;100,"－",SUM(Q1073:Q1082))</f>
        <v>－</v>
      </c>
    </row>
    <row r="1084" spans="1:17" ht="15" customHeight="1" x14ac:dyDescent="0.15">
      <c r="B1084" s="96"/>
      <c r="M1084" s="1"/>
      <c r="O1084" s="18"/>
      <c r="P1084" s="18"/>
      <c r="Q1084" s="18"/>
    </row>
    <row r="1085" spans="1:17" ht="15" customHeight="1" x14ac:dyDescent="0.15">
      <c r="A1085" s="17" t="s">
        <v>875</v>
      </c>
      <c r="B1085" s="96"/>
      <c r="M1085" s="1"/>
      <c r="O1085" s="18"/>
      <c r="P1085" s="18"/>
      <c r="Q1085" s="18"/>
    </row>
    <row r="1086" spans="1:17" ht="15" customHeight="1" x14ac:dyDescent="0.15">
      <c r="A1086" s="1" t="s">
        <v>874</v>
      </c>
      <c r="B1086" s="96"/>
      <c r="L1086" s="26"/>
      <c r="M1086" s="26"/>
      <c r="N1086" s="26"/>
    </row>
    <row r="1087" spans="1:17" ht="12" customHeight="1" x14ac:dyDescent="0.15">
      <c r="B1087" s="319" t="s">
        <v>163</v>
      </c>
      <c r="C1087" s="320"/>
      <c r="D1087" s="320"/>
      <c r="E1087" s="320"/>
      <c r="F1087" s="320"/>
      <c r="G1087" s="320"/>
      <c r="H1087" s="320"/>
      <c r="I1087" s="320"/>
      <c r="J1087" s="320"/>
      <c r="K1087" s="321"/>
      <c r="L1087" s="219" t="s">
        <v>2</v>
      </c>
      <c r="M1087" s="30"/>
      <c r="N1087" s="31"/>
      <c r="O1087" s="218" t="s">
        <v>3</v>
      </c>
      <c r="P1087" s="83"/>
      <c r="Q1087" s="84"/>
    </row>
    <row r="1088" spans="1:17" ht="12" customHeight="1" x14ac:dyDescent="0.15">
      <c r="B1088" s="331"/>
      <c r="C1088" s="332"/>
      <c r="D1088" s="332"/>
      <c r="E1088" s="332"/>
      <c r="F1088" s="332"/>
      <c r="G1088" s="332"/>
      <c r="H1088" s="332"/>
      <c r="I1088" s="332"/>
      <c r="J1088" s="332"/>
      <c r="K1088" s="333"/>
      <c r="L1088" s="8" t="s">
        <v>4</v>
      </c>
      <c r="M1088" s="8" t="s">
        <v>859</v>
      </c>
      <c r="N1088" s="8" t="s">
        <v>13</v>
      </c>
      <c r="O1088" s="8" t="s">
        <v>4</v>
      </c>
      <c r="P1088" s="8" t="s">
        <v>859</v>
      </c>
      <c r="Q1088" s="8" t="s">
        <v>13</v>
      </c>
    </row>
    <row r="1089" spans="2:17" ht="12" customHeight="1" x14ac:dyDescent="0.15">
      <c r="B1089" s="322"/>
      <c r="C1089" s="323"/>
      <c r="D1089" s="323"/>
      <c r="E1089" s="323"/>
      <c r="F1089" s="323"/>
      <c r="G1089" s="323"/>
      <c r="H1089" s="323"/>
      <c r="I1089" s="323"/>
      <c r="J1089" s="323"/>
      <c r="K1089" s="324"/>
      <c r="L1089" s="9"/>
      <c r="M1089" s="9"/>
      <c r="N1089" s="9"/>
      <c r="O1089" s="21">
        <f>$L$15-$L$1082</f>
        <v>1874</v>
      </c>
      <c r="P1089" s="21">
        <f>$M$15-$M$1082</f>
        <v>1162</v>
      </c>
      <c r="Q1089" s="21">
        <f>$N$15-$N$1082</f>
        <v>692</v>
      </c>
    </row>
    <row r="1090" spans="2:17" ht="15" customHeight="1" x14ac:dyDescent="0.15">
      <c r="B1090" s="73" t="s">
        <v>265</v>
      </c>
      <c r="C1090" s="26"/>
      <c r="D1090" s="26"/>
      <c r="E1090" s="26"/>
      <c r="L1090" s="10">
        <v>212</v>
      </c>
      <c r="M1090" s="10">
        <v>124</v>
      </c>
      <c r="N1090" s="10">
        <v>84</v>
      </c>
      <c r="O1090" s="22">
        <f t="shared" ref="O1090:O1101" si="198">$L1090/O$1089*100</f>
        <v>11.312700106723586</v>
      </c>
      <c r="P1090" s="22">
        <f t="shared" ref="P1090:P1101" si="199">$M1090/P$1089*100</f>
        <v>10.671256454388985</v>
      </c>
      <c r="Q1090" s="22">
        <f t="shared" ref="Q1090:Q1101" si="200">$N1090/Q$1089*100</f>
        <v>12.138728323699421</v>
      </c>
    </row>
    <row r="1091" spans="2:17" ht="15" customHeight="1" x14ac:dyDescent="0.15">
      <c r="B1091" s="73" t="s">
        <v>266</v>
      </c>
      <c r="C1091" s="26"/>
      <c r="D1091" s="26"/>
      <c r="E1091" s="26"/>
      <c r="L1091" s="11">
        <v>225</v>
      </c>
      <c r="M1091" s="11">
        <v>133</v>
      </c>
      <c r="N1091" s="11">
        <v>91</v>
      </c>
      <c r="O1091" s="23">
        <f t="shared" si="198"/>
        <v>12.00640341515475</v>
      </c>
      <c r="P1091" s="23">
        <f t="shared" si="199"/>
        <v>11.445783132530121</v>
      </c>
      <c r="Q1091" s="23">
        <f t="shared" si="200"/>
        <v>13.150289017341041</v>
      </c>
    </row>
    <row r="1092" spans="2:17" ht="15" customHeight="1" x14ac:dyDescent="0.15">
      <c r="B1092" s="73" t="s">
        <v>267</v>
      </c>
      <c r="C1092" s="26"/>
      <c r="D1092" s="26"/>
      <c r="E1092" s="26"/>
      <c r="L1092" s="11">
        <v>198</v>
      </c>
      <c r="M1092" s="11">
        <v>120</v>
      </c>
      <c r="N1092" s="11">
        <v>78</v>
      </c>
      <c r="O1092" s="23">
        <f t="shared" si="198"/>
        <v>10.56563500533618</v>
      </c>
      <c r="P1092" s="23">
        <f t="shared" si="199"/>
        <v>10.327022375215146</v>
      </c>
      <c r="Q1092" s="23">
        <f t="shared" si="200"/>
        <v>11.271676300578035</v>
      </c>
    </row>
    <row r="1093" spans="2:17" ht="15" customHeight="1" x14ac:dyDescent="0.15">
      <c r="B1093" s="73" t="s">
        <v>268</v>
      </c>
      <c r="C1093" s="26"/>
      <c r="D1093" s="26"/>
      <c r="E1093" s="26"/>
      <c r="L1093" s="11">
        <v>77</v>
      </c>
      <c r="M1093" s="11">
        <v>51</v>
      </c>
      <c r="N1093" s="11">
        <v>25</v>
      </c>
      <c r="O1093" s="23">
        <f t="shared" si="198"/>
        <v>4.1088580576307363</v>
      </c>
      <c r="P1093" s="23">
        <f t="shared" si="199"/>
        <v>4.3889845094664368</v>
      </c>
      <c r="Q1093" s="23">
        <f t="shared" si="200"/>
        <v>3.6127167630057806</v>
      </c>
    </row>
    <row r="1094" spans="2:17" ht="15" customHeight="1" x14ac:dyDescent="0.15">
      <c r="B1094" s="73" t="s">
        <v>269</v>
      </c>
      <c r="C1094" s="26"/>
      <c r="D1094" s="26"/>
      <c r="E1094" s="26"/>
      <c r="L1094" s="11">
        <v>58</v>
      </c>
      <c r="M1094" s="11">
        <v>31</v>
      </c>
      <c r="N1094" s="11">
        <v>27</v>
      </c>
      <c r="O1094" s="23">
        <f t="shared" si="198"/>
        <v>3.0949839914621133</v>
      </c>
      <c r="P1094" s="23">
        <f t="shared" si="199"/>
        <v>2.6678141135972462</v>
      </c>
      <c r="Q1094" s="23">
        <f t="shared" si="200"/>
        <v>3.901734104046243</v>
      </c>
    </row>
    <row r="1095" spans="2:17" ht="15" customHeight="1" x14ac:dyDescent="0.15">
      <c r="B1095" s="73" t="s">
        <v>270</v>
      </c>
      <c r="C1095" s="26"/>
      <c r="D1095" s="26"/>
      <c r="E1095" s="26"/>
      <c r="L1095" s="11">
        <v>170</v>
      </c>
      <c r="M1095" s="11">
        <v>101</v>
      </c>
      <c r="N1095" s="11">
        <v>67</v>
      </c>
      <c r="O1095" s="23">
        <f t="shared" si="198"/>
        <v>9.0715048025613658</v>
      </c>
      <c r="P1095" s="23">
        <f t="shared" si="199"/>
        <v>8.6919104991394143</v>
      </c>
      <c r="Q1095" s="23">
        <f t="shared" si="200"/>
        <v>9.6820809248554909</v>
      </c>
    </row>
    <row r="1096" spans="2:17" ht="15" customHeight="1" x14ac:dyDescent="0.15">
      <c r="B1096" s="73" t="s">
        <v>271</v>
      </c>
      <c r="C1096" s="26"/>
      <c r="D1096" s="26"/>
      <c r="E1096" s="26"/>
      <c r="L1096" s="11">
        <v>29</v>
      </c>
      <c r="M1096" s="11">
        <v>17</v>
      </c>
      <c r="N1096" s="11">
        <v>12</v>
      </c>
      <c r="O1096" s="23">
        <f t="shared" si="198"/>
        <v>1.5474919957310567</v>
      </c>
      <c r="P1096" s="23">
        <f t="shared" si="199"/>
        <v>1.4629948364888123</v>
      </c>
      <c r="Q1096" s="23">
        <f t="shared" si="200"/>
        <v>1.7341040462427744</v>
      </c>
    </row>
    <row r="1097" spans="2:17" ht="15" customHeight="1" x14ac:dyDescent="0.15">
      <c r="B1097" s="73" t="s">
        <v>272</v>
      </c>
      <c r="C1097" s="26"/>
      <c r="D1097" s="26"/>
      <c r="E1097" s="26"/>
      <c r="L1097" s="11">
        <v>35</v>
      </c>
      <c r="M1097" s="11">
        <v>19</v>
      </c>
      <c r="N1097" s="11">
        <v>14</v>
      </c>
      <c r="O1097" s="23">
        <f t="shared" si="198"/>
        <v>1.8676627534685166</v>
      </c>
      <c r="P1097" s="23">
        <f t="shared" si="199"/>
        <v>1.6351118760757317</v>
      </c>
      <c r="Q1097" s="23">
        <f t="shared" si="200"/>
        <v>2.0231213872832372</v>
      </c>
    </row>
    <row r="1098" spans="2:17" ht="15" customHeight="1" x14ac:dyDescent="0.15">
      <c r="B1098" s="73" t="s">
        <v>273</v>
      </c>
      <c r="C1098" s="26"/>
      <c r="D1098" s="26"/>
      <c r="E1098" s="26"/>
      <c r="L1098" s="11">
        <v>65</v>
      </c>
      <c r="M1098" s="11">
        <v>41</v>
      </c>
      <c r="N1098" s="11">
        <v>24</v>
      </c>
      <c r="O1098" s="23">
        <f t="shared" si="198"/>
        <v>3.4685165421558168</v>
      </c>
      <c r="P1098" s="23">
        <f t="shared" si="199"/>
        <v>3.5283993115318415</v>
      </c>
      <c r="Q1098" s="23">
        <f t="shared" si="200"/>
        <v>3.4682080924855487</v>
      </c>
    </row>
    <row r="1099" spans="2:17" ht="15" customHeight="1" x14ac:dyDescent="0.15">
      <c r="B1099" s="73" t="s">
        <v>394</v>
      </c>
      <c r="C1099" s="26"/>
      <c r="D1099" s="26"/>
      <c r="E1099" s="26"/>
      <c r="L1099" s="11">
        <v>67</v>
      </c>
      <c r="M1099" s="11">
        <v>37</v>
      </c>
      <c r="N1099" s="11">
        <v>26</v>
      </c>
      <c r="O1099" s="23">
        <f t="shared" si="198"/>
        <v>3.575240128068303</v>
      </c>
      <c r="P1099" s="23">
        <f t="shared" si="199"/>
        <v>3.1841652323580036</v>
      </c>
      <c r="Q1099" s="23">
        <f t="shared" si="200"/>
        <v>3.7572254335260116</v>
      </c>
    </row>
    <row r="1100" spans="2:17" ht="15" customHeight="1" x14ac:dyDescent="0.15">
      <c r="B1100" s="73" t="s">
        <v>563</v>
      </c>
      <c r="C1100" s="26"/>
      <c r="D1100" s="26"/>
      <c r="E1100" s="26"/>
      <c r="L1100" s="11">
        <v>717</v>
      </c>
      <c r="M1100" s="11">
        <v>477</v>
      </c>
      <c r="N1100" s="11">
        <v>234</v>
      </c>
      <c r="O1100" s="23">
        <f t="shared" si="198"/>
        <v>38.260405549626469</v>
      </c>
      <c r="P1100" s="23">
        <f t="shared" si="199"/>
        <v>41.049913941480206</v>
      </c>
      <c r="Q1100" s="23">
        <f t="shared" si="200"/>
        <v>33.815028901734109</v>
      </c>
    </row>
    <row r="1101" spans="2:17" ht="15" customHeight="1" x14ac:dyDescent="0.15">
      <c r="B1101" s="94" t="s">
        <v>0</v>
      </c>
      <c r="C1101" s="28"/>
      <c r="D1101" s="28"/>
      <c r="E1101" s="28"/>
      <c r="F1101" s="28"/>
      <c r="G1101" s="28"/>
      <c r="H1101" s="28"/>
      <c r="I1101" s="28"/>
      <c r="J1101" s="28"/>
      <c r="K1101" s="28"/>
      <c r="L1101" s="12">
        <v>21</v>
      </c>
      <c r="M1101" s="12">
        <v>11</v>
      </c>
      <c r="N1101" s="12">
        <v>10</v>
      </c>
      <c r="O1101" s="24">
        <f t="shared" si="198"/>
        <v>1.1205976520811098</v>
      </c>
      <c r="P1101" s="24">
        <f t="shared" si="199"/>
        <v>0.94664371772805511</v>
      </c>
      <c r="Q1101" s="24">
        <f t="shared" si="200"/>
        <v>1.4450867052023122</v>
      </c>
    </row>
    <row r="1102" spans="2:17" ht="15" customHeight="1" x14ac:dyDescent="0.15">
      <c r="B1102" s="95" t="s">
        <v>1</v>
      </c>
      <c r="C1102" s="30"/>
      <c r="D1102" s="30"/>
      <c r="E1102" s="30"/>
      <c r="F1102" s="30"/>
      <c r="G1102" s="30"/>
      <c r="H1102" s="30"/>
      <c r="I1102" s="30"/>
      <c r="J1102" s="30"/>
      <c r="K1102" s="31"/>
      <c r="L1102" s="13">
        <f>SUM(L1090:L1101)</f>
        <v>1874</v>
      </c>
      <c r="M1102" s="13">
        <f>SUM(M1090:M1101)</f>
        <v>1162</v>
      </c>
      <c r="N1102" s="13">
        <f>SUM(N1090:N1101)</f>
        <v>692</v>
      </c>
      <c r="O1102" s="25">
        <f>IF(SUM(O1090:O1101)&gt;100,"－",SUM(O1090:O1101))</f>
        <v>100.00000000000001</v>
      </c>
      <c r="P1102" s="25">
        <f>IF(SUM(P1090:P1101)&gt;100,"－",SUM(P1090:P1101))</f>
        <v>100</v>
      </c>
      <c r="Q1102" s="25">
        <f>IF(SUM(Q1090:Q1101)&gt;100,"－",SUM(Q1090:Q1101))</f>
        <v>100.00000000000001</v>
      </c>
    </row>
    <row r="1103" spans="2:17" ht="15" customHeight="1" x14ac:dyDescent="0.15">
      <c r="B1103" s="95" t="s">
        <v>722</v>
      </c>
      <c r="C1103" s="30"/>
      <c r="D1103" s="30"/>
      <c r="E1103" s="30"/>
      <c r="F1103" s="30"/>
      <c r="G1103" s="30"/>
      <c r="H1103" s="30"/>
      <c r="I1103" s="30"/>
      <c r="J1103" s="30"/>
      <c r="K1103" s="31"/>
      <c r="L1103" s="138">
        <v>58.419096231299633</v>
      </c>
      <c r="M1103" s="138">
        <v>60.32665330956344</v>
      </c>
      <c r="N1103" s="138">
        <v>55.051455384794259</v>
      </c>
    </row>
    <row r="1104" spans="2:17" ht="15" customHeight="1" x14ac:dyDescent="0.15">
      <c r="B1104" s="96"/>
    </row>
    <row r="1105" spans="2:17" s="36" customFormat="1" ht="45" x14ac:dyDescent="0.15">
      <c r="B1105" s="95" t="s">
        <v>4</v>
      </c>
      <c r="C1105" s="30"/>
      <c r="D1105" s="30"/>
      <c r="E1105" s="30"/>
      <c r="F1105" s="45"/>
      <c r="G1105" s="72" t="s">
        <v>265</v>
      </c>
      <c r="H1105" s="72" t="s">
        <v>266</v>
      </c>
      <c r="I1105" s="72" t="s">
        <v>267</v>
      </c>
      <c r="J1105" s="72" t="s">
        <v>268</v>
      </c>
      <c r="K1105" s="72" t="s">
        <v>269</v>
      </c>
      <c r="L1105" s="72" t="s">
        <v>564</v>
      </c>
      <c r="M1105" s="41" t="s">
        <v>0</v>
      </c>
      <c r="N1105" s="40" t="s">
        <v>4</v>
      </c>
      <c r="O1105" s="41" t="s">
        <v>873</v>
      </c>
      <c r="P1105" s="41" t="s">
        <v>872</v>
      </c>
      <c r="Q1105" s="1"/>
    </row>
    <row r="1106" spans="2:17" s="36" customFormat="1" ht="15" customHeight="1" x14ac:dyDescent="0.15">
      <c r="B1106" s="100" t="s">
        <v>2</v>
      </c>
      <c r="C1106" s="73" t="s">
        <v>871</v>
      </c>
      <c r="D1106" s="47"/>
      <c r="E1106" s="47"/>
      <c r="F1106" s="42"/>
      <c r="G1106" s="50">
        <v>1481</v>
      </c>
      <c r="H1106" s="50">
        <v>22</v>
      </c>
      <c r="I1106" s="50">
        <v>35</v>
      </c>
      <c r="J1106" s="50">
        <v>38</v>
      </c>
      <c r="K1106" s="50">
        <v>28</v>
      </c>
      <c r="L1106" s="50">
        <v>268</v>
      </c>
      <c r="M1106" s="51">
        <v>2</v>
      </c>
      <c r="N1106" s="50">
        <f t="shared" ref="N1106:N1121" si="201">SUM(G1106:M1106)</f>
        <v>1874</v>
      </c>
      <c r="O1106" s="56">
        <v>9.9466571624499949</v>
      </c>
      <c r="P1106" s="142">
        <v>25.091279287573318</v>
      </c>
      <c r="Q1106" s="1"/>
    </row>
    <row r="1107" spans="2:17" s="36" customFormat="1" ht="15" customHeight="1" x14ac:dyDescent="0.15">
      <c r="B1107" s="101"/>
      <c r="C1107" s="73" t="s">
        <v>164</v>
      </c>
      <c r="D1107" s="37"/>
      <c r="E1107" s="37"/>
      <c r="F1107" s="43"/>
      <c r="G1107" s="52">
        <v>1536</v>
      </c>
      <c r="H1107" s="52">
        <v>117</v>
      </c>
      <c r="I1107" s="52">
        <v>76</v>
      </c>
      <c r="J1107" s="52">
        <v>28</v>
      </c>
      <c r="K1107" s="52">
        <v>11</v>
      </c>
      <c r="L1107" s="52">
        <v>97</v>
      </c>
      <c r="M1107" s="53">
        <v>9</v>
      </c>
      <c r="N1107" s="52">
        <f t="shared" si="201"/>
        <v>1874</v>
      </c>
      <c r="O1107" s="57">
        <v>4.0809305673410492</v>
      </c>
      <c r="P1107" s="133"/>
      <c r="Q1107" s="1"/>
    </row>
    <row r="1108" spans="2:17" s="36" customFormat="1" ht="15" customHeight="1" x14ac:dyDescent="0.15">
      <c r="B1108" s="101"/>
      <c r="C1108" s="73" t="s">
        <v>165</v>
      </c>
      <c r="D1108" s="37"/>
      <c r="E1108" s="37"/>
      <c r="F1108" s="43"/>
      <c r="G1108" s="52">
        <v>1652</v>
      </c>
      <c r="H1108" s="52">
        <v>83</v>
      </c>
      <c r="I1108" s="52">
        <v>45</v>
      </c>
      <c r="J1108" s="52">
        <v>13</v>
      </c>
      <c r="K1108" s="52">
        <v>10</v>
      </c>
      <c r="L1108" s="52">
        <v>64</v>
      </c>
      <c r="M1108" s="53">
        <v>7</v>
      </c>
      <c r="N1108" s="52">
        <f t="shared" si="201"/>
        <v>1874</v>
      </c>
      <c r="O1108" s="57">
        <v>2.0693968661153694</v>
      </c>
      <c r="P1108" s="133"/>
      <c r="Q1108" s="1"/>
    </row>
    <row r="1109" spans="2:17" s="36" customFormat="1" ht="15" customHeight="1" x14ac:dyDescent="0.15">
      <c r="B1109" s="101"/>
      <c r="C1109" s="73" t="s">
        <v>166</v>
      </c>
      <c r="D1109" s="37"/>
      <c r="E1109" s="37"/>
      <c r="F1109" s="43"/>
      <c r="G1109" s="52">
        <v>1604</v>
      </c>
      <c r="H1109" s="52">
        <v>93</v>
      </c>
      <c r="I1109" s="52">
        <v>70</v>
      </c>
      <c r="J1109" s="52">
        <v>21</v>
      </c>
      <c r="K1109" s="52">
        <v>14</v>
      </c>
      <c r="L1109" s="52">
        <v>67</v>
      </c>
      <c r="M1109" s="53">
        <v>5</v>
      </c>
      <c r="N1109" s="52">
        <f t="shared" si="201"/>
        <v>1874</v>
      </c>
      <c r="O1109" s="57">
        <v>2.8167018838448601</v>
      </c>
      <c r="P1109" s="1"/>
      <c r="Q1109" s="1"/>
    </row>
    <row r="1110" spans="2:17" s="36" customFormat="1" ht="15" customHeight="1" x14ac:dyDescent="0.15">
      <c r="B1110" s="101"/>
      <c r="C1110" s="73" t="s">
        <v>167</v>
      </c>
      <c r="D1110" s="37"/>
      <c r="E1110" s="37"/>
      <c r="F1110" s="43"/>
      <c r="G1110" s="52">
        <v>1825</v>
      </c>
      <c r="H1110" s="52">
        <v>25</v>
      </c>
      <c r="I1110" s="52">
        <v>8</v>
      </c>
      <c r="J1110" s="52">
        <v>5</v>
      </c>
      <c r="K1110" s="52">
        <v>3</v>
      </c>
      <c r="L1110" s="52">
        <v>8</v>
      </c>
      <c r="M1110" s="53">
        <v>0</v>
      </c>
      <c r="N1110" s="52">
        <f t="shared" si="201"/>
        <v>1874</v>
      </c>
      <c r="O1110" s="57">
        <v>5.6205540618010648E-2</v>
      </c>
      <c r="P1110" s="133"/>
      <c r="Q1110" s="1"/>
    </row>
    <row r="1111" spans="2:17" s="36" customFormat="1" ht="15" customHeight="1" x14ac:dyDescent="0.15">
      <c r="B1111" s="101"/>
      <c r="C1111" s="73" t="s">
        <v>168</v>
      </c>
      <c r="D1111" s="37"/>
      <c r="E1111" s="37"/>
      <c r="F1111" s="43"/>
      <c r="G1111" s="52">
        <v>1528</v>
      </c>
      <c r="H1111" s="52">
        <v>101</v>
      </c>
      <c r="I1111" s="52">
        <v>65</v>
      </c>
      <c r="J1111" s="52">
        <v>44</v>
      </c>
      <c r="K1111" s="52">
        <v>19</v>
      </c>
      <c r="L1111" s="52">
        <v>110</v>
      </c>
      <c r="M1111" s="53">
        <v>7</v>
      </c>
      <c r="N1111" s="52">
        <f t="shared" si="201"/>
        <v>1874</v>
      </c>
      <c r="O1111" s="57">
        <v>4.709321344066141</v>
      </c>
      <c r="P1111" s="1"/>
      <c r="Q1111" s="1"/>
    </row>
    <row r="1112" spans="2:17" s="36" customFormat="1" ht="15" customHeight="1" x14ac:dyDescent="0.15">
      <c r="B1112" s="102"/>
      <c r="C1112" s="73" t="s">
        <v>169</v>
      </c>
      <c r="D1112" s="37"/>
      <c r="E1112" s="37"/>
      <c r="F1112" s="43"/>
      <c r="G1112" s="52">
        <v>1610</v>
      </c>
      <c r="H1112" s="52">
        <v>71</v>
      </c>
      <c r="I1112" s="52">
        <v>70</v>
      </c>
      <c r="J1112" s="52">
        <v>22</v>
      </c>
      <c r="K1112" s="52">
        <v>11</v>
      </c>
      <c r="L1112" s="52">
        <v>86</v>
      </c>
      <c r="M1112" s="53">
        <v>4</v>
      </c>
      <c r="N1112" s="52">
        <f t="shared" si="201"/>
        <v>1874</v>
      </c>
      <c r="O1112" s="57">
        <v>3.1950298916783768</v>
      </c>
      <c r="P1112" s="1"/>
      <c r="Q1112" s="1"/>
    </row>
    <row r="1113" spans="2:17" ht="15" customHeight="1" x14ac:dyDescent="0.15">
      <c r="B1113" s="103"/>
      <c r="C1113" s="94" t="s">
        <v>20</v>
      </c>
      <c r="D1113" s="46"/>
      <c r="E1113" s="46"/>
      <c r="F1113" s="48"/>
      <c r="G1113" s="54">
        <v>1728</v>
      </c>
      <c r="H1113" s="54">
        <v>45</v>
      </c>
      <c r="I1113" s="54">
        <v>33</v>
      </c>
      <c r="J1113" s="54">
        <v>8</v>
      </c>
      <c r="K1113" s="54">
        <v>8</v>
      </c>
      <c r="L1113" s="54">
        <v>52</v>
      </c>
      <c r="M1113" s="55">
        <v>0</v>
      </c>
      <c r="N1113" s="54">
        <f t="shared" si="201"/>
        <v>1874</v>
      </c>
      <c r="O1113" s="58">
        <v>1.1934129656351877</v>
      </c>
    </row>
    <row r="1114" spans="2:17" s="36" customFormat="1" ht="15" customHeight="1" x14ac:dyDescent="0.15">
      <c r="B1114" s="100" t="s">
        <v>3</v>
      </c>
      <c r="C1114" s="73" t="s">
        <v>871</v>
      </c>
      <c r="D1114" s="47"/>
      <c r="E1114" s="47"/>
      <c r="F1114" s="63">
        <f t="shared" ref="F1114:F1121" si="202">N1106</f>
        <v>1874</v>
      </c>
      <c r="G1114" s="56">
        <f t="shared" ref="G1114:M1121" si="203">G1106/$F1114*100</f>
        <v>79.028815368196376</v>
      </c>
      <c r="H1114" s="56">
        <f t="shared" si="203"/>
        <v>1.1739594450373532</v>
      </c>
      <c r="I1114" s="56">
        <f t="shared" si="203"/>
        <v>1.8676627534685166</v>
      </c>
      <c r="J1114" s="56">
        <f t="shared" si="203"/>
        <v>2.0277481323372464</v>
      </c>
      <c r="K1114" s="56">
        <f t="shared" si="203"/>
        <v>1.4941302027748131</v>
      </c>
      <c r="L1114" s="56">
        <f t="shared" si="203"/>
        <v>14.300960512273212</v>
      </c>
      <c r="M1114" s="60">
        <f t="shared" si="203"/>
        <v>0.10672358591248667</v>
      </c>
      <c r="N1114" s="56">
        <f t="shared" si="201"/>
        <v>100.00000000000001</v>
      </c>
      <c r="P1114" s="1"/>
      <c r="Q1114" s="1"/>
    </row>
    <row r="1115" spans="2:17" s="36" customFormat="1" ht="15" customHeight="1" x14ac:dyDescent="0.15">
      <c r="B1115" s="101"/>
      <c r="C1115" s="73" t="s">
        <v>164</v>
      </c>
      <c r="D1115" s="37"/>
      <c r="E1115" s="37"/>
      <c r="F1115" s="64">
        <f t="shared" si="202"/>
        <v>1874</v>
      </c>
      <c r="G1115" s="57">
        <f t="shared" si="203"/>
        <v>81.963713980789748</v>
      </c>
      <c r="H1115" s="57">
        <f t="shared" si="203"/>
        <v>6.2433297758804702</v>
      </c>
      <c r="I1115" s="57">
        <f t="shared" si="203"/>
        <v>4.0554962646744928</v>
      </c>
      <c r="J1115" s="57">
        <f t="shared" si="203"/>
        <v>1.4941302027748131</v>
      </c>
      <c r="K1115" s="57">
        <f t="shared" si="203"/>
        <v>0.58697972251867658</v>
      </c>
      <c r="L1115" s="57">
        <f t="shared" si="203"/>
        <v>5.1760939167556028</v>
      </c>
      <c r="M1115" s="61">
        <f t="shared" si="203"/>
        <v>0.48025613660618999</v>
      </c>
      <c r="N1115" s="57">
        <f t="shared" si="201"/>
        <v>99.999999999999986</v>
      </c>
      <c r="P1115" s="1"/>
      <c r="Q1115" s="1"/>
    </row>
    <row r="1116" spans="2:17" s="36" customFormat="1" ht="15" customHeight="1" x14ac:dyDescent="0.15">
      <c r="B1116" s="101"/>
      <c r="C1116" s="73" t="s">
        <v>165</v>
      </c>
      <c r="D1116" s="37"/>
      <c r="E1116" s="37"/>
      <c r="F1116" s="64">
        <f t="shared" si="202"/>
        <v>1874</v>
      </c>
      <c r="G1116" s="57">
        <f t="shared" si="203"/>
        <v>88.153681963713979</v>
      </c>
      <c r="H1116" s="57">
        <f t="shared" si="203"/>
        <v>4.4290288153681967</v>
      </c>
      <c r="I1116" s="57">
        <f t="shared" si="203"/>
        <v>2.4012806830309499</v>
      </c>
      <c r="J1116" s="57">
        <f t="shared" si="203"/>
        <v>0.69370330843116323</v>
      </c>
      <c r="K1116" s="57">
        <f t="shared" si="203"/>
        <v>0.53361792956243326</v>
      </c>
      <c r="L1116" s="57">
        <f t="shared" si="203"/>
        <v>3.4151547491995733</v>
      </c>
      <c r="M1116" s="61">
        <f t="shared" si="203"/>
        <v>0.37353255069370328</v>
      </c>
      <c r="N1116" s="57">
        <f t="shared" si="201"/>
        <v>100.00000000000001</v>
      </c>
    </row>
    <row r="1117" spans="2:17" s="36" customFormat="1" ht="15" customHeight="1" x14ac:dyDescent="0.15">
      <c r="B1117" s="101"/>
      <c r="C1117" s="73" t="s">
        <v>166</v>
      </c>
      <c r="D1117" s="37"/>
      <c r="E1117" s="37"/>
      <c r="F1117" s="64">
        <f t="shared" si="202"/>
        <v>1874</v>
      </c>
      <c r="G1117" s="57">
        <f t="shared" si="203"/>
        <v>85.592315901814302</v>
      </c>
      <c r="H1117" s="57">
        <f t="shared" si="203"/>
        <v>4.9626467449306295</v>
      </c>
      <c r="I1117" s="57">
        <f t="shared" si="203"/>
        <v>3.7353255069370332</v>
      </c>
      <c r="J1117" s="57">
        <f t="shared" si="203"/>
        <v>1.1205976520811098</v>
      </c>
      <c r="K1117" s="57">
        <f t="shared" si="203"/>
        <v>0.74706510138740656</v>
      </c>
      <c r="L1117" s="57">
        <f t="shared" si="203"/>
        <v>3.575240128068303</v>
      </c>
      <c r="M1117" s="61">
        <f t="shared" si="203"/>
        <v>0.26680896478121663</v>
      </c>
      <c r="N1117" s="57">
        <f t="shared" si="201"/>
        <v>100</v>
      </c>
    </row>
    <row r="1118" spans="2:17" s="36" customFormat="1" ht="15" customHeight="1" x14ac:dyDescent="0.15">
      <c r="B1118" s="101"/>
      <c r="C1118" s="73" t="s">
        <v>167</v>
      </c>
      <c r="D1118" s="37"/>
      <c r="E1118" s="37"/>
      <c r="F1118" s="64">
        <f t="shared" si="202"/>
        <v>1874</v>
      </c>
      <c r="G1118" s="57">
        <f t="shared" si="203"/>
        <v>97.385272145144071</v>
      </c>
      <c r="H1118" s="57">
        <f t="shared" si="203"/>
        <v>1.3340448239060834</v>
      </c>
      <c r="I1118" s="57">
        <f t="shared" si="203"/>
        <v>0.42689434364994666</v>
      </c>
      <c r="J1118" s="57">
        <f t="shared" si="203"/>
        <v>0.26680896478121663</v>
      </c>
      <c r="K1118" s="57">
        <f t="shared" si="203"/>
        <v>0.16008537886872998</v>
      </c>
      <c r="L1118" s="57">
        <f t="shared" si="203"/>
        <v>0.42689434364994666</v>
      </c>
      <c r="M1118" s="61">
        <f t="shared" si="203"/>
        <v>0</v>
      </c>
      <c r="N1118" s="57">
        <f t="shared" si="201"/>
        <v>100</v>
      </c>
    </row>
    <row r="1119" spans="2:17" s="36" customFormat="1" ht="15" customHeight="1" x14ac:dyDescent="0.15">
      <c r="B1119" s="101"/>
      <c r="C1119" s="73" t="s">
        <v>168</v>
      </c>
      <c r="D1119" s="37"/>
      <c r="E1119" s="37"/>
      <c r="F1119" s="64">
        <f t="shared" si="202"/>
        <v>1874</v>
      </c>
      <c r="G1119" s="57">
        <f t="shared" si="203"/>
        <v>81.536819637139814</v>
      </c>
      <c r="H1119" s="57">
        <f t="shared" si="203"/>
        <v>5.3895410885805761</v>
      </c>
      <c r="I1119" s="57">
        <f t="shared" si="203"/>
        <v>3.4685165421558168</v>
      </c>
      <c r="J1119" s="57">
        <f t="shared" si="203"/>
        <v>2.3479188900747063</v>
      </c>
      <c r="K1119" s="57">
        <f t="shared" si="203"/>
        <v>1.0138740661686232</v>
      </c>
      <c r="L1119" s="57">
        <f t="shared" si="203"/>
        <v>5.8697972251867663</v>
      </c>
      <c r="M1119" s="61">
        <f t="shared" si="203"/>
        <v>0.37353255069370328</v>
      </c>
      <c r="N1119" s="57">
        <f t="shared" si="201"/>
        <v>100.00000000000001</v>
      </c>
    </row>
    <row r="1120" spans="2:17" s="36" customFormat="1" ht="15" customHeight="1" x14ac:dyDescent="0.15">
      <c r="B1120" s="102"/>
      <c r="C1120" s="73" t="s">
        <v>169</v>
      </c>
      <c r="D1120" s="37"/>
      <c r="E1120" s="37"/>
      <c r="F1120" s="64">
        <f t="shared" si="202"/>
        <v>1874</v>
      </c>
      <c r="G1120" s="57">
        <f t="shared" si="203"/>
        <v>85.91248665955176</v>
      </c>
      <c r="H1120" s="57">
        <f t="shared" si="203"/>
        <v>3.7886872998932764</v>
      </c>
      <c r="I1120" s="57">
        <f t="shared" si="203"/>
        <v>3.7353255069370332</v>
      </c>
      <c r="J1120" s="57">
        <f t="shared" si="203"/>
        <v>1.1739594450373532</v>
      </c>
      <c r="K1120" s="57">
        <f t="shared" si="203"/>
        <v>0.58697972251867658</v>
      </c>
      <c r="L1120" s="57">
        <f t="shared" si="203"/>
        <v>4.5891141942369265</v>
      </c>
      <c r="M1120" s="61">
        <f t="shared" si="203"/>
        <v>0.21344717182497333</v>
      </c>
      <c r="N1120" s="57">
        <f t="shared" si="201"/>
        <v>100</v>
      </c>
    </row>
    <row r="1121" spans="1:17" ht="15" customHeight="1" x14ac:dyDescent="0.15">
      <c r="B1121" s="103"/>
      <c r="C1121" s="94" t="s">
        <v>20</v>
      </c>
      <c r="D1121" s="46"/>
      <c r="E1121" s="46"/>
      <c r="F1121" s="65">
        <f t="shared" si="202"/>
        <v>1874</v>
      </c>
      <c r="G1121" s="58">
        <f t="shared" si="203"/>
        <v>92.209178228388481</v>
      </c>
      <c r="H1121" s="58">
        <f t="shared" si="203"/>
        <v>2.4012806830309499</v>
      </c>
      <c r="I1121" s="58">
        <f t="shared" si="203"/>
        <v>1.7609391675560297</v>
      </c>
      <c r="J1121" s="58">
        <f t="shared" si="203"/>
        <v>0.42689434364994666</v>
      </c>
      <c r="K1121" s="58">
        <f t="shared" si="203"/>
        <v>0.42689434364994666</v>
      </c>
      <c r="L1121" s="58">
        <f t="shared" si="203"/>
        <v>2.7748132337246529</v>
      </c>
      <c r="M1121" s="62">
        <f t="shared" si="203"/>
        <v>0</v>
      </c>
      <c r="N1121" s="58">
        <f t="shared" si="201"/>
        <v>100.00000000000001</v>
      </c>
      <c r="O1121" s="36"/>
    </row>
    <row r="1122" spans="1:17" ht="15" customHeight="1" x14ac:dyDescent="0.15">
      <c r="B1122" s="98"/>
      <c r="C1122" s="37"/>
      <c r="D1122" s="37"/>
      <c r="E1122" s="37"/>
      <c r="F1122" s="32"/>
      <c r="G1122" s="32"/>
      <c r="H1122" s="32"/>
      <c r="I1122" s="32"/>
      <c r="J1122" s="32"/>
      <c r="K1122" s="32"/>
      <c r="L1122" s="33"/>
      <c r="M1122" s="34"/>
      <c r="N1122" s="35"/>
      <c r="P1122" s="36"/>
    </row>
    <row r="1123" spans="1:17" ht="15" customHeight="1" x14ac:dyDescent="0.15">
      <c r="A1123" s="17" t="s">
        <v>875</v>
      </c>
      <c r="B1123" s="96"/>
      <c r="M1123" s="1"/>
      <c r="O1123" s="18"/>
      <c r="P1123" s="18"/>
      <c r="Q1123" s="18"/>
    </row>
    <row r="1124" spans="1:17" ht="15" customHeight="1" x14ac:dyDescent="0.15">
      <c r="A1124" s="1" t="s">
        <v>874</v>
      </c>
      <c r="B1124" s="96"/>
      <c r="L1124" s="26"/>
      <c r="M1124" s="26"/>
      <c r="N1124" s="26"/>
    </row>
    <row r="1125" spans="1:17" s="36" customFormat="1" ht="45" x14ac:dyDescent="0.15">
      <c r="B1125" s="95" t="s">
        <v>859</v>
      </c>
      <c r="C1125" s="30"/>
      <c r="D1125" s="30"/>
      <c r="E1125" s="30"/>
      <c r="F1125" s="45"/>
      <c r="G1125" s="72" t="s">
        <v>265</v>
      </c>
      <c r="H1125" s="72" t="s">
        <v>266</v>
      </c>
      <c r="I1125" s="72" t="s">
        <v>267</v>
      </c>
      <c r="J1125" s="72" t="s">
        <v>268</v>
      </c>
      <c r="K1125" s="72" t="s">
        <v>269</v>
      </c>
      <c r="L1125" s="72" t="s">
        <v>564</v>
      </c>
      <c r="M1125" s="41" t="s">
        <v>0</v>
      </c>
      <c r="N1125" s="40" t="s">
        <v>4</v>
      </c>
      <c r="O1125" s="41" t="s">
        <v>873</v>
      </c>
      <c r="P1125" s="41" t="s">
        <v>872</v>
      </c>
      <c r="Q1125" s="1"/>
    </row>
    <row r="1126" spans="1:17" s="36" customFormat="1" ht="15" customHeight="1" x14ac:dyDescent="0.15">
      <c r="B1126" s="100" t="s">
        <v>2</v>
      </c>
      <c r="C1126" s="73" t="s">
        <v>871</v>
      </c>
      <c r="D1126" s="47"/>
      <c r="E1126" s="47"/>
      <c r="F1126" s="42"/>
      <c r="G1126" s="50">
        <v>864</v>
      </c>
      <c r="H1126" s="50">
        <v>17</v>
      </c>
      <c r="I1126" s="50">
        <v>21</v>
      </c>
      <c r="J1126" s="50">
        <v>28</v>
      </c>
      <c r="K1126" s="50">
        <v>21</v>
      </c>
      <c r="L1126" s="50">
        <v>210</v>
      </c>
      <c r="M1126" s="51">
        <v>1</v>
      </c>
      <c r="N1126" s="50">
        <f t="shared" ref="N1126:N1141" si="204">SUM(G1126:M1126)</f>
        <v>1162</v>
      </c>
      <c r="O1126" s="56">
        <v>13.000648054393906</v>
      </c>
      <c r="P1126" s="142">
        <v>27.203147722065719</v>
      </c>
      <c r="Q1126" s="1"/>
    </row>
    <row r="1127" spans="1:17" s="36" customFormat="1" ht="15" customHeight="1" x14ac:dyDescent="0.15">
      <c r="B1127" s="101"/>
      <c r="C1127" s="73" t="s">
        <v>164</v>
      </c>
      <c r="D1127" s="37"/>
      <c r="E1127" s="37"/>
      <c r="F1127" s="43"/>
      <c r="G1127" s="52">
        <v>935</v>
      </c>
      <c r="H1127" s="52">
        <v>60</v>
      </c>
      <c r="I1127" s="52">
        <v>49</v>
      </c>
      <c r="J1127" s="52">
        <v>20</v>
      </c>
      <c r="K1127" s="52">
        <v>7</v>
      </c>
      <c r="L1127" s="52">
        <v>83</v>
      </c>
      <c r="M1127" s="53">
        <v>8</v>
      </c>
      <c r="N1127" s="52">
        <f t="shared" si="204"/>
        <v>1162</v>
      </c>
      <c r="O1127" s="57">
        <v>5.7093538867412663</v>
      </c>
      <c r="P1127" s="133"/>
      <c r="Q1127" s="1"/>
    </row>
    <row r="1128" spans="1:17" s="36" customFormat="1" ht="15" customHeight="1" x14ac:dyDescent="0.15">
      <c r="B1128" s="101"/>
      <c r="C1128" s="73" t="s">
        <v>165</v>
      </c>
      <c r="D1128" s="37"/>
      <c r="E1128" s="37"/>
      <c r="F1128" s="43"/>
      <c r="G1128" s="52">
        <v>1062</v>
      </c>
      <c r="H1128" s="52">
        <v>56</v>
      </c>
      <c r="I1128" s="52">
        <v>27</v>
      </c>
      <c r="J1128" s="52">
        <v>5</v>
      </c>
      <c r="K1128" s="52">
        <v>1</v>
      </c>
      <c r="L1128" s="52">
        <v>10</v>
      </c>
      <c r="M1128" s="53">
        <v>1</v>
      </c>
      <c r="N1128" s="52">
        <f t="shared" si="204"/>
        <v>1162</v>
      </c>
      <c r="O1128" s="57">
        <v>0.8579246562308428</v>
      </c>
      <c r="P1128" s="133"/>
      <c r="Q1128" s="1"/>
    </row>
    <row r="1129" spans="1:17" s="36" customFormat="1" ht="15" customHeight="1" x14ac:dyDescent="0.15">
      <c r="B1129" s="101"/>
      <c r="C1129" s="73" t="s">
        <v>166</v>
      </c>
      <c r="D1129" s="37"/>
      <c r="E1129" s="37"/>
      <c r="F1129" s="43"/>
      <c r="G1129" s="52">
        <v>993</v>
      </c>
      <c r="H1129" s="52">
        <v>63</v>
      </c>
      <c r="I1129" s="52">
        <v>44</v>
      </c>
      <c r="J1129" s="52">
        <v>13</v>
      </c>
      <c r="K1129" s="52">
        <v>9</v>
      </c>
      <c r="L1129" s="52">
        <v>36</v>
      </c>
      <c r="M1129" s="53">
        <v>4</v>
      </c>
      <c r="N1129" s="52">
        <f t="shared" si="204"/>
        <v>1162</v>
      </c>
      <c r="O1129" s="57">
        <v>2.6696589770933046</v>
      </c>
      <c r="P1129" s="1"/>
      <c r="Q1129" s="1"/>
    </row>
    <row r="1130" spans="1:17" s="36" customFormat="1" ht="15" customHeight="1" x14ac:dyDescent="0.15">
      <c r="B1130" s="101"/>
      <c r="C1130" s="73" t="s">
        <v>167</v>
      </c>
      <c r="D1130" s="37"/>
      <c r="E1130" s="37"/>
      <c r="F1130" s="43"/>
      <c r="G1130" s="52">
        <v>1134</v>
      </c>
      <c r="H1130" s="52">
        <v>15</v>
      </c>
      <c r="I1130" s="52">
        <v>5</v>
      </c>
      <c r="J1130" s="52">
        <v>2</v>
      </c>
      <c r="K1130" s="52">
        <v>2</v>
      </c>
      <c r="L1130" s="52">
        <v>4</v>
      </c>
      <c r="M1130" s="53">
        <v>0</v>
      </c>
      <c r="N1130" s="52">
        <f t="shared" si="204"/>
        <v>1162</v>
      </c>
      <c r="O1130" s="57">
        <v>3.184626212073819E-2</v>
      </c>
      <c r="P1130" s="133"/>
      <c r="Q1130" s="1"/>
    </row>
    <row r="1131" spans="1:17" s="36" customFormat="1" ht="15" customHeight="1" x14ac:dyDescent="0.15">
      <c r="B1131" s="101"/>
      <c r="C1131" s="73" t="s">
        <v>168</v>
      </c>
      <c r="D1131" s="37"/>
      <c r="E1131" s="37"/>
      <c r="F1131" s="43"/>
      <c r="G1131" s="52">
        <v>970</v>
      </c>
      <c r="H1131" s="52">
        <v>66</v>
      </c>
      <c r="I1131" s="52">
        <v>40</v>
      </c>
      <c r="J1131" s="52">
        <v>25</v>
      </c>
      <c r="K1131" s="52">
        <v>9</v>
      </c>
      <c r="L1131" s="52">
        <v>48</v>
      </c>
      <c r="M1131" s="53">
        <v>4</v>
      </c>
      <c r="N1131" s="52">
        <f t="shared" si="204"/>
        <v>1162</v>
      </c>
      <c r="O1131" s="57">
        <v>3.4532419768100477</v>
      </c>
      <c r="P1131" s="1"/>
      <c r="Q1131" s="1"/>
    </row>
    <row r="1132" spans="1:17" s="36" customFormat="1" ht="15" customHeight="1" x14ac:dyDescent="0.15">
      <c r="B1132" s="102"/>
      <c r="C1132" s="73" t="s">
        <v>169</v>
      </c>
      <c r="D1132" s="37"/>
      <c r="E1132" s="37"/>
      <c r="F1132" s="43"/>
      <c r="G1132" s="52">
        <v>1053</v>
      </c>
      <c r="H1132" s="52">
        <v>33</v>
      </c>
      <c r="I1132" s="52">
        <v>31</v>
      </c>
      <c r="J1132" s="52">
        <v>11</v>
      </c>
      <c r="K1132" s="52">
        <v>2</v>
      </c>
      <c r="L1132" s="52">
        <v>31</v>
      </c>
      <c r="M1132" s="53">
        <v>1</v>
      </c>
      <c r="N1132" s="52">
        <f t="shared" si="204"/>
        <v>1162</v>
      </c>
      <c r="O1132" s="57">
        <v>1.5003457200565153</v>
      </c>
      <c r="P1132" s="1"/>
      <c r="Q1132" s="1"/>
    </row>
    <row r="1133" spans="1:17" ht="15" customHeight="1" x14ac:dyDescent="0.15">
      <c r="B1133" s="103"/>
      <c r="C1133" s="94" t="s">
        <v>20</v>
      </c>
      <c r="D1133" s="46"/>
      <c r="E1133" s="46"/>
      <c r="F1133" s="48"/>
      <c r="G1133" s="54">
        <v>1084</v>
      </c>
      <c r="H1133" s="54">
        <v>22</v>
      </c>
      <c r="I1133" s="54">
        <v>20</v>
      </c>
      <c r="J1133" s="54">
        <v>4</v>
      </c>
      <c r="K1133" s="54">
        <v>4</v>
      </c>
      <c r="L1133" s="54">
        <v>28</v>
      </c>
      <c r="M1133" s="55">
        <v>0</v>
      </c>
      <c r="N1133" s="54">
        <f t="shared" si="204"/>
        <v>1162</v>
      </c>
      <c r="O1133" s="58">
        <v>0.86971187025534857</v>
      </c>
    </row>
    <row r="1134" spans="1:17" s="36" customFormat="1" ht="15" customHeight="1" x14ac:dyDescent="0.15">
      <c r="B1134" s="100" t="s">
        <v>3</v>
      </c>
      <c r="C1134" s="73" t="s">
        <v>871</v>
      </c>
      <c r="D1134" s="47"/>
      <c r="E1134" s="47"/>
      <c r="F1134" s="63">
        <f t="shared" ref="F1134:F1141" si="205">N1126</f>
        <v>1162</v>
      </c>
      <c r="G1134" s="56">
        <f t="shared" ref="G1134:M1141" si="206">G1126/$F1134*100</f>
        <v>74.354561101549052</v>
      </c>
      <c r="H1134" s="56">
        <f t="shared" si="206"/>
        <v>1.4629948364888123</v>
      </c>
      <c r="I1134" s="56">
        <f t="shared" si="206"/>
        <v>1.8072289156626504</v>
      </c>
      <c r="J1134" s="56">
        <f t="shared" si="206"/>
        <v>2.4096385542168677</v>
      </c>
      <c r="K1134" s="56">
        <f t="shared" si="206"/>
        <v>1.8072289156626504</v>
      </c>
      <c r="L1134" s="56">
        <f t="shared" si="206"/>
        <v>18.072289156626507</v>
      </c>
      <c r="M1134" s="60">
        <f t="shared" si="206"/>
        <v>8.6058519793459562E-2</v>
      </c>
      <c r="N1134" s="56">
        <f t="shared" si="204"/>
        <v>100</v>
      </c>
      <c r="P1134" s="1"/>
      <c r="Q1134" s="1"/>
    </row>
    <row r="1135" spans="1:17" s="36" customFormat="1" ht="15" customHeight="1" x14ac:dyDescent="0.15">
      <c r="B1135" s="101"/>
      <c r="C1135" s="73" t="s">
        <v>164</v>
      </c>
      <c r="D1135" s="37"/>
      <c r="E1135" s="37"/>
      <c r="F1135" s="64">
        <f t="shared" si="205"/>
        <v>1162</v>
      </c>
      <c r="G1135" s="57">
        <f t="shared" si="206"/>
        <v>80.464716006884686</v>
      </c>
      <c r="H1135" s="57">
        <f t="shared" si="206"/>
        <v>5.1635111876075728</v>
      </c>
      <c r="I1135" s="57">
        <f t="shared" si="206"/>
        <v>4.2168674698795181</v>
      </c>
      <c r="J1135" s="57">
        <f t="shared" si="206"/>
        <v>1.7211703958691909</v>
      </c>
      <c r="K1135" s="57">
        <f t="shared" si="206"/>
        <v>0.60240963855421692</v>
      </c>
      <c r="L1135" s="57">
        <f t="shared" si="206"/>
        <v>7.1428571428571423</v>
      </c>
      <c r="M1135" s="61">
        <f t="shared" si="206"/>
        <v>0.6884681583476765</v>
      </c>
      <c r="N1135" s="57">
        <f t="shared" si="204"/>
        <v>100</v>
      </c>
      <c r="P1135" s="1"/>
      <c r="Q1135" s="1"/>
    </row>
    <row r="1136" spans="1:17" s="36" customFormat="1" ht="15" customHeight="1" x14ac:dyDescent="0.15">
      <c r="B1136" s="101"/>
      <c r="C1136" s="73" t="s">
        <v>165</v>
      </c>
      <c r="D1136" s="37"/>
      <c r="E1136" s="37"/>
      <c r="F1136" s="64">
        <f t="shared" si="205"/>
        <v>1162</v>
      </c>
      <c r="G1136" s="57">
        <f t="shared" si="206"/>
        <v>91.394148020654043</v>
      </c>
      <c r="H1136" s="57">
        <f t="shared" si="206"/>
        <v>4.8192771084337354</v>
      </c>
      <c r="I1136" s="57">
        <f t="shared" si="206"/>
        <v>2.3235800344234079</v>
      </c>
      <c r="J1136" s="57">
        <f t="shared" si="206"/>
        <v>0.43029259896729771</v>
      </c>
      <c r="K1136" s="57">
        <f t="shared" si="206"/>
        <v>8.6058519793459562E-2</v>
      </c>
      <c r="L1136" s="57">
        <f t="shared" si="206"/>
        <v>0.86058519793459543</v>
      </c>
      <c r="M1136" s="61">
        <f t="shared" si="206"/>
        <v>8.6058519793459562E-2</v>
      </c>
      <c r="N1136" s="57">
        <f t="shared" si="204"/>
        <v>100</v>
      </c>
    </row>
    <row r="1137" spans="2:17" s="36" customFormat="1" ht="15" customHeight="1" x14ac:dyDescent="0.15">
      <c r="B1137" s="101"/>
      <c r="C1137" s="73" t="s">
        <v>166</v>
      </c>
      <c r="D1137" s="37"/>
      <c r="E1137" s="37"/>
      <c r="F1137" s="64">
        <f t="shared" si="205"/>
        <v>1162</v>
      </c>
      <c r="G1137" s="57">
        <f t="shared" si="206"/>
        <v>85.456110154905346</v>
      </c>
      <c r="H1137" s="57">
        <f t="shared" si="206"/>
        <v>5.4216867469879517</v>
      </c>
      <c r="I1137" s="57">
        <f t="shared" si="206"/>
        <v>3.7865748709122204</v>
      </c>
      <c r="J1137" s="57">
        <f t="shared" si="206"/>
        <v>1.1187607573149743</v>
      </c>
      <c r="K1137" s="57">
        <f t="shared" si="206"/>
        <v>0.77452667814113596</v>
      </c>
      <c r="L1137" s="57">
        <f t="shared" si="206"/>
        <v>3.0981067125645438</v>
      </c>
      <c r="M1137" s="61">
        <f t="shared" si="206"/>
        <v>0.34423407917383825</v>
      </c>
      <c r="N1137" s="57">
        <f t="shared" si="204"/>
        <v>100.00000000000003</v>
      </c>
    </row>
    <row r="1138" spans="2:17" s="36" customFormat="1" ht="15" customHeight="1" x14ac:dyDescent="0.15">
      <c r="B1138" s="101"/>
      <c r="C1138" s="73" t="s">
        <v>167</v>
      </c>
      <c r="D1138" s="37"/>
      <c r="E1138" s="37"/>
      <c r="F1138" s="64">
        <f t="shared" si="205"/>
        <v>1162</v>
      </c>
      <c r="G1138" s="57">
        <f t="shared" si="206"/>
        <v>97.590361445783131</v>
      </c>
      <c r="H1138" s="57">
        <f t="shared" si="206"/>
        <v>1.2908777969018932</v>
      </c>
      <c r="I1138" s="57">
        <f t="shared" si="206"/>
        <v>0.43029259896729771</v>
      </c>
      <c r="J1138" s="57">
        <f t="shared" si="206"/>
        <v>0.17211703958691912</v>
      </c>
      <c r="K1138" s="57">
        <f t="shared" si="206"/>
        <v>0.17211703958691912</v>
      </c>
      <c r="L1138" s="57">
        <f t="shared" si="206"/>
        <v>0.34423407917383825</v>
      </c>
      <c r="M1138" s="61">
        <f t="shared" si="206"/>
        <v>0</v>
      </c>
      <c r="N1138" s="57">
        <f t="shared" si="204"/>
        <v>100.00000000000001</v>
      </c>
    </row>
    <row r="1139" spans="2:17" s="36" customFormat="1" ht="15" customHeight="1" x14ac:dyDescent="0.15">
      <c r="B1139" s="101"/>
      <c r="C1139" s="73" t="s">
        <v>168</v>
      </c>
      <c r="D1139" s="37"/>
      <c r="E1139" s="37"/>
      <c r="F1139" s="64">
        <f t="shared" si="205"/>
        <v>1162</v>
      </c>
      <c r="G1139" s="57">
        <f t="shared" si="206"/>
        <v>83.476764199655761</v>
      </c>
      <c r="H1139" s="57">
        <f t="shared" si="206"/>
        <v>5.6798623063683307</v>
      </c>
      <c r="I1139" s="57">
        <f t="shared" si="206"/>
        <v>3.4423407917383817</v>
      </c>
      <c r="J1139" s="57">
        <f t="shared" si="206"/>
        <v>2.1514629948364887</v>
      </c>
      <c r="K1139" s="57">
        <f t="shared" si="206"/>
        <v>0.77452667814113596</v>
      </c>
      <c r="L1139" s="57">
        <f t="shared" si="206"/>
        <v>4.1308089500860588</v>
      </c>
      <c r="M1139" s="61">
        <f t="shared" si="206"/>
        <v>0.34423407917383825</v>
      </c>
      <c r="N1139" s="57">
        <f t="shared" si="204"/>
        <v>100.00000000000001</v>
      </c>
    </row>
    <row r="1140" spans="2:17" s="36" customFormat="1" ht="15" customHeight="1" x14ac:dyDescent="0.15">
      <c r="B1140" s="102"/>
      <c r="C1140" s="73" t="s">
        <v>169</v>
      </c>
      <c r="D1140" s="37"/>
      <c r="E1140" s="37"/>
      <c r="F1140" s="64">
        <f t="shared" si="205"/>
        <v>1162</v>
      </c>
      <c r="G1140" s="57">
        <f t="shared" si="206"/>
        <v>90.619621342512914</v>
      </c>
      <c r="H1140" s="57">
        <f t="shared" si="206"/>
        <v>2.8399311531841653</v>
      </c>
      <c r="I1140" s="57">
        <f t="shared" si="206"/>
        <v>2.6678141135972462</v>
      </c>
      <c r="J1140" s="57">
        <f t="shared" si="206"/>
        <v>0.94664371772805511</v>
      </c>
      <c r="K1140" s="57">
        <f t="shared" si="206"/>
        <v>0.17211703958691912</v>
      </c>
      <c r="L1140" s="57">
        <f t="shared" si="206"/>
        <v>2.6678141135972462</v>
      </c>
      <c r="M1140" s="61">
        <f t="shared" si="206"/>
        <v>8.6058519793459562E-2</v>
      </c>
      <c r="N1140" s="57">
        <f t="shared" si="204"/>
        <v>100</v>
      </c>
    </row>
    <row r="1141" spans="2:17" ht="15" customHeight="1" x14ac:dyDescent="0.15">
      <c r="B1141" s="103"/>
      <c r="C1141" s="94" t="s">
        <v>20</v>
      </c>
      <c r="D1141" s="46"/>
      <c r="E1141" s="46"/>
      <c r="F1141" s="65">
        <f t="shared" si="205"/>
        <v>1162</v>
      </c>
      <c r="G1141" s="58">
        <f t="shared" si="206"/>
        <v>93.28743545611016</v>
      </c>
      <c r="H1141" s="58">
        <f t="shared" si="206"/>
        <v>1.8932874354561102</v>
      </c>
      <c r="I1141" s="58">
        <f t="shared" si="206"/>
        <v>1.7211703958691909</v>
      </c>
      <c r="J1141" s="58">
        <f t="shared" si="206"/>
        <v>0.34423407917383825</v>
      </c>
      <c r="K1141" s="58">
        <f t="shared" si="206"/>
        <v>0.34423407917383825</v>
      </c>
      <c r="L1141" s="58">
        <f t="shared" si="206"/>
        <v>2.4096385542168677</v>
      </c>
      <c r="M1141" s="62">
        <f t="shared" si="206"/>
        <v>0</v>
      </c>
      <c r="N1141" s="58">
        <f t="shared" si="204"/>
        <v>100.00000000000003</v>
      </c>
      <c r="O1141" s="36"/>
    </row>
    <row r="1142" spans="2:17" ht="15" customHeight="1" x14ac:dyDescent="0.15">
      <c r="B1142" s="98"/>
      <c r="C1142" s="37"/>
      <c r="D1142" s="37"/>
      <c r="E1142" s="37"/>
      <c r="F1142" s="32"/>
      <c r="G1142" s="32"/>
      <c r="H1142" s="32"/>
      <c r="I1142" s="32"/>
      <c r="J1142" s="32"/>
      <c r="K1142" s="32"/>
      <c r="L1142" s="33"/>
      <c r="M1142" s="34"/>
      <c r="N1142" s="35"/>
      <c r="P1142" s="36"/>
    </row>
    <row r="1143" spans="2:17" s="36" customFormat="1" ht="45" x14ac:dyDescent="0.15">
      <c r="B1143" s="95" t="s">
        <v>13</v>
      </c>
      <c r="C1143" s="30"/>
      <c r="D1143" s="30"/>
      <c r="E1143" s="30"/>
      <c r="F1143" s="45"/>
      <c r="G1143" s="72" t="s">
        <v>265</v>
      </c>
      <c r="H1143" s="72" t="s">
        <v>266</v>
      </c>
      <c r="I1143" s="72" t="s">
        <v>267</v>
      </c>
      <c r="J1143" s="72" t="s">
        <v>268</v>
      </c>
      <c r="K1143" s="72" t="s">
        <v>269</v>
      </c>
      <c r="L1143" s="72" t="s">
        <v>564</v>
      </c>
      <c r="M1143" s="41" t="s">
        <v>0</v>
      </c>
      <c r="N1143" s="40" t="s">
        <v>4</v>
      </c>
      <c r="O1143" s="41" t="s">
        <v>873</v>
      </c>
      <c r="P1143" s="41" t="s">
        <v>872</v>
      </c>
      <c r="Q1143" s="1"/>
    </row>
    <row r="1144" spans="2:17" s="36" customFormat="1" ht="15" customHeight="1" x14ac:dyDescent="0.15">
      <c r="B1144" s="100" t="s">
        <v>2</v>
      </c>
      <c r="C1144" s="73" t="s">
        <v>871</v>
      </c>
      <c r="D1144" s="47"/>
      <c r="E1144" s="47"/>
      <c r="F1144" s="42"/>
      <c r="G1144" s="50">
        <v>601</v>
      </c>
      <c r="H1144" s="50">
        <v>5</v>
      </c>
      <c r="I1144" s="50">
        <v>14</v>
      </c>
      <c r="J1144" s="50">
        <v>9</v>
      </c>
      <c r="K1144" s="50">
        <v>7</v>
      </c>
      <c r="L1144" s="50">
        <v>56</v>
      </c>
      <c r="M1144" s="51">
        <v>0</v>
      </c>
      <c r="N1144" s="50">
        <f t="shared" ref="N1144:N1159" si="207">SUM(G1144:M1144)</f>
        <v>692</v>
      </c>
      <c r="O1144" s="56">
        <v>4.9613752966025935</v>
      </c>
      <c r="P1144" s="142">
        <v>21.847469070965861</v>
      </c>
      <c r="Q1144" s="1"/>
    </row>
    <row r="1145" spans="2:17" s="36" customFormat="1" ht="15" customHeight="1" x14ac:dyDescent="0.15">
      <c r="B1145" s="101"/>
      <c r="C1145" s="73" t="s">
        <v>164</v>
      </c>
      <c r="D1145" s="37"/>
      <c r="E1145" s="37"/>
      <c r="F1145" s="43"/>
      <c r="G1145" s="52">
        <v>586</v>
      </c>
      <c r="H1145" s="52">
        <v>55</v>
      </c>
      <c r="I1145" s="52">
        <v>26</v>
      </c>
      <c r="J1145" s="52">
        <v>8</v>
      </c>
      <c r="K1145" s="52">
        <v>4</v>
      </c>
      <c r="L1145" s="52">
        <v>12</v>
      </c>
      <c r="M1145" s="53">
        <v>1</v>
      </c>
      <c r="N1145" s="52">
        <f t="shared" si="207"/>
        <v>692</v>
      </c>
      <c r="O1145" s="57">
        <v>2.1805469227606862</v>
      </c>
      <c r="P1145" s="133"/>
      <c r="Q1145" s="1"/>
    </row>
    <row r="1146" spans="2:17" s="36" customFormat="1" ht="15" customHeight="1" x14ac:dyDescent="0.15">
      <c r="B1146" s="101"/>
      <c r="C1146" s="73" t="s">
        <v>165</v>
      </c>
      <c r="D1146" s="37"/>
      <c r="E1146" s="37"/>
      <c r="F1146" s="43"/>
      <c r="G1146" s="52">
        <v>572</v>
      </c>
      <c r="H1146" s="52">
        <v>26</v>
      </c>
      <c r="I1146" s="52">
        <v>18</v>
      </c>
      <c r="J1146" s="52">
        <v>8</v>
      </c>
      <c r="K1146" s="52">
        <v>8</v>
      </c>
      <c r="L1146" s="52">
        <v>54</v>
      </c>
      <c r="M1146" s="53">
        <v>6</v>
      </c>
      <c r="N1146" s="52">
        <f t="shared" si="207"/>
        <v>692</v>
      </c>
      <c r="O1146" s="57">
        <v>5.6140928551106768</v>
      </c>
      <c r="P1146" s="133"/>
      <c r="Q1146" s="1"/>
    </row>
    <row r="1147" spans="2:17" s="36" customFormat="1" ht="15" customHeight="1" x14ac:dyDescent="0.15">
      <c r="B1147" s="101"/>
      <c r="C1147" s="73" t="s">
        <v>166</v>
      </c>
      <c r="D1147" s="37"/>
      <c r="E1147" s="37"/>
      <c r="F1147" s="43"/>
      <c r="G1147" s="52">
        <v>593</v>
      </c>
      <c r="H1147" s="52">
        <v>28</v>
      </c>
      <c r="I1147" s="52">
        <v>26</v>
      </c>
      <c r="J1147" s="52">
        <v>8</v>
      </c>
      <c r="K1147" s="52">
        <v>5</v>
      </c>
      <c r="L1147" s="52">
        <v>31</v>
      </c>
      <c r="M1147" s="53">
        <v>1</v>
      </c>
      <c r="N1147" s="52">
        <f t="shared" si="207"/>
        <v>692</v>
      </c>
      <c r="O1147" s="57">
        <v>3.1937824274512838</v>
      </c>
      <c r="P1147" s="1"/>
      <c r="Q1147" s="1"/>
    </row>
    <row r="1148" spans="2:17" s="36" customFormat="1" ht="15" customHeight="1" x14ac:dyDescent="0.15">
      <c r="B1148" s="101"/>
      <c r="C1148" s="73" t="s">
        <v>167</v>
      </c>
      <c r="D1148" s="37"/>
      <c r="E1148" s="37"/>
      <c r="F1148" s="43"/>
      <c r="G1148" s="52">
        <v>673</v>
      </c>
      <c r="H1148" s="52">
        <v>10</v>
      </c>
      <c r="I1148" s="52">
        <v>2</v>
      </c>
      <c r="J1148" s="52">
        <v>3</v>
      </c>
      <c r="K1148" s="52">
        <v>1</v>
      </c>
      <c r="L1148" s="52">
        <v>3</v>
      </c>
      <c r="M1148" s="53">
        <v>0</v>
      </c>
      <c r="N1148" s="52">
        <f t="shared" si="207"/>
        <v>692</v>
      </c>
      <c r="O1148" s="57">
        <v>7.2188449848024319E-2</v>
      </c>
      <c r="P1148" s="133"/>
      <c r="Q1148" s="1"/>
    </row>
    <row r="1149" spans="2:17" s="36" customFormat="1" ht="15" customHeight="1" x14ac:dyDescent="0.15">
      <c r="B1149" s="101"/>
      <c r="C1149" s="73" t="s">
        <v>168</v>
      </c>
      <c r="D1149" s="37"/>
      <c r="E1149" s="37"/>
      <c r="F1149" s="43"/>
      <c r="G1149" s="52">
        <v>541</v>
      </c>
      <c r="H1149" s="52">
        <v>35</v>
      </c>
      <c r="I1149" s="52">
        <v>25</v>
      </c>
      <c r="J1149" s="52">
        <v>18</v>
      </c>
      <c r="K1149" s="52">
        <v>10</v>
      </c>
      <c r="L1149" s="52">
        <v>60</v>
      </c>
      <c r="M1149" s="53">
        <v>3</v>
      </c>
      <c r="N1149" s="52">
        <f t="shared" si="207"/>
        <v>692</v>
      </c>
      <c r="O1149" s="57">
        <v>7.145149201943096</v>
      </c>
      <c r="P1149" s="1"/>
      <c r="Q1149" s="1"/>
    </row>
    <row r="1150" spans="2:17" s="36" customFormat="1" ht="15" customHeight="1" x14ac:dyDescent="0.15">
      <c r="B1150" s="102"/>
      <c r="C1150" s="73" t="s">
        <v>169</v>
      </c>
      <c r="D1150" s="37"/>
      <c r="E1150" s="37"/>
      <c r="F1150" s="43"/>
      <c r="G1150" s="52">
        <v>537</v>
      </c>
      <c r="H1150" s="52">
        <v>38</v>
      </c>
      <c r="I1150" s="52">
        <v>39</v>
      </c>
      <c r="J1150" s="52">
        <v>11</v>
      </c>
      <c r="K1150" s="52">
        <v>9</v>
      </c>
      <c r="L1150" s="52">
        <v>55</v>
      </c>
      <c r="M1150" s="53">
        <v>3</v>
      </c>
      <c r="N1150" s="52">
        <f t="shared" si="207"/>
        <v>692</v>
      </c>
      <c r="O1150" s="57">
        <v>6.3479111727966684</v>
      </c>
      <c r="P1150" s="1"/>
      <c r="Q1150" s="1"/>
    </row>
    <row r="1151" spans="2:17" ht="15" customHeight="1" x14ac:dyDescent="0.15">
      <c r="B1151" s="103"/>
      <c r="C1151" s="94" t="s">
        <v>20</v>
      </c>
      <c r="D1151" s="46"/>
      <c r="E1151" s="46"/>
      <c r="F1151" s="48"/>
      <c r="G1151" s="54">
        <v>626</v>
      </c>
      <c r="H1151" s="54">
        <v>22</v>
      </c>
      <c r="I1151" s="54">
        <v>13</v>
      </c>
      <c r="J1151" s="54">
        <v>4</v>
      </c>
      <c r="K1151" s="54">
        <v>4</v>
      </c>
      <c r="L1151" s="54">
        <v>23</v>
      </c>
      <c r="M1151" s="55">
        <v>0</v>
      </c>
      <c r="N1151" s="54">
        <f t="shared" si="207"/>
        <v>692</v>
      </c>
      <c r="O1151" s="58">
        <v>1.696808510638298</v>
      </c>
    </row>
    <row r="1152" spans="2:17" s="36" customFormat="1" ht="15" customHeight="1" x14ac:dyDescent="0.15">
      <c r="B1152" s="100" t="s">
        <v>3</v>
      </c>
      <c r="C1152" s="73" t="s">
        <v>871</v>
      </c>
      <c r="D1152" s="47"/>
      <c r="E1152" s="47"/>
      <c r="F1152" s="63">
        <f t="shared" ref="F1152:F1159" si="208">N1144</f>
        <v>692</v>
      </c>
      <c r="G1152" s="56">
        <f t="shared" ref="G1152:M1159" si="209">G1144/$F1152*100</f>
        <v>86.849710982658962</v>
      </c>
      <c r="H1152" s="56">
        <f t="shared" si="209"/>
        <v>0.7225433526011561</v>
      </c>
      <c r="I1152" s="56">
        <f t="shared" si="209"/>
        <v>2.0231213872832372</v>
      </c>
      <c r="J1152" s="56">
        <f t="shared" si="209"/>
        <v>1.300578034682081</v>
      </c>
      <c r="K1152" s="56">
        <f t="shared" si="209"/>
        <v>1.0115606936416186</v>
      </c>
      <c r="L1152" s="56">
        <f t="shared" si="209"/>
        <v>8.0924855491329488</v>
      </c>
      <c r="M1152" s="60">
        <f t="shared" si="209"/>
        <v>0</v>
      </c>
      <c r="N1152" s="56">
        <f t="shared" si="207"/>
        <v>99.999999999999986</v>
      </c>
      <c r="P1152" s="1"/>
      <c r="Q1152" s="1"/>
    </row>
    <row r="1153" spans="1:17" s="36" customFormat="1" ht="15" customHeight="1" x14ac:dyDescent="0.15">
      <c r="B1153" s="101"/>
      <c r="C1153" s="73" t="s">
        <v>164</v>
      </c>
      <c r="D1153" s="37"/>
      <c r="E1153" s="37"/>
      <c r="F1153" s="64">
        <f t="shared" si="208"/>
        <v>692</v>
      </c>
      <c r="G1153" s="57">
        <f t="shared" si="209"/>
        <v>84.682080924855498</v>
      </c>
      <c r="H1153" s="57">
        <f t="shared" si="209"/>
        <v>7.9479768786127174</v>
      </c>
      <c r="I1153" s="57">
        <f t="shared" si="209"/>
        <v>3.7572254335260116</v>
      </c>
      <c r="J1153" s="57">
        <f t="shared" si="209"/>
        <v>1.1560693641618496</v>
      </c>
      <c r="K1153" s="57">
        <f t="shared" si="209"/>
        <v>0.57803468208092479</v>
      </c>
      <c r="L1153" s="57">
        <f t="shared" si="209"/>
        <v>1.7341040462427744</v>
      </c>
      <c r="M1153" s="61">
        <f t="shared" si="209"/>
        <v>0.1445086705202312</v>
      </c>
      <c r="N1153" s="57">
        <f t="shared" si="207"/>
        <v>100.00000000000001</v>
      </c>
      <c r="P1153" s="1"/>
      <c r="Q1153" s="1"/>
    </row>
    <row r="1154" spans="1:17" s="36" customFormat="1" ht="15" customHeight="1" x14ac:dyDescent="0.15">
      <c r="B1154" s="101"/>
      <c r="C1154" s="73" t="s">
        <v>165</v>
      </c>
      <c r="D1154" s="37"/>
      <c r="E1154" s="37"/>
      <c r="F1154" s="64">
        <f t="shared" si="208"/>
        <v>692</v>
      </c>
      <c r="G1154" s="57">
        <f t="shared" si="209"/>
        <v>82.658959537572258</v>
      </c>
      <c r="H1154" s="57">
        <f t="shared" si="209"/>
        <v>3.7572254335260116</v>
      </c>
      <c r="I1154" s="57">
        <f t="shared" si="209"/>
        <v>2.601156069364162</v>
      </c>
      <c r="J1154" s="57">
        <f t="shared" si="209"/>
        <v>1.1560693641618496</v>
      </c>
      <c r="K1154" s="57">
        <f t="shared" si="209"/>
        <v>1.1560693641618496</v>
      </c>
      <c r="L1154" s="57">
        <f t="shared" si="209"/>
        <v>7.803468208092486</v>
      </c>
      <c r="M1154" s="61">
        <f t="shared" si="209"/>
        <v>0.86705202312138718</v>
      </c>
      <c r="N1154" s="57">
        <f t="shared" si="207"/>
        <v>100.00000000000001</v>
      </c>
    </row>
    <row r="1155" spans="1:17" s="36" customFormat="1" ht="15" customHeight="1" x14ac:dyDescent="0.15">
      <c r="B1155" s="101"/>
      <c r="C1155" s="73" t="s">
        <v>166</v>
      </c>
      <c r="D1155" s="37"/>
      <c r="E1155" s="37"/>
      <c r="F1155" s="64">
        <f t="shared" si="208"/>
        <v>692</v>
      </c>
      <c r="G1155" s="57">
        <f t="shared" si="209"/>
        <v>85.693641618497111</v>
      </c>
      <c r="H1155" s="57">
        <f t="shared" si="209"/>
        <v>4.0462427745664744</v>
      </c>
      <c r="I1155" s="57">
        <f t="shared" si="209"/>
        <v>3.7572254335260116</v>
      </c>
      <c r="J1155" s="57">
        <f t="shared" si="209"/>
        <v>1.1560693641618496</v>
      </c>
      <c r="K1155" s="57">
        <f t="shared" si="209"/>
        <v>0.7225433526011561</v>
      </c>
      <c r="L1155" s="57">
        <f t="shared" si="209"/>
        <v>4.4797687861271678</v>
      </c>
      <c r="M1155" s="61">
        <f t="shared" si="209"/>
        <v>0.1445086705202312</v>
      </c>
      <c r="N1155" s="57">
        <f t="shared" si="207"/>
        <v>100</v>
      </c>
    </row>
    <row r="1156" spans="1:17" s="36" customFormat="1" ht="15" customHeight="1" x14ac:dyDescent="0.15">
      <c r="B1156" s="101"/>
      <c r="C1156" s="73" t="s">
        <v>167</v>
      </c>
      <c r="D1156" s="37"/>
      <c r="E1156" s="37"/>
      <c r="F1156" s="64">
        <f t="shared" si="208"/>
        <v>692</v>
      </c>
      <c r="G1156" s="57">
        <f t="shared" si="209"/>
        <v>97.25433526011561</v>
      </c>
      <c r="H1156" s="57">
        <f t="shared" si="209"/>
        <v>1.4450867052023122</v>
      </c>
      <c r="I1156" s="57">
        <f t="shared" si="209"/>
        <v>0.28901734104046239</v>
      </c>
      <c r="J1156" s="57">
        <f t="shared" si="209"/>
        <v>0.43352601156069359</v>
      </c>
      <c r="K1156" s="57">
        <f t="shared" si="209"/>
        <v>0.1445086705202312</v>
      </c>
      <c r="L1156" s="57">
        <f t="shared" si="209"/>
        <v>0.43352601156069359</v>
      </c>
      <c r="M1156" s="61">
        <f t="shared" si="209"/>
        <v>0</v>
      </c>
      <c r="N1156" s="57">
        <f t="shared" si="207"/>
        <v>99.999999999999986</v>
      </c>
    </row>
    <row r="1157" spans="1:17" s="36" customFormat="1" ht="15" customHeight="1" x14ac:dyDescent="0.15">
      <c r="B1157" s="101"/>
      <c r="C1157" s="73" t="s">
        <v>168</v>
      </c>
      <c r="D1157" s="37"/>
      <c r="E1157" s="37"/>
      <c r="F1157" s="64">
        <f t="shared" si="208"/>
        <v>692</v>
      </c>
      <c r="G1157" s="57">
        <f t="shared" si="209"/>
        <v>78.179190751445077</v>
      </c>
      <c r="H1157" s="57">
        <f t="shared" si="209"/>
        <v>5.0578034682080926</v>
      </c>
      <c r="I1157" s="57">
        <f t="shared" si="209"/>
        <v>3.6127167630057806</v>
      </c>
      <c r="J1157" s="57">
        <f t="shared" si="209"/>
        <v>2.601156069364162</v>
      </c>
      <c r="K1157" s="57">
        <f t="shared" si="209"/>
        <v>1.4450867052023122</v>
      </c>
      <c r="L1157" s="57">
        <f t="shared" si="209"/>
        <v>8.6705202312138727</v>
      </c>
      <c r="M1157" s="61">
        <f t="shared" si="209"/>
        <v>0.43352601156069359</v>
      </c>
      <c r="N1157" s="57">
        <f t="shared" si="207"/>
        <v>99.999999999999986</v>
      </c>
    </row>
    <row r="1158" spans="1:17" s="36" customFormat="1" ht="15" customHeight="1" x14ac:dyDescent="0.15">
      <c r="B1158" s="102"/>
      <c r="C1158" s="73" t="s">
        <v>169</v>
      </c>
      <c r="D1158" s="37"/>
      <c r="E1158" s="37"/>
      <c r="F1158" s="64">
        <f t="shared" si="208"/>
        <v>692</v>
      </c>
      <c r="G1158" s="57">
        <f t="shared" si="209"/>
        <v>77.601156069364166</v>
      </c>
      <c r="H1158" s="57">
        <f t="shared" si="209"/>
        <v>5.4913294797687859</v>
      </c>
      <c r="I1158" s="57">
        <f t="shared" si="209"/>
        <v>5.6358381502890174</v>
      </c>
      <c r="J1158" s="57">
        <f t="shared" si="209"/>
        <v>1.5895953757225432</v>
      </c>
      <c r="K1158" s="57">
        <f t="shared" si="209"/>
        <v>1.300578034682081</v>
      </c>
      <c r="L1158" s="57">
        <f t="shared" si="209"/>
        <v>7.9479768786127174</v>
      </c>
      <c r="M1158" s="61">
        <f t="shared" si="209"/>
        <v>0.43352601156069359</v>
      </c>
      <c r="N1158" s="57">
        <f t="shared" si="207"/>
        <v>99.999999999999986</v>
      </c>
    </row>
    <row r="1159" spans="1:17" ht="15" customHeight="1" x14ac:dyDescent="0.15">
      <c r="B1159" s="103"/>
      <c r="C1159" s="94" t="s">
        <v>20</v>
      </c>
      <c r="D1159" s="46"/>
      <c r="E1159" s="46"/>
      <c r="F1159" s="65">
        <f t="shared" si="208"/>
        <v>692</v>
      </c>
      <c r="G1159" s="58">
        <f t="shared" si="209"/>
        <v>90.462427745664741</v>
      </c>
      <c r="H1159" s="58">
        <f t="shared" si="209"/>
        <v>3.1791907514450863</v>
      </c>
      <c r="I1159" s="58">
        <f t="shared" si="209"/>
        <v>1.8786127167630058</v>
      </c>
      <c r="J1159" s="58">
        <f t="shared" si="209"/>
        <v>0.57803468208092479</v>
      </c>
      <c r="K1159" s="58">
        <f t="shared" si="209"/>
        <v>0.57803468208092479</v>
      </c>
      <c r="L1159" s="58">
        <f t="shared" si="209"/>
        <v>3.3236994219653178</v>
      </c>
      <c r="M1159" s="62">
        <f t="shared" si="209"/>
        <v>0</v>
      </c>
      <c r="N1159" s="58">
        <f t="shared" si="207"/>
        <v>100</v>
      </c>
      <c r="O1159" s="36"/>
    </row>
    <row r="1160" spans="1:17" ht="15" customHeight="1" x14ac:dyDescent="0.15">
      <c r="B1160" s="98"/>
      <c r="C1160" s="37"/>
      <c r="D1160" s="37"/>
      <c r="E1160" s="37"/>
      <c r="F1160" s="32"/>
      <c r="G1160" s="32"/>
      <c r="H1160" s="32"/>
      <c r="I1160" s="32"/>
      <c r="J1160" s="32"/>
      <c r="K1160" s="32"/>
      <c r="L1160" s="33"/>
      <c r="M1160" s="34"/>
      <c r="N1160" s="35"/>
      <c r="P1160" s="36"/>
    </row>
    <row r="1161" spans="1:17" ht="15" customHeight="1" x14ac:dyDescent="0.15">
      <c r="A1161" s="1" t="s">
        <v>870</v>
      </c>
      <c r="B1161" s="96"/>
    </row>
    <row r="1162" spans="1:17" ht="12" customHeight="1" x14ac:dyDescent="0.15">
      <c r="B1162" s="97"/>
      <c r="C1162" s="27"/>
      <c r="D1162" s="27"/>
      <c r="E1162" s="27"/>
      <c r="F1162" s="27"/>
      <c r="G1162" s="27"/>
      <c r="H1162" s="27"/>
      <c r="I1162" s="27"/>
      <c r="J1162" s="27"/>
      <c r="K1162" s="3"/>
      <c r="L1162" s="219" t="s">
        <v>2</v>
      </c>
      <c r="M1162" s="30"/>
      <c r="N1162" s="31"/>
      <c r="O1162" s="218" t="s">
        <v>3</v>
      </c>
      <c r="P1162" s="83"/>
      <c r="Q1162" s="84"/>
    </row>
    <row r="1163" spans="1:17" ht="12" customHeight="1" x14ac:dyDescent="0.15">
      <c r="B1163" s="73"/>
      <c r="C1163" s="26"/>
      <c r="D1163" s="26"/>
      <c r="E1163" s="26"/>
      <c r="K1163" s="217"/>
      <c r="L1163" s="8" t="s">
        <v>4</v>
      </c>
      <c r="M1163" s="8" t="s">
        <v>859</v>
      </c>
      <c r="N1163" s="8" t="s">
        <v>13</v>
      </c>
      <c r="O1163" s="8" t="s">
        <v>4</v>
      </c>
      <c r="P1163" s="8" t="s">
        <v>859</v>
      </c>
      <c r="Q1163" s="8" t="s">
        <v>13</v>
      </c>
    </row>
    <row r="1164" spans="1:17" ht="12" customHeight="1" x14ac:dyDescent="0.15">
      <c r="B1164" s="94"/>
      <c r="C1164" s="28"/>
      <c r="D1164" s="28"/>
      <c r="E1164" s="28"/>
      <c r="F1164" s="28"/>
      <c r="G1164" s="28"/>
      <c r="H1164" s="28"/>
      <c r="I1164" s="28"/>
      <c r="J1164" s="28"/>
      <c r="K1164" s="6"/>
      <c r="L1164" s="9"/>
      <c r="M1164" s="9"/>
      <c r="N1164" s="9"/>
      <c r="O1164" s="21">
        <f>$L$15</f>
        <v>2052</v>
      </c>
      <c r="P1164" s="21">
        <f>$M$15</f>
        <v>1259</v>
      </c>
      <c r="Q1164" s="21">
        <f>$N$15</f>
        <v>771</v>
      </c>
    </row>
    <row r="1165" spans="1:17" ht="15" customHeight="1" x14ac:dyDescent="0.15">
      <c r="B1165" s="73" t="s">
        <v>92</v>
      </c>
      <c r="C1165" s="26"/>
      <c r="D1165" s="26"/>
      <c r="E1165" s="26"/>
      <c r="L1165" s="10">
        <v>1982</v>
      </c>
      <c r="M1165" s="10">
        <v>1218</v>
      </c>
      <c r="N1165" s="10">
        <v>743</v>
      </c>
      <c r="O1165" s="22">
        <f>$L1165/O$1164*100</f>
        <v>96.588693957115012</v>
      </c>
      <c r="P1165" s="22">
        <f>$M1165/P$1164*100</f>
        <v>96.743447180301828</v>
      </c>
      <c r="Q1165" s="22">
        <f>$N1165/Q$1164*100</f>
        <v>96.36835278858625</v>
      </c>
    </row>
    <row r="1166" spans="1:17" ht="15" customHeight="1" x14ac:dyDescent="0.15">
      <c r="B1166" s="73" t="s">
        <v>93</v>
      </c>
      <c r="C1166" s="26"/>
      <c r="D1166" s="26"/>
      <c r="E1166" s="26"/>
      <c r="L1166" s="11">
        <v>21</v>
      </c>
      <c r="M1166" s="11">
        <v>13</v>
      </c>
      <c r="N1166" s="11">
        <v>8</v>
      </c>
      <c r="O1166" s="23">
        <f>$L1166/O$1164*100</f>
        <v>1.0233918128654971</v>
      </c>
      <c r="P1166" s="23">
        <f>$M1166/P$1164*100</f>
        <v>1.0325655281969817</v>
      </c>
      <c r="Q1166" s="23">
        <f>$N1166/Q$1164*100</f>
        <v>1.0376134889753565</v>
      </c>
    </row>
    <row r="1167" spans="1:17" ht="15" customHeight="1" x14ac:dyDescent="0.15">
      <c r="B1167" s="94" t="s">
        <v>0</v>
      </c>
      <c r="C1167" s="28"/>
      <c r="D1167" s="28"/>
      <c r="E1167" s="28"/>
      <c r="F1167" s="28"/>
      <c r="G1167" s="28"/>
      <c r="H1167" s="28"/>
      <c r="I1167" s="28"/>
      <c r="J1167" s="28"/>
      <c r="K1167" s="28"/>
      <c r="L1167" s="12">
        <v>49</v>
      </c>
      <c r="M1167" s="12">
        <v>28</v>
      </c>
      <c r="N1167" s="12">
        <v>20</v>
      </c>
      <c r="O1167" s="24">
        <f>$L1167/O$1164*100</f>
        <v>2.3879142300194931</v>
      </c>
      <c r="P1167" s="24">
        <f>$M1167/P$1164*100</f>
        <v>2.2239872915011913</v>
      </c>
      <c r="Q1167" s="24">
        <f>$N1167/Q$1164*100</f>
        <v>2.5940337224383918</v>
      </c>
    </row>
    <row r="1168" spans="1:17" ht="15" customHeight="1" x14ac:dyDescent="0.15">
      <c r="B1168" s="95" t="s">
        <v>1</v>
      </c>
      <c r="C1168" s="30"/>
      <c r="D1168" s="30"/>
      <c r="E1168" s="30"/>
      <c r="F1168" s="30"/>
      <c r="G1168" s="30"/>
      <c r="H1168" s="30"/>
      <c r="I1168" s="30"/>
      <c r="J1168" s="30"/>
      <c r="K1168" s="31"/>
      <c r="L1168" s="13">
        <f>SUM(L1165:L1167)</f>
        <v>2052</v>
      </c>
      <c r="M1168" s="13">
        <f>SUM(M1165:M1167)</f>
        <v>1259</v>
      </c>
      <c r="N1168" s="13">
        <f>SUM(N1165:N1167)</f>
        <v>771</v>
      </c>
      <c r="O1168" s="25">
        <f>IF(SUM(O1165:O1167)&gt;100,"－",SUM(O1165:O1167))</f>
        <v>100</v>
      </c>
      <c r="P1168" s="25">
        <f>IF(SUM(P1165:P1167)&gt;100,"－",SUM(P1165:P1167))</f>
        <v>100</v>
      </c>
      <c r="Q1168" s="25">
        <f>IF(SUM(Q1165:Q1167)&gt;100,"－",SUM(Q1165:Q1167))</f>
        <v>100</v>
      </c>
    </row>
    <row r="1169" spans="1:17" ht="15" customHeight="1" x14ac:dyDescent="0.15">
      <c r="B1169" s="96"/>
      <c r="M1169" s="1"/>
      <c r="O1169" s="18"/>
      <c r="P1169" s="18"/>
      <c r="Q1169" s="18"/>
    </row>
    <row r="1170" spans="1:17" ht="15" customHeight="1" x14ac:dyDescent="0.15">
      <c r="A1170" s="1" t="s">
        <v>869</v>
      </c>
      <c r="B1170" s="96"/>
      <c r="M1170" s="1"/>
      <c r="O1170" s="18"/>
      <c r="P1170" s="18"/>
      <c r="Q1170" s="18"/>
    </row>
    <row r="1171" spans="1:17" ht="12" customHeight="1" x14ac:dyDescent="0.15">
      <c r="B1171" s="97"/>
      <c r="C1171" s="27"/>
      <c r="D1171" s="27"/>
      <c r="E1171" s="27"/>
      <c r="F1171" s="27"/>
      <c r="G1171" s="27"/>
      <c r="H1171" s="27"/>
      <c r="I1171" s="27"/>
      <c r="J1171" s="27"/>
      <c r="K1171" s="3"/>
      <c r="L1171" s="219" t="s">
        <v>2</v>
      </c>
      <c r="M1171" s="30"/>
      <c r="N1171" s="31"/>
      <c r="O1171" s="218" t="s">
        <v>3</v>
      </c>
      <c r="P1171" s="83"/>
      <c r="Q1171" s="84"/>
    </row>
    <row r="1172" spans="1:17" ht="12" customHeight="1" x14ac:dyDescent="0.15">
      <c r="B1172" s="73"/>
      <c r="C1172" s="26"/>
      <c r="D1172" s="26"/>
      <c r="E1172" s="26"/>
      <c r="K1172" s="217"/>
      <c r="L1172" s="8" t="s">
        <v>4</v>
      </c>
      <c r="M1172" s="8" t="s">
        <v>859</v>
      </c>
      <c r="N1172" s="8" t="s">
        <v>13</v>
      </c>
      <c r="O1172" s="8" t="s">
        <v>4</v>
      </c>
      <c r="P1172" s="8" t="s">
        <v>859</v>
      </c>
      <c r="Q1172" s="8" t="s">
        <v>13</v>
      </c>
    </row>
    <row r="1173" spans="1:17" ht="12" customHeight="1" x14ac:dyDescent="0.15">
      <c r="B1173" s="94"/>
      <c r="C1173" s="28"/>
      <c r="D1173" s="28"/>
      <c r="E1173" s="28"/>
      <c r="F1173" s="28"/>
      <c r="G1173" s="28"/>
      <c r="H1173" s="28"/>
      <c r="I1173" s="28"/>
      <c r="J1173" s="28"/>
      <c r="K1173" s="6"/>
      <c r="L1173" s="9"/>
      <c r="M1173" s="9"/>
      <c r="N1173" s="9"/>
      <c r="O1173" s="21">
        <f>$L$15</f>
        <v>2052</v>
      </c>
      <c r="P1173" s="21">
        <f>$M$15</f>
        <v>1259</v>
      </c>
      <c r="Q1173" s="21">
        <f>$N$15</f>
        <v>771</v>
      </c>
    </row>
    <row r="1174" spans="1:17" ht="15" customHeight="1" x14ac:dyDescent="0.15">
      <c r="B1174" s="73" t="s">
        <v>565</v>
      </c>
      <c r="C1174" s="26"/>
      <c r="D1174" s="26"/>
      <c r="E1174" s="26"/>
      <c r="L1174" s="10">
        <v>12</v>
      </c>
      <c r="M1174" s="10">
        <v>8</v>
      </c>
      <c r="N1174" s="10">
        <v>4</v>
      </c>
      <c r="O1174" s="22">
        <f t="shared" ref="O1174:O1179" si="210">$L1174/O$1173*100</f>
        <v>0.58479532163742687</v>
      </c>
      <c r="P1174" s="22">
        <f t="shared" ref="P1174:P1179" si="211">$M1174/P$1173*100</f>
        <v>0.63542494042891184</v>
      </c>
      <c r="Q1174" s="22">
        <f t="shared" ref="Q1174:Q1179" si="212">$N1174/Q$1173*100</f>
        <v>0.51880674448767827</v>
      </c>
    </row>
    <row r="1175" spans="1:17" ht="15" customHeight="1" x14ac:dyDescent="0.15">
      <c r="B1175" s="73" t="s">
        <v>868</v>
      </c>
      <c r="C1175" s="26"/>
      <c r="D1175" s="26"/>
      <c r="E1175" s="26"/>
      <c r="L1175" s="11">
        <v>56</v>
      </c>
      <c r="M1175" s="11">
        <v>22</v>
      </c>
      <c r="N1175" s="11">
        <v>34</v>
      </c>
      <c r="O1175" s="23">
        <f t="shared" si="210"/>
        <v>2.7290448343079921</v>
      </c>
      <c r="P1175" s="23">
        <f t="shared" si="211"/>
        <v>1.7474185861795075</v>
      </c>
      <c r="Q1175" s="23">
        <f t="shared" si="212"/>
        <v>4.4098573281452662</v>
      </c>
    </row>
    <row r="1176" spans="1:17" ht="15" customHeight="1" x14ac:dyDescent="0.15">
      <c r="B1176" s="73" t="s">
        <v>567</v>
      </c>
      <c r="C1176" s="26"/>
      <c r="D1176" s="26"/>
      <c r="E1176" s="26"/>
      <c r="L1176" s="11">
        <v>1620</v>
      </c>
      <c r="M1176" s="11">
        <v>1013</v>
      </c>
      <c r="N1176" s="11">
        <v>589</v>
      </c>
      <c r="O1176" s="23">
        <f t="shared" si="210"/>
        <v>78.94736842105263</v>
      </c>
      <c r="P1176" s="23">
        <f t="shared" si="211"/>
        <v>80.460683081810956</v>
      </c>
      <c r="Q1176" s="23">
        <f t="shared" si="212"/>
        <v>76.394293125810634</v>
      </c>
    </row>
    <row r="1177" spans="1:17" ht="15" customHeight="1" x14ac:dyDescent="0.15">
      <c r="B1177" s="73" t="s">
        <v>568</v>
      </c>
      <c r="C1177" s="26"/>
      <c r="D1177" s="26"/>
      <c r="E1177" s="26"/>
      <c r="L1177" s="11">
        <v>160</v>
      </c>
      <c r="M1177" s="11">
        <v>103</v>
      </c>
      <c r="N1177" s="11">
        <v>54</v>
      </c>
      <c r="O1177" s="23">
        <f t="shared" si="210"/>
        <v>7.7972709551656916</v>
      </c>
      <c r="P1177" s="23">
        <f t="shared" si="211"/>
        <v>8.1810961080222402</v>
      </c>
      <c r="Q1177" s="23">
        <f t="shared" si="212"/>
        <v>7.0038910505836576</v>
      </c>
    </row>
    <row r="1178" spans="1:17" ht="15" customHeight="1" x14ac:dyDescent="0.15">
      <c r="B1178" s="73" t="s">
        <v>569</v>
      </c>
      <c r="C1178" s="26"/>
      <c r="D1178" s="26"/>
      <c r="E1178" s="26"/>
      <c r="L1178" s="11">
        <v>20</v>
      </c>
      <c r="M1178" s="11">
        <v>13</v>
      </c>
      <c r="N1178" s="11">
        <v>7</v>
      </c>
      <c r="O1178" s="23">
        <f t="shared" si="210"/>
        <v>0.97465886939571145</v>
      </c>
      <c r="P1178" s="23">
        <f t="shared" si="211"/>
        <v>1.0325655281969817</v>
      </c>
      <c r="Q1178" s="23">
        <f t="shared" si="212"/>
        <v>0.9079118028534372</v>
      </c>
    </row>
    <row r="1179" spans="1:17" ht="15" customHeight="1" x14ac:dyDescent="0.15">
      <c r="B1179" s="94" t="s">
        <v>190</v>
      </c>
      <c r="C1179" s="28"/>
      <c r="D1179" s="28"/>
      <c r="E1179" s="28"/>
      <c r="F1179" s="28"/>
      <c r="G1179" s="28"/>
      <c r="H1179" s="28"/>
      <c r="I1179" s="28"/>
      <c r="J1179" s="28"/>
      <c r="K1179" s="28"/>
      <c r="L1179" s="12">
        <v>184</v>
      </c>
      <c r="M1179" s="12">
        <v>100</v>
      </c>
      <c r="N1179" s="12">
        <v>83</v>
      </c>
      <c r="O1179" s="24">
        <f t="shared" si="210"/>
        <v>8.9668615984405449</v>
      </c>
      <c r="P1179" s="24">
        <f t="shared" si="211"/>
        <v>7.9428117553613982</v>
      </c>
      <c r="Q1179" s="24">
        <f t="shared" si="212"/>
        <v>10.765239948119326</v>
      </c>
    </row>
    <row r="1180" spans="1:17" ht="15" customHeight="1" x14ac:dyDescent="0.15">
      <c r="B1180" s="95" t="s">
        <v>1</v>
      </c>
      <c r="C1180" s="30"/>
      <c r="D1180" s="30"/>
      <c r="E1180" s="30"/>
      <c r="F1180" s="30"/>
      <c r="G1180" s="30"/>
      <c r="H1180" s="30"/>
      <c r="I1180" s="30"/>
      <c r="J1180" s="30"/>
      <c r="K1180" s="31"/>
      <c r="L1180" s="13">
        <f>SUM(L1174:L1179)</f>
        <v>2052</v>
      </c>
      <c r="M1180" s="13">
        <f>SUM(M1174:M1179)</f>
        <v>1259</v>
      </c>
      <c r="N1180" s="13">
        <f>SUM(N1174:N1179)</f>
        <v>771</v>
      </c>
      <c r="O1180" s="25">
        <f>IF(SUM(O1174:O1179)&gt;100,"－",SUM(O1174:O1179))</f>
        <v>99.999999999999986</v>
      </c>
      <c r="P1180" s="25">
        <f>IF(SUM(P1174:P1179)&gt;100,"－",SUM(P1174:P1179))</f>
        <v>100.00000000000001</v>
      </c>
      <c r="Q1180" s="25">
        <f>IF(SUM(Q1174:Q1179)&gt;100,"－",SUM(Q1174:Q1179))</f>
        <v>100</v>
      </c>
    </row>
    <row r="1181" spans="1:17" ht="15" customHeight="1" x14ac:dyDescent="0.15">
      <c r="B1181" s="95" t="s">
        <v>865</v>
      </c>
      <c r="C1181" s="30"/>
      <c r="D1181" s="30"/>
      <c r="E1181" s="30"/>
      <c r="F1181" s="30"/>
      <c r="G1181" s="30"/>
      <c r="H1181" s="30"/>
      <c r="I1181" s="30"/>
      <c r="J1181" s="30"/>
      <c r="K1181" s="31"/>
      <c r="L1181" s="138">
        <v>175.61631193693691</v>
      </c>
      <c r="M1181" s="138">
        <v>175.88475067996376</v>
      </c>
      <c r="N1181" s="138">
        <v>174.99279816513766</v>
      </c>
    </row>
    <row r="1182" spans="1:17" ht="15" customHeight="1" x14ac:dyDescent="0.15">
      <c r="B1182" s="95" t="s">
        <v>864</v>
      </c>
      <c r="C1182" s="30"/>
      <c r="D1182" s="30"/>
      <c r="E1182" s="30"/>
      <c r="F1182" s="30"/>
      <c r="G1182" s="30"/>
      <c r="H1182" s="30"/>
      <c r="I1182" s="30"/>
      <c r="J1182" s="30"/>
      <c r="K1182" s="31"/>
      <c r="L1182" s="138">
        <v>176</v>
      </c>
      <c r="M1182" s="138">
        <v>176</v>
      </c>
      <c r="N1182" s="138">
        <v>176</v>
      </c>
      <c r="O1182" s="134"/>
      <c r="P1182" s="134"/>
      <c r="Q1182" s="134"/>
    </row>
    <row r="1183" spans="1:17" ht="15" customHeight="1" x14ac:dyDescent="0.15">
      <c r="B1183" s="95" t="s">
        <v>863</v>
      </c>
      <c r="C1183" s="30"/>
      <c r="D1183" s="30"/>
      <c r="E1183" s="30"/>
      <c r="F1183" s="30"/>
      <c r="G1183" s="30"/>
      <c r="H1183" s="30"/>
      <c r="I1183" s="30"/>
      <c r="J1183" s="30"/>
      <c r="K1183" s="31"/>
      <c r="L1183" s="138">
        <v>220</v>
      </c>
      <c r="M1183" s="138">
        <v>222</v>
      </c>
      <c r="N1183" s="138">
        <v>220</v>
      </c>
      <c r="O1183" s="133"/>
      <c r="P1183" s="133"/>
      <c r="Q1183" s="133"/>
    </row>
    <row r="1184" spans="1:17" ht="15" customHeight="1" x14ac:dyDescent="0.15">
      <c r="B1184" s="95" t="s">
        <v>862</v>
      </c>
      <c r="C1184" s="30"/>
      <c r="D1184" s="30"/>
      <c r="E1184" s="30"/>
      <c r="F1184" s="30"/>
      <c r="G1184" s="30"/>
      <c r="H1184" s="30"/>
      <c r="I1184" s="30"/>
      <c r="J1184" s="30"/>
      <c r="K1184" s="31"/>
      <c r="L1184" s="138">
        <v>144</v>
      </c>
      <c r="M1184" s="138">
        <v>149</v>
      </c>
      <c r="N1184" s="138">
        <v>136.5</v>
      </c>
      <c r="O1184" s="133"/>
      <c r="P1184" s="133"/>
      <c r="Q1184" s="133"/>
    </row>
    <row r="1185" spans="1:17" ht="15" customHeight="1" x14ac:dyDescent="0.15">
      <c r="B1185" s="96"/>
      <c r="M1185" s="1"/>
      <c r="O1185" s="18"/>
      <c r="P1185" s="18"/>
      <c r="Q1185" s="18"/>
    </row>
    <row r="1186" spans="1:17" ht="15" customHeight="1" x14ac:dyDescent="0.15">
      <c r="A1186" s="1" t="s">
        <v>867</v>
      </c>
      <c r="B1186" s="96"/>
      <c r="M1186" s="1"/>
      <c r="O1186" s="18"/>
      <c r="P1186" s="18"/>
      <c r="Q1186" s="18"/>
    </row>
    <row r="1187" spans="1:17" ht="12" customHeight="1" x14ac:dyDescent="0.15">
      <c r="B1187" s="97"/>
      <c r="C1187" s="27"/>
      <c r="D1187" s="27"/>
      <c r="E1187" s="27"/>
      <c r="F1187" s="27"/>
      <c r="G1187" s="27"/>
      <c r="H1187" s="27"/>
      <c r="I1187" s="27"/>
      <c r="J1187" s="27"/>
      <c r="K1187" s="3"/>
      <c r="L1187" s="219" t="s">
        <v>2</v>
      </c>
      <c r="M1187" s="30"/>
      <c r="N1187" s="31"/>
      <c r="O1187" s="218" t="s">
        <v>3</v>
      </c>
      <c r="P1187" s="83"/>
      <c r="Q1187" s="84"/>
    </row>
    <row r="1188" spans="1:17" ht="12" customHeight="1" x14ac:dyDescent="0.15">
      <c r="B1188" s="73"/>
      <c r="C1188" s="26"/>
      <c r="D1188" s="26"/>
      <c r="E1188" s="26"/>
      <c r="K1188" s="217"/>
      <c r="L1188" s="8" t="s">
        <v>4</v>
      </c>
      <c r="M1188" s="8" t="s">
        <v>859</v>
      </c>
      <c r="N1188" s="8" t="s">
        <v>13</v>
      </c>
      <c r="O1188" s="8" t="s">
        <v>4</v>
      </c>
      <c r="P1188" s="8" t="s">
        <v>859</v>
      </c>
      <c r="Q1188" s="8" t="s">
        <v>13</v>
      </c>
    </row>
    <row r="1189" spans="1:17" ht="12" customHeight="1" x14ac:dyDescent="0.15">
      <c r="B1189" s="94"/>
      <c r="C1189" s="28"/>
      <c r="D1189" s="28"/>
      <c r="E1189" s="28"/>
      <c r="F1189" s="28"/>
      <c r="G1189" s="28"/>
      <c r="H1189" s="28"/>
      <c r="I1189" s="28"/>
      <c r="J1189" s="28"/>
      <c r="K1189" s="6"/>
      <c r="L1189" s="9"/>
      <c r="M1189" s="9"/>
      <c r="N1189" s="9"/>
      <c r="O1189" s="21">
        <f>$L$15</f>
        <v>2052</v>
      </c>
      <c r="P1189" s="21">
        <f>$M$15</f>
        <v>1259</v>
      </c>
      <c r="Q1189" s="21">
        <f>$N$15</f>
        <v>771</v>
      </c>
    </row>
    <row r="1190" spans="1:17" ht="15" customHeight="1" x14ac:dyDescent="0.15">
      <c r="B1190" s="73" t="s">
        <v>545</v>
      </c>
      <c r="C1190" s="26"/>
      <c r="D1190" s="26"/>
      <c r="E1190" s="26"/>
      <c r="L1190" s="10">
        <v>851</v>
      </c>
      <c r="M1190" s="10">
        <v>542</v>
      </c>
      <c r="N1190" s="10">
        <v>297</v>
      </c>
      <c r="O1190" s="22">
        <f t="shared" ref="O1190:O1197" si="213">$L1190/O$1189*100</f>
        <v>41.471734892787524</v>
      </c>
      <c r="P1190" s="22">
        <f t="shared" ref="P1190:P1197" si="214">$M1190/P$1189*100</f>
        <v>43.050039714058776</v>
      </c>
      <c r="Q1190" s="22">
        <f t="shared" ref="Q1190:Q1197" si="215">$N1190/Q$1189*100</f>
        <v>38.521400778210122</v>
      </c>
    </row>
    <row r="1191" spans="1:17" ht="15" customHeight="1" x14ac:dyDescent="0.15">
      <c r="B1191" s="73" t="s">
        <v>537</v>
      </c>
      <c r="C1191" s="26"/>
      <c r="D1191" s="26"/>
      <c r="E1191" s="26"/>
      <c r="L1191" s="11">
        <v>416</v>
      </c>
      <c r="M1191" s="11">
        <v>258</v>
      </c>
      <c r="N1191" s="11">
        <v>156</v>
      </c>
      <c r="O1191" s="23">
        <f t="shared" si="213"/>
        <v>20.2729044834308</v>
      </c>
      <c r="P1191" s="23">
        <f t="shared" si="214"/>
        <v>20.492454328832409</v>
      </c>
      <c r="Q1191" s="23">
        <f t="shared" si="215"/>
        <v>20.233463035019454</v>
      </c>
    </row>
    <row r="1192" spans="1:17" ht="15" customHeight="1" x14ac:dyDescent="0.15">
      <c r="B1192" s="73" t="s">
        <v>456</v>
      </c>
      <c r="C1192" s="26"/>
      <c r="D1192" s="26"/>
      <c r="E1192" s="26"/>
      <c r="L1192" s="11">
        <v>214</v>
      </c>
      <c r="M1192" s="11">
        <v>111</v>
      </c>
      <c r="N1192" s="11">
        <v>100</v>
      </c>
      <c r="O1192" s="23">
        <f t="shared" si="213"/>
        <v>10.428849902534113</v>
      </c>
      <c r="P1192" s="23">
        <f t="shared" si="214"/>
        <v>8.8165210484511523</v>
      </c>
      <c r="Q1192" s="23">
        <f t="shared" si="215"/>
        <v>12.97016861219196</v>
      </c>
    </row>
    <row r="1193" spans="1:17" ht="15" customHeight="1" x14ac:dyDescent="0.15">
      <c r="B1193" s="73" t="s">
        <v>457</v>
      </c>
      <c r="C1193" s="26"/>
      <c r="D1193" s="26"/>
      <c r="E1193" s="26"/>
      <c r="L1193" s="11">
        <v>139</v>
      </c>
      <c r="M1193" s="11">
        <v>86</v>
      </c>
      <c r="N1193" s="11">
        <v>53</v>
      </c>
      <c r="O1193" s="23">
        <f t="shared" si="213"/>
        <v>6.7738791423001947</v>
      </c>
      <c r="P1193" s="23">
        <f t="shared" si="214"/>
        <v>6.830818109610802</v>
      </c>
      <c r="Q1193" s="23">
        <f t="shared" si="215"/>
        <v>6.8741893644617384</v>
      </c>
    </row>
    <row r="1194" spans="1:17" ht="15" customHeight="1" x14ac:dyDescent="0.15">
      <c r="B1194" s="73" t="s">
        <v>570</v>
      </c>
      <c r="C1194" s="26"/>
      <c r="D1194" s="26"/>
      <c r="E1194" s="26"/>
      <c r="L1194" s="11">
        <v>56</v>
      </c>
      <c r="M1194" s="11">
        <v>36</v>
      </c>
      <c r="N1194" s="11">
        <v>19</v>
      </c>
      <c r="O1194" s="23">
        <f t="shared" si="213"/>
        <v>2.7290448343079921</v>
      </c>
      <c r="P1194" s="23">
        <f t="shared" si="214"/>
        <v>2.8594122319301034</v>
      </c>
      <c r="Q1194" s="23">
        <f t="shared" si="215"/>
        <v>2.4643320363164722</v>
      </c>
    </row>
    <row r="1195" spans="1:17" ht="15" customHeight="1" x14ac:dyDescent="0.15">
      <c r="B1195" s="73" t="s">
        <v>571</v>
      </c>
      <c r="C1195" s="26"/>
      <c r="D1195" s="26"/>
      <c r="E1195" s="26"/>
      <c r="L1195" s="11">
        <v>38</v>
      </c>
      <c r="M1195" s="11">
        <v>23</v>
      </c>
      <c r="N1195" s="11">
        <v>15</v>
      </c>
      <c r="O1195" s="23">
        <f t="shared" si="213"/>
        <v>1.8518518518518516</v>
      </c>
      <c r="P1195" s="23">
        <f t="shared" si="214"/>
        <v>1.8268467037331215</v>
      </c>
      <c r="Q1195" s="23">
        <f t="shared" si="215"/>
        <v>1.9455252918287937</v>
      </c>
    </row>
    <row r="1196" spans="1:17" ht="15" customHeight="1" x14ac:dyDescent="0.15">
      <c r="B1196" s="73" t="s">
        <v>466</v>
      </c>
      <c r="C1196" s="26"/>
      <c r="D1196" s="26"/>
      <c r="E1196" s="26"/>
      <c r="L1196" s="11">
        <v>25</v>
      </c>
      <c r="M1196" s="11">
        <v>16</v>
      </c>
      <c r="N1196" s="11">
        <v>8</v>
      </c>
      <c r="O1196" s="23">
        <f t="shared" si="213"/>
        <v>1.2183235867446394</v>
      </c>
      <c r="P1196" s="23">
        <f t="shared" si="214"/>
        <v>1.2708498808578237</v>
      </c>
      <c r="Q1196" s="23">
        <f t="shared" si="215"/>
        <v>1.0376134889753565</v>
      </c>
    </row>
    <row r="1197" spans="1:17" ht="15" customHeight="1" x14ac:dyDescent="0.15">
      <c r="B1197" s="94" t="s">
        <v>190</v>
      </c>
      <c r="C1197" s="28"/>
      <c r="D1197" s="28"/>
      <c r="E1197" s="28"/>
      <c r="F1197" s="28"/>
      <c r="G1197" s="28"/>
      <c r="H1197" s="28"/>
      <c r="I1197" s="28"/>
      <c r="J1197" s="28"/>
      <c r="K1197" s="28"/>
      <c r="L1197" s="12">
        <v>313</v>
      </c>
      <c r="M1197" s="12">
        <v>187</v>
      </c>
      <c r="N1197" s="12">
        <v>123</v>
      </c>
      <c r="O1197" s="24">
        <f t="shared" si="213"/>
        <v>15.253411306042885</v>
      </c>
      <c r="P1197" s="24">
        <f t="shared" si="214"/>
        <v>14.853057982525813</v>
      </c>
      <c r="Q1197" s="24">
        <f t="shared" si="215"/>
        <v>15.953307392996107</v>
      </c>
    </row>
    <row r="1198" spans="1:17" ht="15" customHeight="1" x14ac:dyDescent="0.15">
      <c r="B1198" s="95" t="s">
        <v>1</v>
      </c>
      <c r="C1198" s="30"/>
      <c r="D1198" s="30"/>
      <c r="E1198" s="30"/>
      <c r="F1198" s="30"/>
      <c r="G1198" s="30"/>
      <c r="H1198" s="30"/>
      <c r="I1198" s="30"/>
      <c r="J1198" s="30"/>
      <c r="K1198" s="31"/>
      <c r="L1198" s="13">
        <f>SUM(L1190:L1197)</f>
        <v>2052</v>
      </c>
      <c r="M1198" s="13">
        <f>SUM(M1190:M1197)</f>
        <v>1259</v>
      </c>
      <c r="N1198" s="13">
        <f>SUM(N1190:N1197)</f>
        <v>771</v>
      </c>
      <c r="O1198" s="25">
        <f>IF(SUM(O1190:O1197)&gt;100,"－",SUM(O1190:O1197))</f>
        <v>100</v>
      </c>
      <c r="P1198" s="25">
        <f>IF(SUM(P1190:P1197)&gt;100,"－",SUM(P1190:P1197))</f>
        <v>100.00000000000001</v>
      </c>
      <c r="Q1198" s="25">
        <f>IF(SUM(Q1190:Q1197)&gt;100,"－",SUM(Q1190:Q1197))</f>
        <v>100</v>
      </c>
    </row>
    <row r="1199" spans="1:17" ht="15" customHeight="1" x14ac:dyDescent="0.15">
      <c r="B1199" s="95" t="s">
        <v>865</v>
      </c>
      <c r="C1199" s="30"/>
      <c r="D1199" s="30"/>
      <c r="E1199" s="30"/>
      <c r="F1199" s="30"/>
      <c r="G1199" s="30"/>
      <c r="H1199" s="30"/>
      <c r="I1199" s="30"/>
      <c r="J1199" s="30"/>
      <c r="K1199" s="31"/>
      <c r="L1199" s="138">
        <v>6.2101391409558371</v>
      </c>
      <c r="M1199" s="138">
        <v>5.9586078431372549</v>
      </c>
      <c r="N1199" s="138">
        <v>6.6860064935064933</v>
      </c>
    </row>
    <row r="1200" spans="1:17" ht="15" customHeight="1" x14ac:dyDescent="0.15">
      <c r="B1200" s="95" t="s">
        <v>864</v>
      </c>
      <c r="C1200" s="30"/>
      <c r="D1200" s="30"/>
      <c r="E1200" s="30"/>
      <c r="F1200" s="30"/>
      <c r="G1200" s="30"/>
      <c r="H1200" s="30"/>
      <c r="I1200" s="30"/>
      <c r="J1200" s="30"/>
      <c r="K1200" s="31"/>
      <c r="L1200" s="138">
        <v>1</v>
      </c>
      <c r="M1200" s="138">
        <v>0</v>
      </c>
      <c r="N1200" s="138">
        <v>1.5</v>
      </c>
      <c r="O1200" s="134"/>
      <c r="P1200" s="134"/>
      <c r="Q1200" s="134"/>
    </row>
    <row r="1201" spans="1:17" ht="15" customHeight="1" x14ac:dyDescent="0.15">
      <c r="B1201" s="95" t="s">
        <v>863</v>
      </c>
      <c r="C1201" s="30"/>
      <c r="D1201" s="30"/>
      <c r="E1201" s="30"/>
      <c r="F1201" s="30"/>
      <c r="G1201" s="30"/>
      <c r="H1201" s="30"/>
      <c r="I1201" s="30"/>
      <c r="J1201" s="30"/>
      <c r="K1201" s="31"/>
      <c r="L1201" s="138">
        <v>42</v>
      </c>
      <c r="M1201" s="138">
        <v>42</v>
      </c>
      <c r="N1201" s="138">
        <v>43</v>
      </c>
      <c r="O1201" s="133"/>
      <c r="P1201" s="133"/>
      <c r="Q1201" s="133"/>
    </row>
    <row r="1202" spans="1:17" ht="15" customHeight="1" x14ac:dyDescent="0.15">
      <c r="B1202" s="95" t="s">
        <v>862</v>
      </c>
      <c r="C1202" s="30"/>
      <c r="D1202" s="30"/>
      <c r="E1202" s="30"/>
      <c r="F1202" s="30"/>
      <c r="G1202" s="30"/>
      <c r="H1202" s="30"/>
      <c r="I1202" s="30"/>
      <c r="J1202" s="30"/>
      <c r="K1202" s="31"/>
      <c r="L1202" s="138">
        <v>0</v>
      </c>
      <c r="M1202" s="138">
        <v>0</v>
      </c>
      <c r="N1202" s="138">
        <v>0</v>
      </c>
      <c r="O1202" s="133"/>
      <c r="P1202" s="133"/>
      <c r="Q1202" s="133"/>
    </row>
    <row r="1203" spans="1:17" ht="15" customHeight="1" x14ac:dyDescent="0.15">
      <c r="B1203" s="96"/>
      <c r="M1203" s="1"/>
      <c r="O1203" s="18"/>
      <c r="P1203" s="18"/>
      <c r="Q1203" s="18"/>
    </row>
    <row r="1204" spans="1:17" ht="15" customHeight="1" x14ac:dyDescent="0.15">
      <c r="A1204" s="1" t="s">
        <v>866</v>
      </c>
      <c r="B1204" s="96"/>
      <c r="M1204" s="1"/>
      <c r="O1204" s="18"/>
      <c r="P1204" s="18"/>
      <c r="Q1204" s="18"/>
    </row>
    <row r="1205" spans="1:17" ht="12" customHeight="1" x14ac:dyDescent="0.15">
      <c r="B1205" s="97"/>
      <c r="C1205" s="27"/>
      <c r="D1205" s="27"/>
      <c r="E1205" s="27"/>
      <c r="F1205" s="27"/>
      <c r="G1205" s="27"/>
      <c r="H1205" s="27"/>
      <c r="I1205" s="27"/>
      <c r="J1205" s="27"/>
      <c r="K1205" s="3"/>
      <c r="L1205" s="219" t="s">
        <v>2</v>
      </c>
      <c r="M1205" s="30"/>
      <c r="N1205" s="31"/>
      <c r="O1205" s="218" t="s">
        <v>3</v>
      </c>
      <c r="P1205" s="83"/>
      <c r="Q1205" s="84"/>
    </row>
    <row r="1206" spans="1:17" ht="12" customHeight="1" x14ac:dyDescent="0.15">
      <c r="B1206" s="73"/>
      <c r="C1206" s="26"/>
      <c r="D1206" s="26"/>
      <c r="E1206" s="26"/>
      <c r="K1206" s="217"/>
      <c r="L1206" s="8" t="s">
        <v>4</v>
      </c>
      <c r="M1206" s="8" t="s">
        <v>859</v>
      </c>
      <c r="N1206" s="8" t="s">
        <v>13</v>
      </c>
      <c r="O1206" s="8" t="s">
        <v>4</v>
      </c>
      <c r="P1206" s="8" t="s">
        <v>859</v>
      </c>
      <c r="Q1206" s="8" t="s">
        <v>13</v>
      </c>
    </row>
    <row r="1207" spans="1:17" ht="12" customHeight="1" x14ac:dyDescent="0.15">
      <c r="B1207" s="94"/>
      <c r="C1207" s="28"/>
      <c r="D1207" s="28"/>
      <c r="E1207" s="28"/>
      <c r="F1207" s="28"/>
      <c r="G1207" s="28"/>
      <c r="H1207" s="28"/>
      <c r="I1207" s="28"/>
      <c r="J1207" s="28"/>
      <c r="K1207" s="6"/>
      <c r="L1207" s="9"/>
      <c r="M1207" s="9"/>
      <c r="N1207" s="9"/>
      <c r="O1207" s="21">
        <f>$L$15</f>
        <v>2052</v>
      </c>
      <c r="P1207" s="21">
        <f>$M$15</f>
        <v>1259</v>
      </c>
      <c r="Q1207" s="21">
        <f>$N$15</f>
        <v>771</v>
      </c>
    </row>
    <row r="1208" spans="1:17" ht="15" customHeight="1" x14ac:dyDescent="0.15">
      <c r="B1208" s="73" t="s">
        <v>530</v>
      </c>
      <c r="C1208" s="26"/>
      <c r="D1208" s="26"/>
      <c r="E1208" s="26"/>
      <c r="L1208" s="10">
        <v>16</v>
      </c>
      <c r="M1208" s="10">
        <v>8</v>
      </c>
      <c r="N1208" s="10">
        <v>8</v>
      </c>
      <c r="O1208" s="22">
        <f t="shared" ref="O1208:O1214" si="216">$L1208/O$1207*100</f>
        <v>0.77972709551656916</v>
      </c>
      <c r="P1208" s="22">
        <f t="shared" ref="P1208:P1214" si="217">$M1208/P$1207*100</f>
        <v>0.63542494042891184</v>
      </c>
      <c r="Q1208" s="22">
        <f t="shared" ref="Q1208:Q1214" si="218">$N1208/Q$1207*100</f>
        <v>1.0376134889753565</v>
      </c>
    </row>
    <row r="1209" spans="1:17" ht="15" customHeight="1" x14ac:dyDescent="0.15">
      <c r="B1209" s="73" t="s">
        <v>531</v>
      </c>
      <c r="C1209" s="26"/>
      <c r="D1209" s="26"/>
      <c r="E1209" s="26"/>
      <c r="L1209" s="11">
        <v>28</v>
      </c>
      <c r="M1209" s="11">
        <v>11</v>
      </c>
      <c r="N1209" s="11">
        <v>17</v>
      </c>
      <c r="O1209" s="23">
        <f t="shared" si="216"/>
        <v>1.364522417153996</v>
      </c>
      <c r="P1209" s="23">
        <f t="shared" si="217"/>
        <v>0.87370929308975376</v>
      </c>
      <c r="Q1209" s="23">
        <f t="shared" si="218"/>
        <v>2.2049286640726331</v>
      </c>
    </row>
    <row r="1210" spans="1:17" ht="15" customHeight="1" x14ac:dyDescent="0.15">
      <c r="B1210" s="73" t="s">
        <v>532</v>
      </c>
      <c r="C1210" s="26"/>
      <c r="D1210" s="26"/>
      <c r="E1210" s="26"/>
      <c r="L1210" s="11">
        <v>119</v>
      </c>
      <c r="M1210" s="11">
        <v>67</v>
      </c>
      <c r="N1210" s="11">
        <v>52</v>
      </c>
      <c r="O1210" s="23">
        <f t="shared" si="216"/>
        <v>5.7992202729044831</v>
      </c>
      <c r="P1210" s="23">
        <f t="shared" si="217"/>
        <v>5.3216838760921359</v>
      </c>
      <c r="Q1210" s="23">
        <f t="shared" si="218"/>
        <v>6.7444876783398184</v>
      </c>
    </row>
    <row r="1211" spans="1:17" ht="15" customHeight="1" x14ac:dyDescent="0.15">
      <c r="B1211" s="73" t="s">
        <v>533</v>
      </c>
      <c r="C1211" s="26"/>
      <c r="D1211" s="26"/>
      <c r="E1211" s="26"/>
      <c r="L1211" s="11">
        <v>798</v>
      </c>
      <c r="M1211" s="11">
        <v>500</v>
      </c>
      <c r="N1211" s="11">
        <v>288</v>
      </c>
      <c r="O1211" s="23">
        <f t="shared" si="216"/>
        <v>38.888888888888893</v>
      </c>
      <c r="P1211" s="23">
        <f t="shared" si="217"/>
        <v>39.714058776806986</v>
      </c>
      <c r="Q1211" s="23">
        <f t="shared" si="218"/>
        <v>37.354085603112843</v>
      </c>
    </row>
    <row r="1212" spans="1:17" ht="15" customHeight="1" x14ac:dyDescent="0.15">
      <c r="B1212" s="73" t="s">
        <v>534</v>
      </c>
      <c r="C1212" s="26"/>
      <c r="D1212" s="26"/>
      <c r="E1212" s="26"/>
      <c r="L1212" s="11">
        <v>700</v>
      </c>
      <c r="M1212" s="11">
        <v>438</v>
      </c>
      <c r="N1212" s="11">
        <v>253</v>
      </c>
      <c r="O1212" s="23">
        <f t="shared" si="216"/>
        <v>34.113060428849899</v>
      </c>
      <c r="P1212" s="23">
        <f t="shared" si="217"/>
        <v>34.789515488482927</v>
      </c>
      <c r="Q1212" s="23">
        <f t="shared" si="218"/>
        <v>32.814526588845652</v>
      </c>
    </row>
    <row r="1213" spans="1:17" ht="15" customHeight="1" x14ac:dyDescent="0.15">
      <c r="B1213" s="73" t="s">
        <v>466</v>
      </c>
      <c r="C1213" s="26"/>
      <c r="D1213" s="26"/>
      <c r="E1213" s="26"/>
      <c r="L1213" s="11">
        <v>35</v>
      </c>
      <c r="M1213" s="11">
        <v>24</v>
      </c>
      <c r="N1213" s="11">
        <v>11</v>
      </c>
      <c r="O1213" s="23">
        <f t="shared" si="216"/>
        <v>1.705653021442495</v>
      </c>
      <c r="P1213" s="23">
        <f t="shared" si="217"/>
        <v>1.9062748212867358</v>
      </c>
      <c r="Q1213" s="23">
        <f t="shared" si="218"/>
        <v>1.4267185473411155</v>
      </c>
    </row>
    <row r="1214" spans="1:17" ht="15" customHeight="1" x14ac:dyDescent="0.15">
      <c r="B1214" s="94" t="s">
        <v>0</v>
      </c>
      <c r="C1214" s="28"/>
      <c r="D1214" s="28"/>
      <c r="E1214" s="28"/>
      <c r="F1214" s="28"/>
      <c r="G1214" s="28"/>
      <c r="H1214" s="28"/>
      <c r="I1214" s="28"/>
      <c r="J1214" s="28"/>
      <c r="K1214" s="28"/>
      <c r="L1214" s="12">
        <v>356</v>
      </c>
      <c r="M1214" s="12">
        <v>211</v>
      </c>
      <c r="N1214" s="12">
        <v>142</v>
      </c>
      <c r="O1214" s="24">
        <f t="shared" si="216"/>
        <v>17.348927875243664</v>
      </c>
      <c r="P1214" s="24">
        <f t="shared" si="217"/>
        <v>16.759332803812548</v>
      </c>
      <c r="Q1214" s="24">
        <f t="shared" si="218"/>
        <v>18.417639429312583</v>
      </c>
    </row>
    <row r="1215" spans="1:17" ht="15" customHeight="1" x14ac:dyDescent="0.15">
      <c r="B1215" s="95" t="s">
        <v>1</v>
      </c>
      <c r="C1215" s="30"/>
      <c r="D1215" s="30"/>
      <c r="E1215" s="30"/>
      <c r="F1215" s="30"/>
      <c r="G1215" s="30"/>
      <c r="H1215" s="30"/>
      <c r="I1215" s="30"/>
      <c r="J1215" s="30"/>
      <c r="K1215" s="31"/>
      <c r="L1215" s="13">
        <f>SUM(L1208:L1214)</f>
        <v>2052</v>
      </c>
      <c r="M1215" s="13">
        <f>SUM(M1208:M1214)</f>
        <v>1259</v>
      </c>
      <c r="N1215" s="13">
        <f>SUM(N1208:N1214)</f>
        <v>771</v>
      </c>
      <c r="O1215" s="25">
        <f>IF(SUM(O1208:O1214)&gt;100,"－",SUM(O1208:O1214))</f>
        <v>100</v>
      </c>
      <c r="P1215" s="25">
        <f>IF(SUM(P1208:P1214)&gt;100,"－",SUM(P1208:P1214))</f>
        <v>100</v>
      </c>
      <c r="Q1215" s="25">
        <f>IF(SUM(Q1208:Q1214)&gt;100,"－",SUM(Q1208:Q1214))</f>
        <v>100</v>
      </c>
    </row>
    <row r="1216" spans="1:17" ht="15" customHeight="1" x14ac:dyDescent="0.15">
      <c r="B1216" s="95" t="s">
        <v>865</v>
      </c>
      <c r="C1216" s="30"/>
      <c r="D1216" s="30"/>
      <c r="E1216" s="30"/>
      <c r="F1216" s="30"/>
      <c r="G1216" s="30"/>
      <c r="H1216" s="30"/>
      <c r="I1216" s="30"/>
      <c r="J1216" s="30"/>
      <c r="K1216" s="31"/>
      <c r="L1216" s="138">
        <v>43.814776215421233</v>
      </c>
      <c r="M1216" s="138">
        <v>43.94772423025438</v>
      </c>
      <c r="N1216" s="138">
        <v>43.53060780312881</v>
      </c>
    </row>
    <row r="1217" spans="1:17" ht="15" customHeight="1" x14ac:dyDescent="0.15">
      <c r="B1217" s="95" t="s">
        <v>864</v>
      </c>
      <c r="C1217" s="30"/>
      <c r="D1217" s="30"/>
      <c r="E1217" s="30"/>
      <c r="F1217" s="30"/>
      <c r="G1217" s="30"/>
      <c r="H1217" s="30"/>
      <c r="I1217" s="30"/>
      <c r="J1217" s="30"/>
      <c r="K1217" s="31"/>
      <c r="L1217" s="138">
        <v>44.203703703703702</v>
      </c>
      <c r="M1217" s="138">
        <v>44.203703703703702</v>
      </c>
      <c r="N1217" s="138">
        <v>44.074074074074076</v>
      </c>
      <c r="O1217" s="134"/>
      <c r="P1217" s="134"/>
      <c r="Q1217" s="134"/>
    </row>
    <row r="1218" spans="1:17" ht="15" customHeight="1" x14ac:dyDescent="0.15">
      <c r="B1218" s="95" t="s">
        <v>863</v>
      </c>
      <c r="C1218" s="30"/>
      <c r="D1218" s="30"/>
      <c r="E1218" s="30"/>
      <c r="F1218" s="30"/>
      <c r="G1218" s="30"/>
      <c r="H1218" s="30"/>
      <c r="I1218" s="30"/>
      <c r="J1218" s="30"/>
      <c r="K1218" s="31"/>
      <c r="L1218" s="138">
        <v>49.25925925925926</v>
      </c>
      <c r="M1218" s="138">
        <v>49.25925925925926</v>
      </c>
      <c r="N1218" s="138">
        <v>48.222222222222229</v>
      </c>
      <c r="O1218" s="133"/>
      <c r="P1218" s="133"/>
      <c r="Q1218" s="133"/>
    </row>
    <row r="1219" spans="1:17" ht="15" customHeight="1" x14ac:dyDescent="0.15">
      <c r="B1219" s="95" t="s">
        <v>862</v>
      </c>
      <c r="C1219" s="30"/>
      <c r="D1219" s="30"/>
      <c r="E1219" s="30"/>
      <c r="F1219" s="30"/>
      <c r="G1219" s="30"/>
      <c r="H1219" s="30"/>
      <c r="I1219" s="30"/>
      <c r="J1219" s="30"/>
      <c r="K1219" s="31"/>
      <c r="L1219" s="138">
        <v>34.766666666666666</v>
      </c>
      <c r="M1219" s="138">
        <v>37.203703703703702</v>
      </c>
      <c r="N1219" s="138">
        <v>33.703703703703702</v>
      </c>
      <c r="O1219" s="133"/>
      <c r="P1219" s="133"/>
      <c r="Q1219" s="133"/>
    </row>
    <row r="1220" spans="1:17" ht="15" customHeight="1" x14ac:dyDescent="0.15">
      <c r="B1220" s="98"/>
      <c r="C1220" s="32"/>
      <c r="D1220" s="32"/>
      <c r="E1220" s="32"/>
      <c r="F1220" s="32"/>
      <c r="G1220" s="32"/>
      <c r="H1220" s="32"/>
      <c r="I1220" s="32"/>
      <c r="J1220" s="32"/>
      <c r="K1220" s="32"/>
      <c r="L1220" s="210"/>
      <c r="M1220" s="210"/>
      <c r="N1220" s="210"/>
      <c r="O1220" s="133"/>
      <c r="P1220" s="133"/>
      <c r="Q1220" s="133"/>
    </row>
    <row r="1221" spans="1:17" ht="15" customHeight="1" x14ac:dyDescent="0.15">
      <c r="A1221" s="1" t="s">
        <v>861</v>
      </c>
      <c r="B1221" s="96"/>
      <c r="M1221" s="1"/>
      <c r="O1221" s="18"/>
      <c r="P1221" s="18"/>
      <c r="Q1221" s="18"/>
    </row>
    <row r="1222" spans="1:17" ht="12" customHeight="1" x14ac:dyDescent="0.15">
      <c r="B1222" s="97"/>
      <c r="C1222" s="27"/>
      <c r="D1222" s="27"/>
      <c r="E1222" s="27"/>
      <c r="F1222" s="27"/>
      <c r="G1222" s="27"/>
      <c r="H1222" s="27"/>
      <c r="I1222" s="27"/>
      <c r="J1222" s="27"/>
      <c r="K1222" s="3"/>
      <c r="L1222" s="219" t="s">
        <v>2</v>
      </c>
      <c r="M1222" s="30"/>
      <c r="N1222" s="31"/>
      <c r="O1222" s="218" t="s">
        <v>3</v>
      </c>
      <c r="P1222" s="83"/>
      <c r="Q1222" s="84"/>
    </row>
    <row r="1223" spans="1:17" ht="12" customHeight="1" x14ac:dyDescent="0.15">
      <c r="B1223" s="73"/>
      <c r="C1223" s="26"/>
      <c r="D1223" s="26"/>
      <c r="E1223" s="26"/>
      <c r="K1223" s="217"/>
      <c r="L1223" s="8" t="s">
        <v>4</v>
      </c>
      <c r="M1223" s="8" t="s">
        <v>859</v>
      </c>
      <c r="N1223" s="8" t="s">
        <v>13</v>
      </c>
      <c r="O1223" s="8" t="s">
        <v>4</v>
      </c>
      <c r="P1223" s="8" t="s">
        <v>859</v>
      </c>
      <c r="Q1223" s="8" t="s">
        <v>13</v>
      </c>
    </row>
    <row r="1224" spans="1:17" ht="12" customHeight="1" x14ac:dyDescent="0.15">
      <c r="B1224" s="94"/>
      <c r="C1224" s="28"/>
      <c r="D1224" s="28"/>
      <c r="E1224" s="28"/>
      <c r="F1224" s="28"/>
      <c r="G1224" s="28"/>
      <c r="H1224" s="28"/>
      <c r="I1224" s="28"/>
      <c r="J1224" s="28"/>
      <c r="K1224" s="6"/>
      <c r="L1224" s="9"/>
      <c r="M1224" s="9"/>
      <c r="N1224" s="9"/>
      <c r="O1224" s="21">
        <f>$L$15</f>
        <v>2052</v>
      </c>
      <c r="P1224" s="21">
        <f>$M$15</f>
        <v>1259</v>
      </c>
      <c r="Q1224" s="21">
        <f>$N$15</f>
        <v>771</v>
      </c>
    </row>
    <row r="1225" spans="1:17" ht="15" customHeight="1" x14ac:dyDescent="0.15">
      <c r="B1225" s="73" t="s">
        <v>572</v>
      </c>
      <c r="C1225" s="26"/>
      <c r="D1225" s="26"/>
      <c r="E1225" s="26"/>
      <c r="L1225" s="10">
        <v>312</v>
      </c>
      <c r="M1225" s="10">
        <v>155</v>
      </c>
      <c r="N1225" s="10">
        <v>154</v>
      </c>
      <c r="O1225" s="22">
        <f t="shared" ref="O1225:O1232" si="219">$L1225/O$1224*100</f>
        <v>15.204678362573098</v>
      </c>
      <c r="P1225" s="22">
        <f t="shared" ref="P1225:P1232" si="220">$M1225/P$1224*100</f>
        <v>12.311358220810167</v>
      </c>
      <c r="Q1225" s="22">
        <f t="shared" ref="Q1225:Q1232" si="221">$N1225/Q$1224*100</f>
        <v>19.974059662775616</v>
      </c>
    </row>
    <row r="1226" spans="1:17" ht="15" customHeight="1" x14ac:dyDescent="0.15">
      <c r="B1226" s="73" t="s">
        <v>510</v>
      </c>
      <c r="C1226" s="26"/>
      <c r="D1226" s="26"/>
      <c r="E1226" s="26"/>
      <c r="L1226" s="11">
        <v>369</v>
      </c>
      <c r="M1226" s="11">
        <v>217</v>
      </c>
      <c r="N1226" s="11">
        <v>148</v>
      </c>
      <c r="O1226" s="23">
        <f t="shared" si="219"/>
        <v>17.982456140350877</v>
      </c>
      <c r="P1226" s="23">
        <f t="shared" si="220"/>
        <v>17.235901509134234</v>
      </c>
      <c r="Q1226" s="23">
        <f t="shared" si="221"/>
        <v>19.195849546044101</v>
      </c>
    </row>
    <row r="1227" spans="1:17" ht="15" customHeight="1" x14ac:dyDescent="0.15">
      <c r="B1227" s="73" t="s">
        <v>512</v>
      </c>
      <c r="C1227" s="26"/>
      <c r="D1227" s="26"/>
      <c r="E1227" s="26"/>
      <c r="L1227" s="11">
        <v>361</v>
      </c>
      <c r="M1227" s="11">
        <v>233</v>
      </c>
      <c r="N1227" s="11">
        <v>125</v>
      </c>
      <c r="O1227" s="23">
        <f t="shared" si="219"/>
        <v>17.592592592592592</v>
      </c>
      <c r="P1227" s="23">
        <f t="shared" si="220"/>
        <v>18.506751389992058</v>
      </c>
      <c r="Q1227" s="23">
        <f t="shared" si="221"/>
        <v>16.212710765239947</v>
      </c>
    </row>
    <row r="1228" spans="1:17" ht="15" customHeight="1" x14ac:dyDescent="0.15">
      <c r="B1228" s="73" t="s">
        <v>513</v>
      </c>
      <c r="C1228" s="26"/>
      <c r="D1228" s="26"/>
      <c r="E1228" s="26"/>
      <c r="L1228" s="11">
        <v>216</v>
      </c>
      <c r="M1228" s="11">
        <v>144</v>
      </c>
      <c r="N1228" s="11">
        <v>72</v>
      </c>
      <c r="O1228" s="23">
        <f t="shared" si="219"/>
        <v>10.526315789473683</v>
      </c>
      <c r="P1228" s="23">
        <f t="shared" si="220"/>
        <v>11.437648927720414</v>
      </c>
      <c r="Q1228" s="23">
        <f t="shared" si="221"/>
        <v>9.3385214007782107</v>
      </c>
    </row>
    <row r="1229" spans="1:17" ht="15" customHeight="1" x14ac:dyDescent="0.15">
      <c r="B1229" s="73" t="s">
        <v>502</v>
      </c>
      <c r="C1229" s="26"/>
      <c r="D1229" s="26"/>
      <c r="E1229" s="26"/>
      <c r="L1229" s="11">
        <v>267</v>
      </c>
      <c r="M1229" s="11">
        <v>186</v>
      </c>
      <c r="N1229" s="11">
        <v>80</v>
      </c>
      <c r="O1229" s="23">
        <f t="shared" si="219"/>
        <v>13.011695906432749</v>
      </c>
      <c r="P1229" s="23">
        <f t="shared" si="220"/>
        <v>14.773629864972202</v>
      </c>
      <c r="Q1229" s="23">
        <f t="shared" si="221"/>
        <v>10.376134889753567</v>
      </c>
    </row>
    <row r="1230" spans="1:17" ht="15" customHeight="1" x14ac:dyDescent="0.15">
      <c r="B1230" s="73" t="s">
        <v>575</v>
      </c>
      <c r="C1230" s="26"/>
      <c r="D1230" s="26"/>
      <c r="E1230" s="26"/>
      <c r="L1230" s="11">
        <v>121</v>
      </c>
      <c r="M1230" s="11">
        <v>78</v>
      </c>
      <c r="N1230" s="11">
        <v>38</v>
      </c>
      <c r="O1230" s="23">
        <f t="shared" si="219"/>
        <v>5.8966861598440543</v>
      </c>
      <c r="P1230" s="23">
        <f t="shared" si="220"/>
        <v>6.1953931691818909</v>
      </c>
      <c r="Q1230" s="23">
        <f t="shared" si="221"/>
        <v>4.9286640726329445</v>
      </c>
    </row>
    <row r="1231" spans="1:17" ht="15" customHeight="1" x14ac:dyDescent="0.15">
      <c r="B1231" s="73" t="s">
        <v>576</v>
      </c>
      <c r="C1231" s="26"/>
      <c r="D1231" s="26"/>
      <c r="E1231" s="26"/>
      <c r="L1231" s="11">
        <v>53</v>
      </c>
      <c r="M1231" s="11">
        <v>32</v>
      </c>
      <c r="N1231" s="11">
        <v>20</v>
      </c>
      <c r="O1231" s="23">
        <f t="shared" si="219"/>
        <v>2.5828460038986352</v>
      </c>
      <c r="P1231" s="23">
        <f t="shared" si="220"/>
        <v>2.5416997617156474</v>
      </c>
      <c r="Q1231" s="23">
        <f t="shared" si="221"/>
        <v>2.5940337224383918</v>
      </c>
    </row>
    <row r="1232" spans="1:17" ht="15" customHeight="1" x14ac:dyDescent="0.15">
      <c r="B1232" s="94" t="s">
        <v>190</v>
      </c>
      <c r="C1232" s="28"/>
      <c r="D1232" s="28"/>
      <c r="E1232" s="28"/>
      <c r="F1232" s="28"/>
      <c r="G1232" s="28"/>
      <c r="H1232" s="28"/>
      <c r="I1232" s="28"/>
      <c r="J1232" s="28"/>
      <c r="K1232" s="28"/>
      <c r="L1232" s="12">
        <v>353</v>
      </c>
      <c r="M1232" s="12">
        <v>214</v>
      </c>
      <c r="N1232" s="12">
        <v>134</v>
      </c>
      <c r="O1232" s="24">
        <f t="shared" si="219"/>
        <v>17.202729044834307</v>
      </c>
      <c r="P1232" s="24">
        <f t="shared" si="220"/>
        <v>16.997617156473392</v>
      </c>
      <c r="Q1232" s="24">
        <f t="shared" si="221"/>
        <v>17.380025940337223</v>
      </c>
    </row>
    <row r="1233" spans="1:17" ht="15" customHeight="1" x14ac:dyDescent="0.15">
      <c r="B1233" s="95" t="s">
        <v>1</v>
      </c>
      <c r="C1233" s="30"/>
      <c r="D1233" s="30"/>
      <c r="E1233" s="30"/>
      <c r="F1233" s="30"/>
      <c r="G1233" s="30"/>
      <c r="H1233" s="30"/>
      <c r="I1233" s="30"/>
      <c r="J1233" s="30"/>
      <c r="K1233" s="31"/>
      <c r="L1233" s="13">
        <f>SUM(L1225:L1232)</f>
        <v>2052</v>
      </c>
      <c r="M1233" s="13">
        <f>SUM(M1225:M1232)</f>
        <v>1259</v>
      </c>
      <c r="N1233" s="13">
        <f>SUM(N1225:N1232)</f>
        <v>771</v>
      </c>
      <c r="O1233" s="25">
        <f>IF(SUM(O1225:O1232)&gt;100,"－",SUM(O1225:O1232))</f>
        <v>100</v>
      </c>
      <c r="P1233" s="25">
        <f>IF(SUM(P1225:P1232)&gt;100,"－",SUM(P1225:P1232))</f>
        <v>100.00000000000001</v>
      </c>
      <c r="Q1233" s="25">
        <f>IF(SUM(Q1225:Q1232)&gt;100,"－",SUM(Q1225:Q1232))</f>
        <v>100</v>
      </c>
    </row>
    <row r="1234" spans="1:17" ht="15" customHeight="1" x14ac:dyDescent="0.15">
      <c r="B1234" s="95" t="s">
        <v>312</v>
      </c>
      <c r="C1234" s="30"/>
      <c r="D1234" s="30"/>
      <c r="E1234" s="30"/>
      <c r="F1234" s="30"/>
      <c r="G1234" s="30"/>
      <c r="H1234" s="30"/>
      <c r="I1234" s="30"/>
      <c r="J1234" s="30"/>
      <c r="K1234" s="31"/>
      <c r="L1234" s="138">
        <v>33.786994303405571</v>
      </c>
      <c r="M1234" s="138">
        <v>34.610180161127893</v>
      </c>
      <c r="N1234" s="138">
        <v>32.361496540362438</v>
      </c>
    </row>
    <row r="1235" spans="1:17" ht="15" customHeight="1" x14ac:dyDescent="0.15">
      <c r="B1235" s="95" t="s">
        <v>263</v>
      </c>
      <c r="C1235" s="30"/>
      <c r="D1235" s="30"/>
      <c r="E1235" s="30"/>
      <c r="F1235" s="30"/>
      <c r="G1235" s="30"/>
      <c r="H1235" s="30"/>
      <c r="I1235" s="30"/>
      <c r="J1235" s="30"/>
      <c r="K1235" s="31"/>
      <c r="L1235" s="138">
        <v>31.8</v>
      </c>
      <c r="M1235" s="138">
        <v>32.780799999999999</v>
      </c>
      <c r="N1235" s="138">
        <v>30.18</v>
      </c>
      <c r="O1235" s="134"/>
      <c r="P1235" s="134"/>
      <c r="Q1235" s="134"/>
    </row>
    <row r="1236" spans="1:17" ht="15" customHeight="1" x14ac:dyDescent="0.15">
      <c r="B1236" s="95" t="s">
        <v>357</v>
      </c>
      <c r="C1236" s="30"/>
      <c r="D1236" s="30"/>
      <c r="E1236" s="30"/>
      <c r="F1236" s="30"/>
      <c r="G1236" s="30"/>
      <c r="H1236" s="30"/>
      <c r="I1236" s="30"/>
      <c r="J1236" s="30"/>
      <c r="K1236" s="31"/>
      <c r="L1236" s="138">
        <v>61.44</v>
      </c>
      <c r="M1236" s="138">
        <v>60.765999999999998</v>
      </c>
      <c r="N1236" s="138">
        <v>61.48</v>
      </c>
      <c r="O1236" s="133"/>
      <c r="P1236" s="133"/>
      <c r="Q1236" s="133"/>
    </row>
    <row r="1237" spans="1:17" ht="15" customHeight="1" x14ac:dyDescent="0.15">
      <c r="B1237" s="95" t="s">
        <v>358</v>
      </c>
      <c r="C1237" s="30"/>
      <c r="D1237" s="30"/>
      <c r="E1237" s="30"/>
      <c r="F1237" s="30"/>
      <c r="G1237" s="30"/>
      <c r="H1237" s="30"/>
      <c r="I1237" s="30"/>
      <c r="J1237" s="30"/>
      <c r="K1237" s="31"/>
      <c r="L1237" s="138">
        <v>18</v>
      </c>
      <c r="M1237" s="138">
        <v>18.649999999999999</v>
      </c>
      <c r="N1237" s="138">
        <v>16.899999999999999</v>
      </c>
      <c r="O1237" s="133"/>
      <c r="P1237" s="133"/>
      <c r="Q1237" s="133"/>
    </row>
    <row r="1238" spans="1:17" ht="15" customHeight="1" x14ac:dyDescent="0.15">
      <c r="B1238" s="96"/>
    </row>
    <row r="1239" spans="1:17" ht="15" customHeight="1" x14ac:dyDescent="0.15">
      <c r="B1239" s="98"/>
      <c r="C1239" s="32"/>
      <c r="D1239" s="32"/>
      <c r="E1239" s="32"/>
      <c r="F1239" s="32"/>
      <c r="G1239" s="32"/>
      <c r="H1239" s="32"/>
      <c r="I1239" s="32"/>
      <c r="J1239" s="32"/>
      <c r="K1239" s="32"/>
      <c r="L1239" s="32"/>
      <c r="M1239" s="1"/>
    </row>
    <row r="1240" spans="1:17" ht="15" customHeight="1" x14ac:dyDescent="0.15">
      <c r="A1240" s="1" t="s">
        <v>1081</v>
      </c>
      <c r="B1240" s="96"/>
    </row>
    <row r="1241" spans="1:17" ht="12" customHeight="1" x14ac:dyDescent="0.15">
      <c r="B1241" s="97"/>
      <c r="C1241" s="27"/>
      <c r="D1241" s="27"/>
      <c r="E1241" s="27"/>
      <c r="F1241" s="27"/>
      <c r="G1241" s="27"/>
      <c r="H1241" s="27"/>
      <c r="I1241" s="27"/>
      <c r="J1241" s="27"/>
      <c r="K1241" s="3"/>
      <c r="L1241" s="219" t="s">
        <v>806</v>
      </c>
      <c r="M1241" s="30"/>
      <c r="N1241" s="31"/>
      <c r="O1241" s="218" t="s">
        <v>807</v>
      </c>
      <c r="P1241" s="83"/>
      <c r="Q1241" s="84"/>
    </row>
    <row r="1242" spans="1:17" ht="12" customHeight="1" x14ac:dyDescent="0.15">
      <c r="B1242" s="73"/>
      <c r="C1242" s="26"/>
      <c r="D1242" s="26"/>
      <c r="E1242" s="26"/>
      <c r="K1242" s="217"/>
      <c r="L1242" s="8" t="s">
        <v>1076</v>
      </c>
      <c r="M1242" s="8" t="s">
        <v>1075</v>
      </c>
      <c r="N1242" s="8" t="s">
        <v>1074</v>
      </c>
      <c r="O1242" s="8" t="s">
        <v>1076</v>
      </c>
      <c r="P1242" s="8" t="s">
        <v>1075</v>
      </c>
      <c r="Q1242" s="8" t="s">
        <v>1074</v>
      </c>
    </row>
    <row r="1243" spans="1:17" ht="12" customHeight="1" x14ac:dyDescent="0.15">
      <c r="B1243" s="94"/>
      <c r="C1243" s="28"/>
      <c r="D1243" s="28"/>
      <c r="E1243" s="28"/>
      <c r="F1243" s="28"/>
      <c r="G1243" s="28"/>
      <c r="H1243" s="28"/>
      <c r="I1243" s="28"/>
      <c r="J1243" s="28"/>
      <c r="K1243" s="6"/>
      <c r="L1243" s="9"/>
      <c r="M1243" s="9"/>
      <c r="N1243" s="9"/>
      <c r="O1243" s="21">
        <f>L1255</f>
        <v>2052</v>
      </c>
      <c r="P1243" s="21">
        <f>M1255</f>
        <v>1259</v>
      </c>
      <c r="Q1243" s="21">
        <f>N1255</f>
        <v>771</v>
      </c>
    </row>
    <row r="1244" spans="1:17" ht="15" customHeight="1" x14ac:dyDescent="0.15">
      <c r="B1244" s="73" t="s">
        <v>841</v>
      </c>
      <c r="C1244" s="26"/>
      <c r="D1244" s="26"/>
      <c r="E1244" s="26"/>
      <c r="L1244" s="10">
        <v>413</v>
      </c>
      <c r="M1244" s="10">
        <v>223</v>
      </c>
      <c r="N1244" s="10">
        <v>186</v>
      </c>
      <c r="O1244" s="22">
        <f t="shared" ref="O1244:O1254" si="222">L1244/O$6*100</f>
        <v>29223.310344827587</v>
      </c>
      <c r="P1244" s="22">
        <f t="shared" ref="P1244:P1254" si="223">M1244/P$6*100</f>
        <v>14037.85</v>
      </c>
      <c r="Q1244" s="22">
        <f t="shared" ref="Q1244:Q1254" si="224">N1244/Q$6*100</f>
        <v>15934</v>
      </c>
    </row>
    <row r="1245" spans="1:17" ht="15" customHeight="1" x14ac:dyDescent="0.15">
      <c r="B1245" s="73" t="s">
        <v>842</v>
      </c>
      <c r="C1245" s="26"/>
      <c r="D1245" s="26"/>
      <c r="E1245" s="26"/>
      <c r="L1245" s="11">
        <v>328</v>
      </c>
      <c r="M1245" s="11">
        <v>196</v>
      </c>
      <c r="N1245" s="11">
        <v>128</v>
      </c>
      <c r="O1245" s="23">
        <f t="shared" si="222"/>
        <v>23208.827586206899</v>
      </c>
      <c r="P1245" s="23">
        <f t="shared" si="223"/>
        <v>12338.2</v>
      </c>
      <c r="Q1245" s="23">
        <f t="shared" si="224"/>
        <v>10965.333333333332</v>
      </c>
    </row>
    <row r="1246" spans="1:17" ht="15" customHeight="1" x14ac:dyDescent="0.15">
      <c r="B1246" s="73" t="s">
        <v>843</v>
      </c>
      <c r="C1246" s="26"/>
      <c r="D1246" s="26"/>
      <c r="E1246" s="26"/>
      <c r="L1246" s="11">
        <v>280</v>
      </c>
      <c r="M1246" s="11">
        <v>182</v>
      </c>
      <c r="N1246" s="11">
        <v>96</v>
      </c>
      <c r="O1246" s="23">
        <f t="shared" si="222"/>
        <v>19812.413793103449</v>
      </c>
      <c r="P1246" s="23">
        <f t="shared" si="223"/>
        <v>11456.9</v>
      </c>
      <c r="Q1246" s="23">
        <f t="shared" si="224"/>
        <v>8224</v>
      </c>
    </row>
    <row r="1247" spans="1:17" ht="15" customHeight="1" x14ac:dyDescent="0.15">
      <c r="B1247" s="73" t="s">
        <v>844</v>
      </c>
      <c r="C1247" s="26"/>
      <c r="D1247" s="26"/>
      <c r="E1247" s="26"/>
      <c r="L1247" s="11">
        <v>192</v>
      </c>
      <c r="M1247" s="11">
        <v>132</v>
      </c>
      <c r="N1247" s="11">
        <v>60</v>
      </c>
      <c r="O1247" s="23">
        <f t="shared" si="222"/>
        <v>13585.655172413793</v>
      </c>
      <c r="P1247" s="23">
        <f t="shared" si="223"/>
        <v>8309.4000000000015</v>
      </c>
      <c r="Q1247" s="23">
        <f t="shared" si="224"/>
        <v>5140</v>
      </c>
    </row>
    <row r="1248" spans="1:17" ht="15" customHeight="1" x14ac:dyDescent="0.15">
      <c r="B1248" s="73" t="s">
        <v>845</v>
      </c>
      <c r="C1248" s="26"/>
      <c r="D1248" s="26"/>
      <c r="E1248" s="26"/>
      <c r="L1248" s="11">
        <v>130</v>
      </c>
      <c r="M1248" s="11">
        <v>89</v>
      </c>
      <c r="N1248" s="11">
        <v>40</v>
      </c>
      <c r="O1248" s="23">
        <f t="shared" si="222"/>
        <v>9198.6206896551721</v>
      </c>
      <c r="P1248" s="23">
        <f t="shared" si="223"/>
        <v>5602.55</v>
      </c>
      <c r="Q1248" s="23">
        <f t="shared" si="224"/>
        <v>3426.6666666666665</v>
      </c>
    </row>
    <row r="1249" spans="1:17" ht="15" customHeight="1" x14ac:dyDescent="0.15">
      <c r="B1249" s="73" t="s">
        <v>846</v>
      </c>
      <c r="C1249" s="26"/>
      <c r="D1249" s="26"/>
      <c r="E1249" s="26"/>
      <c r="L1249" s="11">
        <v>88</v>
      </c>
      <c r="M1249" s="11">
        <v>59</v>
      </c>
      <c r="N1249" s="11">
        <v>29</v>
      </c>
      <c r="O1249" s="23">
        <f t="shared" si="222"/>
        <v>6226.7586206896549</v>
      </c>
      <c r="P1249" s="23">
        <f t="shared" si="223"/>
        <v>3714.05</v>
      </c>
      <c r="Q1249" s="23">
        <f t="shared" si="224"/>
        <v>2484.333333333333</v>
      </c>
    </row>
    <row r="1250" spans="1:17" ht="15" customHeight="1" x14ac:dyDescent="0.15">
      <c r="B1250" s="73" t="s">
        <v>847</v>
      </c>
      <c r="C1250" s="26"/>
      <c r="D1250" s="26"/>
      <c r="E1250" s="26"/>
      <c r="L1250" s="11">
        <v>69</v>
      </c>
      <c r="M1250" s="11">
        <v>46</v>
      </c>
      <c r="N1250" s="11">
        <v>20</v>
      </c>
      <c r="O1250" s="23">
        <f t="shared" si="222"/>
        <v>4882.3448275862074</v>
      </c>
      <c r="P1250" s="23">
        <f t="shared" si="223"/>
        <v>2895.7000000000003</v>
      </c>
      <c r="Q1250" s="23">
        <f t="shared" si="224"/>
        <v>1713.3333333333333</v>
      </c>
    </row>
    <row r="1251" spans="1:17" ht="15" customHeight="1" x14ac:dyDescent="0.15">
      <c r="B1251" s="73" t="s">
        <v>848</v>
      </c>
      <c r="C1251" s="26"/>
      <c r="D1251" s="26"/>
      <c r="E1251" s="26"/>
      <c r="L1251" s="11">
        <v>60</v>
      </c>
      <c r="M1251" s="11">
        <v>37</v>
      </c>
      <c r="N1251" s="11">
        <v>21</v>
      </c>
      <c r="O1251" s="23">
        <f t="shared" si="222"/>
        <v>4245.5172413793107</v>
      </c>
      <c r="P1251" s="23">
        <f t="shared" si="223"/>
        <v>2329.15</v>
      </c>
      <c r="Q1251" s="23">
        <f t="shared" si="224"/>
        <v>1798.9999999999998</v>
      </c>
    </row>
    <row r="1252" spans="1:17" ht="15" customHeight="1" x14ac:dyDescent="0.15">
      <c r="B1252" s="73" t="s">
        <v>849</v>
      </c>
      <c r="C1252" s="26"/>
      <c r="D1252" s="26"/>
      <c r="E1252" s="26"/>
      <c r="L1252" s="11">
        <v>26</v>
      </c>
      <c r="M1252" s="11">
        <v>15</v>
      </c>
      <c r="N1252" s="11">
        <v>11</v>
      </c>
      <c r="O1252" s="23">
        <f t="shared" si="222"/>
        <v>1839.7241379310344</v>
      </c>
      <c r="P1252" s="23">
        <f t="shared" si="223"/>
        <v>944.25000000000011</v>
      </c>
      <c r="Q1252" s="23">
        <f t="shared" si="224"/>
        <v>942.33333333333326</v>
      </c>
    </row>
    <row r="1253" spans="1:17" ht="15" customHeight="1" x14ac:dyDescent="0.15">
      <c r="B1253" s="73" t="s">
        <v>850</v>
      </c>
      <c r="C1253" s="26"/>
      <c r="D1253" s="26"/>
      <c r="E1253" s="26"/>
      <c r="L1253" s="11">
        <v>61</v>
      </c>
      <c r="M1253" s="11">
        <v>38</v>
      </c>
      <c r="N1253" s="11">
        <v>22</v>
      </c>
      <c r="O1253" s="23">
        <f t="shared" si="222"/>
        <v>4316.2758620689656</v>
      </c>
      <c r="P1253" s="23">
        <f t="shared" si="223"/>
        <v>2392.1000000000004</v>
      </c>
      <c r="Q1253" s="23">
        <f t="shared" si="224"/>
        <v>1884.6666666666665</v>
      </c>
    </row>
    <row r="1254" spans="1:17" ht="15" customHeight="1" x14ac:dyDescent="0.15">
      <c r="B1254" s="94" t="s">
        <v>833</v>
      </c>
      <c r="C1254" s="28"/>
      <c r="D1254" s="28"/>
      <c r="E1254" s="28"/>
      <c r="F1254" s="28"/>
      <c r="G1254" s="28"/>
      <c r="H1254" s="28"/>
      <c r="I1254" s="28"/>
      <c r="J1254" s="28"/>
      <c r="K1254" s="28"/>
      <c r="L1254" s="12">
        <v>405</v>
      </c>
      <c r="M1254" s="12">
        <v>242</v>
      </c>
      <c r="N1254" s="12">
        <v>158</v>
      </c>
      <c r="O1254" s="24">
        <f t="shared" si="222"/>
        <v>28657.241379310348</v>
      </c>
      <c r="P1254" s="24">
        <f t="shared" si="223"/>
        <v>15233.9</v>
      </c>
      <c r="Q1254" s="24">
        <f t="shared" si="224"/>
        <v>13535.333333333332</v>
      </c>
    </row>
    <row r="1255" spans="1:17" ht="15" customHeight="1" x14ac:dyDescent="0.15">
      <c r="B1255" s="95" t="s">
        <v>814</v>
      </c>
      <c r="C1255" s="30"/>
      <c r="D1255" s="30"/>
      <c r="E1255" s="30"/>
      <c r="F1255" s="30"/>
      <c r="G1255" s="30"/>
      <c r="H1255" s="30"/>
      <c r="I1255" s="30"/>
      <c r="J1255" s="30"/>
      <c r="K1255" s="31"/>
      <c r="L1255" s="13">
        <f>SUM(L1244:L1254)</f>
        <v>2052</v>
      </c>
      <c r="M1255" s="13">
        <f>SUM(M1244:M1254)</f>
        <v>1259</v>
      </c>
      <c r="N1255" s="13">
        <f>SUM(N1244:N1254)</f>
        <v>771</v>
      </c>
      <c r="O1255" s="25" t="str">
        <f>IF(SUM(O1244:O1254)&gt;100,"－",SUM(O1244:O1254))</f>
        <v>－</v>
      </c>
      <c r="P1255" s="25" t="str">
        <f>IF(SUM(P1244:P1254)&gt;100,"－",SUM(P1244:P1254))</f>
        <v>－</v>
      </c>
      <c r="Q1255" s="25" t="str">
        <f>IF(SUM(Q1244:Q1254)&gt;100,"－",SUM(Q1244:Q1254))</f>
        <v>－</v>
      </c>
    </row>
    <row r="1256" spans="1:17" ht="15" customHeight="1" x14ac:dyDescent="0.15">
      <c r="B1256" s="95" t="s">
        <v>851</v>
      </c>
      <c r="C1256" s="30"/>
      <c r="D1256" s="30"/>
      <c r="E1256" s="30"/>
      <c r="F1256" s="30"/>
      <c r="G1256" s="30"/>
      <c r="H1256" s="30"/>
      <c r="I1256" s="30"/>
      <c r="J1256" s="30"/>
      <c r="K1256" s="31"/>
      <c r="L1256" s="138">
        <v>1935.2270254004097</v>
      </c>
      <c r="M1256" s="138">
        <v>1972.7570774071201</v>
      </c>
      <c r="N1256" s="138">
        <v>1869.6337686189727</v>
      </c>
    </row>
    <row r="1257" spans="1:17" ht="15" customHeight="1" x14ac:dyDescent="0.15">
      <c r="B1257" s="95" t="s">
        <v>852</v>
      </c>
      <c r="C1257" s="30"/>
      <c r="D1257" s="30"/>
      <c r="E1257" s="30"/>
      <c r="F1257" s="30"/>
      <c r="G1257" s="30"/>
      <c r="H1257" s="30"/>
      <c r="I1257" s="30"/>
      <c r="J1257" s="30"/>
      <c r="K1257" s="31"/>
      <c r="L1257" s="138">
        <v>1800.258064516129</v>
      </c>
      <c r="M1257" s="138">
        <v>1847.433155080214</v>
      </c>
      <c r="N1257" s="138">
        <v>1732.9545454545455</v>
      </c>
    </row>
    <row r="1258" spans="1:17" ht="15" customHeight="1" x14ac:dyDescent="0.15">
      <c r="B1258" s="95" t="s">
        <v>853</v>
      </c>
      <c r="C1258" s="30"/>
      <c r="D1258" s="30"/>
      <c r="E1258" s="30"/>
      <c r="F1258" s="30"/>
      <c r="G1258" s="30"/>
      <c r="H1258" s="30"/>
      <c r="I1258" s="30"/>
      <c r="J1258" s="30"/>
      <c r="K1258" s="31"/>
      <c r="L1258" s="138">
        <v>3723.4</v>
      </c>
      <c r="M1258" s="138">
        <v>3723.4</v>
      </c>
      <c r="N1258" s="138">
        <v>3718.577075098814</v>
      </c>
    </row>
    <row r="1259" spans="1:17" ht="15" customHeight="1" x14ac:dyDescent="0.15">
      <c r="B1259" s="95" t="s">
        <v>854</v>
      </c>
      <c r="C1259" s="30"/>
      <c r="D1259" s="30"/>
      <c r="E1259" s="30"/>
      <c r="F1259" s="30"/>
      <c r="G1259" s="30"/>
      <c r="H1259" s="30"/>
      <c r="I1259" s="30"/>
      <c r="J1259" s="30"/>
      <c r="K1259" s="31"/>
      <c r="L1259" s="138">
        <v>1031.25</v>
      </c>
      <c r="M1259" s="138">
        <v>1062.5</v>
      </c>
      <c r="N1259" s="138">
        <v>978.26086956521738</v>
      </c>
    </row>
    <row r="1260" spans="1:17" ht="15" customHeight="1" x14ac:dyDescent="0.15">
      <c r="A1260" s="1" t="s">
        <v>860</v>
      </c>
      <c r="B1260" s="98"/>
      <c r="C1260" s="32"/>
      <c r="D1260" s="32"/>
      <c r="E1260" s="32"/>
      <c r="F1260" s="1"/>
      <c r="G1260" s="32"/>
      <c r="H1260" s="32"/>
      <c r="I1260" s="32"/>
      <c r="J1260" s="32"/>
      <c r="K1260" s="32"/>
      <c r="L1260" s="33"/>
      <c r="M1260" s="34"/>
      <c r="N1260" s="35"/>
      <c r="P1260" s="36"/>
    </row>
    <row r="1261" spans="1:17" s="36" customFormat="1" ht="33.75" x14ac:dyDescent="0.15">
      <c r="B1261" s="95" t="s">
        <v>4</v>
      </c>
      <c r="C1261" s="30"/>
      <c r="D1261" s="30"/>
      <c r="E1261" s="30"/>
      <c r="F1261" s="30"/>
      <c r="G1261" s="30"/>
      <c r="H1261" s="30"/>
      <c r="I1261" s="45"/>
      <c r="J1261" s="72" t="s">
        <v>182</v>
      </c>
      <c r="K1261" s="72" t="s">
        <v>183</v>
      </c>
      <c r="L1261" s="72" t="s">
        <v>858</v>
      </c>
      <c r="M1261" s="72" t="s">
        <v>185</v>
      </c>
      <c r="N1261" s="72" t="s">
        <v>186</v>
      </c>
      <c r="O1261" s="39" t="s">
        <v>0</v>
      </c>
      <c r="P1261" s="40" t="s">
        <v>4</v>
      </c>
    </row>
    <row r="1262" spans="1:17" s="36" customFormat="1" ht="15" customHeight="1" x14ac:dyDescent="0.15">
      <c r="B1262" s="100" t="s">
        <v>2</v>
      </c>
      <c r="C1262" s="73" t="s">
        <v>176</v>
      </c>
      <c r="D1262" s="47"/>
      <c r="E1262" s="47"/>
      <c r="F1262" s="47"/>
      <c r="G1262" s="47"/>
      <c r="H1262" s="47"/>
      <c r="I1262" s="42"/>
      <c r="J1262" s="50">
        <v>746</v>
      </c>
      <c r="K1262" s="50">
        <v>680</v>
      </c>
      <c r="L1262" s="50">
        <v>335</v>
      </c>
      <c r="M1262" s="50">
        <v>138</v>
      </c>
      <c r="N1262" s="50">
        <v>112</v>
      </c>
      <c r="O1262" s="51">
        <v>41</v>
      </c>
      <c r="P1262" s="50">
        <f t="shared" ref="P1262:P1273" si="225">SUM(J1262:O1262)</f>
        <v>2052</v>
      </c>
    </row>
    <row r="1263" spans="1:17" s="36" customFormat="1" ht="15" customHeight="1" x14ac:dyDescent="0.15">
      <c r="B1263" s="101"/>
      <c r="C1263" s="73" t="s">
        <v>177</v>
      </c>
      <c r="D1263" s="37"/>
      <c r="E1263" s="37"/>
      <c r="F1263" s="37"/>
      <c r="G1263" s="37"/>
      <c r="H1263" s="37"/>
      <c r="I1263" s="43"/>
      <c r="J1263" s="52">
        <v>400</v>
      </c>
      <c r="K1263" s="52">
        <v>654</v>
      </c>
      <c r="L1263" s="52">
        <v>696</v>
      </c>
      <c r="M1263" s="52">
        <v>128</v>
      </c>
      <c r="N1263" s="52">
        <v>130</v>
      </c>
      <c r="O1263" s="53">
        <v>44</v>
      </c>
      <c r="P1263" s="52">
        <f t="shared" si="225"/>
        <v>2052</v>
      </c>
    </row>
    <row r="1264" spans="1:17" s="36" customFormat="1" ht="15" customHeight="1" x14ac:dyDescent="0.15">
      <c r="B1264" s="101"/>
      <c r="C1264" s="73" t="s">
        <v>178</v>
      </c>
      <c r="D1264" s="37"/>
      <c r="E1264" s="37"/>
      <c r="F1264" s="37"/>
      <c r="G1264" s="37"/>
      <c r="H1264" s="37"/>
      <c r="I1264" s="43"/>
      <c r="J1264" s="52">
        <v>102</v>
      </c>
      <c r="K1264" s="52">
        <v>461</v>
      </c>
      <c r="L1264" s="52">
        <v>710</v>
      </c>
      <c r="M1264" s="52">
        <v>509</v>
      </c>
      <c r="N1264" s="52">
        <v>225</v>
      </c>
      <c r="O1264" s="53">
        <v>45</v>
      </c>
      <c r="P1264" s="52">
        <f t="shared" si="225"/>
        <v>2052</v>
      </c>
    </row>
    <row r="1265" spans="2:17" s="36" customFormat="1" ht="15" customHeight="1" x14ac:dyDescent="0.15">
      <c r="B1265" s="101"/>
      <c r="C1265" s="73" t="s">
        <v>179</v>
      </c>
      <c r="D1265" s="37"/>
      <c r="E1265" s="37"/>
      <c r="F1265" s="37"/>
      <c r="G1265" s="37"/>
      <c r="H1265" s="37"/>
      <c r="I1265" s="43"/>
      <c r="J1265" s="52">
        <v>111</v>
      </c>
      <c r="K1265" s="52">
        <v>512</v>
      </c>
      <c r="L1265" s="52">
        <v>879</v>
      </c>
      <c r="M1265" s="52">
        <v>353</v>
      </c>
      <c r="N1265" s="52">
        <v>153</v>
      </c>
      <c r="O1265" s="53">
        <v>44</v>
      </c>
      <c r="P1265" s="52">
        <f t="shared" si="225"/>
        <v>2052</v>
      </c>
    </row>
    <row r="1266" spans="2:17" s="36" customFormat="1" ht="15" customHeight="1" x14ac:dyDescent="0.15">
      <c r="B1266" s="101"/>
      <c r="C1266" s="73" t="s">
        <v>180</v>
      </c>
      <c r="D1266" s="37"/>
      <c r="E1266" s="37"/>
      <c r="F1266" s="37"/>
      <c r="G1266" s="37"/>
      <c r="H1266" s="37"/>
      <c r="I1266" s="43"/>
      <c r="J1266" s="52">
        <v>532</v>
      </c>
      <c r="K1266" s="52">
        <v>798</v>
      </c>
      <c r="L1266" s="52">
        <v>444</v>
      </c>
      <c r="M1266" s="52">
        <v>127</v>
      </c>
      <c r="N1266" s="52">
        <v>110</v>
      </c>
      <c r="O1266" s="53">
        <v>41</v>
      </c>
      <c r="P1266" s="52">
        <f t="shared" si="225"/>
        <v>2052</v>
      </c>
    </row>
    <row r="1267" spans="2:17" ht="15" customHeight="1" x14ac:dyDescent="0.15">
      <c r="B1267" s="103"/>
      <c r="C1267" s="94" t="s">
        <v>181</v>
      </c>
      <c r="D1267" s="46"/>
      <c r="E1267" s="46"/>
      <c r="F1267" s="46"/>
      <c r="G1267" s="46"/>
      <c r="H1267" s="46"/>
      <c r="I1267" s="48"/>
      <c r="J1267" s="54">
        <v>160</v>
      </c>
      <c r="K1267" s="54">
        <v>486</v>
      </c>
      <c r="L1267" s="54">
        <v>727</v>
      </c>
      <c r="M1267" s="54">
        <v>366</v>
      </c>
      <c r="N1267" s="54">
        <v>270</v>
      </c>
      <c r="O1267" s="55">
        <v>43</v>
      </c>
      <c r="P1267" s="54">
        <f t="shared" si="225"/>
        <v>2052</v>
      </c>
      <c r="Q1267" s="36"/>
    </row>
    <row r="1268" spans="2:17" s="36" customFormat="1" ht="15" customHeight="1" x14ac:dyDescent="0.15">
      <c r="B1268" s="100" t="s">
        <v>3</v>
      </c>
      <c r="C1268" s="73" t="s">
        <v>176</v>
      </c>
      <c r="D1268" s="47"/>
      <c r="E1268" s="47"/>
      <c r="F1268" s="47"/>
      <c r="G1268" s="47"/>
      <c r="H1268" s="47"/>
      <c r="I1268" s="63">
        <f t="shared" ref="I1268:I1273" si="226">$L$15</f>
        <v>2052</v>
      </c>
      <c r="J1268" s="56">
        <f t="shared" ref="J1268:O1273" si="227">J1262/$I1268*100</f>
        <v>36.354775828460042</v>
      </c>
      <c r="K1268" s="56">
        <f t="shared" si="227"/>
        <v>33.138401559454188</v>
      </c>
      <c r="L1268" s="56">
        <f t="shared" si="227"/>
        <v>16.32553606237817</v>
      </c>
      <c r="M1268" s="56">
        <f t="shared" si="227"/>
        <v>6.7251461988304087</v>
      </c>
      <c r="N1268" s="56">
        <f t="shared" si="227"/>
        <v>5.4580896686159841</v>
      </c>
      <c r="O1268" s="60">
        <f t="shared" si="227"/>
        <v>1.9980506822612085</v>
      </c>
      <c r="P1268" s="56">
        <f t="shared" si="225"/>
        <v>99.999999999999986</v>
      </c>
    </row>
    <row r="1269" spans="2:17" s="36" customFormat="1" ht="15" customHeight="1" x14ac:dyDescent="0.15">
      <c r="B1269" s="101"/>
      <c r="C1269" s="73" t="s">
        <v>177</v>
      </c>
      <c r="D1269" s="37"/>
      <c r="E1269" s="37"/>
      <c r="F1269" s="37"/>
      <c r="G1269" s="37"/>
      <c r="H1269" s="37"/>
      <c r="I1269" s="64">
        <f t="shared" si="226"/>
        <v>2052</v>
      </c>
      <c r="J1269" s="57">
        <f t="shared" si="227"/>
        <v>19.49317738791423</v>
      </c>
      <c r="K1269" s="57">
        <f t="shared" si="227"/>
        <v>31.871345029239766</v>
      </c>
      <c r="L1269" s="57">
        <f t="shared" si="227"/>
        <v>33.918128654970758</v>
      </c>
      <c r="M1269" s="57">
        <f t="shared" si="227"/>
        <v>6.2378167641325533</v>
      </c>
      <c r="N1269" s="57">
        <f t="shared" si="227"/>
        <v>6.3352826510721245</v>
      </c>
      <c r="O1269" s="61">
        <f t="shared" si="227"/>
        <v>2.144249512670565</v>
      </c>
      <c r="P1269" s="57">
        <f t="shared" si="225"/>
        <v>99.999999999999986</v>
      </c>
    </row>
    <row r="1270" spans="2:17" s="36" customFormat="1" ht="15" customHeight="1" x14ac:dyDescent="0.15">
      <c r="B1270" s="101"/>
      <c r="C1270" s="73" t="s">
        <v>178</v>
      </c>
      <c r="D1270" s="37"/>
      <c r="E1270" s="37"/>
      <c r="F1270" s="37"/>
      <c r="G1270" s="37"/>
      <c r="H1270" s="37"/>
      <c r="I1270" s="64">
        <f t="shared" si="226"/>
        <v>2052</v>
      </c>
      <c r="J1270" s="57">
        <f t="shared" si="227"/>
        <v>4.9707602339181287</v>
      </c>
      <c r="K1270" s="57">
        <f t="shared" si="227"/>
        <v>22.465886939571149</v>
      </c>
      <c r="L1270" s="57">
        <f t="shared" si="227"/>
        <v>34.600389863547761</v>
      </c>
      <c r="M1270" s="57">
        <f t="shared" si="227"/>
        <v>24.805068226120859</v>
      </c>
      <c r="N1270" s="57">
        <f t="shared" si="227"/>
        <v>10.964912280701753</v>
      </c>
      <c r="O1270" s="61">
        <f t="shared" si="227"/>
        <v>2.1929824561403506</v>
      </c>
      <c r="P1270" s="57">
        <f t="shared" si="225"/>
        <v>100</v>
      </c>
    </row>
    <row r="1271" spans="2:17" s="36" customFormat="1" ht="15" customHeight="1" x14ac:dyDescent="0.15">
      <c r="B1271" s="101"/>
      <c r="C1271" s="73" t="s">
        <v>179</v>
      </c>
      <c r="D1271" s="37"/>
      <c r="E1271" s="37"/>
      <c r="F1271" s="37"/>
      <c r="G1271" s="37"/>
      <c r="H1271" s="37"/>
      <c r="I1271" s="64">
        <f t="shared" si="226"/>
        <v>2052</v>
      </c>
      <c r="J1271" s="57">
        <f t="shared" si="227"/>
        <v>5.4093567251461989</v>
      </c>
      <c r="K1271" s="57">
        <f t="shared" si="227"/>
        <v>24.951267056530213</v>
      </c>
      <c r="L1271" s="57">
        <f t="shared" si="227"/>
        <v>42.836257309941523</v>
      </c>
      <c r="M1271" s="57">
        <f t="shared" si="227"/>
        <v>17.202729044834307</v>
      </c>
      <c r="N1271" s="57">
        <f t="shared" si="227"/>
        <v>7.4561403508771926</v>
      </c>
      <c r="O1271" s="61">
        <f t="shared" si="227"/>
        <v>2.144249512670565</v>
      </c>
      <c r="P1271" s="57">
        <f t="shared" si="225"/>
        <v>100.00000000000001</v>
      </c>
    </row>
    <row r="1272" spans="2:17" s="36" customFormat="1" ht="15" customHeight="1" x14ac:dyDescent="0.15">
      <c r="B1272" s="101"/>
      <c r="C1272" s="73" t="s">
        <v>180</v>
      </c>
      <c r="D1272" s="37"/>
      <c r="E1272" s="37"/>
      <c r="F1272" s="37"/>
      <c r="G1272" s="37"/>
      <c r="H1272" s="37"/>
      <c r="I1272" s="64">
        <f t="shared" si="226"/>
        <v>2052</v>
      </c>
      <c r="J1272" s="57">
        <f t="shared" si="227"/>
        <v>25.925925925925924</v>
      </c>
      <c r="K1272" s="57">
        <f t="shared" si="227"/>
        <v>38.888888888888893</v>
      </c>
      <c r="L1272" s="57">
        <f t="shared" si="227"/>
        <v>21.637426900584796</v>
      </c>
      <c r="M1272" s="57">
        <f t="shared" si="227"/>
        <v>6.1890838206627681</v>
      </c>
      <c r="N1272" s="57">
        <f t="shared" si="227"/>
        <v>5.3606237816764128</v>
      </c>
      <c r="O1272" s="61">
        <f t="shared" si="227"/>
        <v>1.9980506822612085</v>
      </c>
      <c r="P1272" s="57">
        <f t="shared" si="225"/>
        <v>100</v>
      </c>
    </row>
    <row r="1273" spans="2:17" ht="15" customHeight="1" x14ac:dyDescent="0.15">
      <c r="B1273" s="103"/>
      <c r="C1273" s="94" t="s">
        <v>181</v>
      </c>
      <c r="D1273" s="46"/>
      <c r="E1273" s="46"/>
      <c r="F1273" s="46"/>
      <c r="G1273" s="46"/>
      <c r="H1273" s="46"/>
      <c r="I1273" s="65">
        <f t="shared" si="226"/>
        <v>2052</v>
      </c>
      <c r="J1273" s="58">
        <f t="shared" si="227"/>
        <v>7.7972709551656916</v>
      </c>
      <c r="K1273" s="58">
        <f t="shared" si="227"/>
        <v>23.684210526315788</v>
      </c>
      <c r="L1273" s="58">
        <f t="shared" si="227"/>
        <v>35.428849902534118</v>
      </c>
      <c r="M1273" s="58">
        <f t="shared" si="227"/>
        <v>17.836257309941519</v>
      </c>
      <c r="N1273" s="58">
        <f t="shared" si="227"/>
        <v>13.157894736842104</v>
      </c>
      <c r="O1273" s="62">
        <f t="shared" si="227"/>
        <v>2.0955165692007798</v>
      </c>
      <c r="P1273" s="58">
        <f t="shared" si="225"/>
        <v>100</v>
      </c>
      <c r="Q1273" s="36"/>
    </row>
    <row r="1274" spans="2:17" ht="15" customHeight="1" x14ac:dyDescent="0.15">
      <c r="B1274" s="98"/>
      <c r="C1274" s="37"/>
      <c r="D1274" s="37"/>
      <c r="E1274" s="37"/>
      <c r="F1274" s="32"/>
      <c r="G1274" s="32"/>
      <c r="H1274" s="32"/>
      <c r="I1274" s="32"/>
      <c r="J1274" s="32"/>
      <c r="K1274" s="32"/>
      <c r="L1274" s="33"/>
      <c r="M1274" s="34"/>
      <c r="N1274" s="35"/>
      <c r="P1274" s="36"/>
    </row>
    <row r="1275" spans="2:17" s="36" customFormat="1" ht="33.75" x14ac:dyDescent="0.15">
      <c r="B1275" s="95" t="s">
        <v>859</v>
      </c>
      <c r="C1275" s="30"/>
      <c r="D1275" s="30"/>
      <c r="E1275" s="30"/>
      <c r="F1275" s="30"/>
      <c r="G1275" s="30"/>
      <c r="H1275" s="30"/>
      <c r="I1275" s="45"/>
      <c r="J1275" s="72" t="s">
        <v>182</v>
      </c>
      <c r="K1275" s="72" t="s">
        <v>183</v>
      </c>
      <c r="L1275" s="72" t="s">
        <v>858</v>
      </c>
      <c r="M1275" s="72" t="s">
        <v>185</v>
      </c>
      <c r="N1275" s="72" t="s">
        <v>186</v>
      </c>
      <c r="O1275" s="39" t="s">
        <v>0</v>
      </c>
      <c r="P1275" s="40" t="s">
        <v>4</v>
      </c>
    </row>
    <row r="1276" spans="2:17" s="36" customFormat="1" ht="15" customHeight="1" x14ac:dyDescent="0.15">
      <c r="B1276" s="100" t="s">
        <v>2</v>
      </c>
      <c r="C1276" s="73" t="s">
        <v>176</v>
      </c>
      <c r="D1276" s="47"/>
      <c r="E1276" s="47"/>
      <c r="F1276" s="47"/>
      <c r="G1276" s="47"/>
      <c r="H1276" s="47"/>
      <c r="I1276" s="42"/>
      <c r="J1276" s="50">
        <v>364</v>
      </c>
      <c r="K1276" s="50">
        <v>454</v>
      </c>
      <c r="L1276" s="50">
        <v>236</v>
      </c>
      <c r="M1276" s="50">
        <v>100</v>
      </c>
      <c r="N1276" s="50">
        <v>85</v>
      </c>
      <c r="O1276" s="51">
        <v>20</v>
      </c>
      <c r="P1276" s="50">
        <f t="shared" ref="P1276:P1287" si="228">SUM(J1276:O1276)</f>
        <v>1259</v>
      </c>
    </row>
    <row r="1277" spans="2:17" s="36" customFormat="1" ht="15" customHeight="1" x14ac:dyDescent="0.15">
      <c r="B1277" s="101"/>
      <c r="C1277" s="73" t="s">
        <v>177</v>
      </c>
      <c r="D1277" s="37"/>
      <c r="E1277" s="37"/>
      <c r="F1277" s="37"/>
      <c r="G1277" s="37"/>
      <c r="H1277" s="37"/>
      <c r="I1277" s="43"/>
      <c r="J1277" s="52">
        <v>228</v>
      </c>
      <c r="K1277" s="52">
        <v>403</v>
      </c>
      <c r="L1277" s="52">
        <v>430</v>
      </c>
      <c r="M1277" s="52">
        <v>85</v>
      </c>
      <c r="N1277" s="52">
        <v>92</v>
      </c>
      <c r="O1277" s="53">
        <v>21</v>
      </c>
      <c r="P1277" s="52">
        <f t="shared" si="228"/>
        <v>1259</v>
      </c>
    </row>
    <row r="1278" spans="2:17" s="36" customFormat="1" ht="15" customHeight="1" x14ac:dyDescent="0.15">
      <c r="B1278" s="101"/>
      <c r="C1278" s="73" t="s">
        <v>178</v>
      </c>
      <c r="D1278" s="37"/>
      <c r="E1278" s="37"/>
      <c r="F1278" s="37"/>
      <c r="G1278" s="37"/>
      <c r="H1278" s="37"/>
      <c r="I1278" s="43"/>
      <c r="J1278" s="52">
        <v>63</v>
      </c>
      <c r="K1278" s="52">
        <v>287</v>
      </c>
      <c r="L1278" s="52">
        <v>420</v>
      </c>
      <c r="M1278" s="52">
        <v>322</v>
      </c>
      <c r="N1278" s="52">
        <v>148</v>
      </c>
      <c r="O1278" s="53">
        <v>19</v>
      </c>
      <c r="P1278" s="52">
        <f t="shared" si="228"/>
        <v>1259</v>
      </c>
    </row>
    <row r="1279" spans="2:17" s="36" customFormat="1" ht="15" customHeight="1" x14ac:dyDescent="0.15">
      <c r="B1279" s="101"/>
      <c r="C1279" s="73" t="s">
        <v>179</v>
      </c>
      <c r="D1279" s="37"/>
      <c r="E1279" s="37"/>
      <c r="F1279" s="37"/>
      <c r="G1279" s="37"/>
      <c r="H1279" s="37"/>
      <c r="I1279" s="43"/>
      <c r="J1279" s="52">
        <v>73</v>
      </c>
      <c r="K1279" s="52">
        <v>318</v>
      </c>
      <c r="L1279" s="52">
        <v>533</v>
      </c>
      <c r="M1279" s="52">
        <v>228</v>
      </c>
      <c r="N1279" s="52">
        <v>87</v>
      </c>
      <c r="O1279" s="53">
        <v>20</v>
      </c>
      <c r="P1279" s="52">
        <f t="shared" si="228"/>
        <v>1259</v>
      </c>
    </row>
    <row r="1280" spans="2:17" s="36" customFormat="1" ht="15" customHeight="1" x14ac:dyDescent="0.15">
      <c r="B1280" s="101"/>
      <c r="C1280" s="73" t="s">
        <v>180</v>
      </c>
      <c r="D1280" s="37"/>
      <c r="E1280" s="37"/>
      <c r="F1280" s="37"/>
      <c r="G1280" s="37"/>
      <c r="H1280" s="37"/>
      <c r="I1280" s="43"/>
      <c r="J1280" s="52">
        <v>336</v>
      </c>
      <c r="K1280" s="52">
        <v>481</v>
      </c>
      <c r="L1280" s="52">
        <v>275</v>
      </c>
      <c r="M1280" s="52">
        <v>79</v>
      </c>
      <c r="N1280" s="52">
        <v>71</v>
      </c>
      <c r="O1280" s="53">
        <v>17</v>
      </c>
      <c r="P1280" s="52">
        <f t="shared" si="228"/>
        <v>1259</v>
      </c>
    </row>
    <row r="1281" spans="2:17" ht="15" customHeight="1" x14ac:dyDescent="0.15">
      <c r="B1281" s="103"/>
      <c r="C1281" s="94" t="s">
        <v>181</v>
      </c>
      <c r="D1281" s="46"/>
      <c r="E1281" s="46"/>
      <c r="F1281" s="46"/>
      <c r="G1281" s="46"/>
      <c r="H1281" s="46"/>
      <c r="I1281" s="48"/>
      <c r="J1281" s="54">
        <v>98</v>
      </c>
      <c r="K1281" s="54">
        <v>293</v>
      </c>
      <c r="L1281" s="54">
        <v>452</v>
      </c>
      <c r="M1281" s="54">
        <v>223</v>
      </c>
      <c r="N1281" s="54">
        <v>175</v>
      </c>
      <c r="O1281" s="55">
        <v>18</v>
      </c>
      <c r="P1281" s="54">
        <f t="shared" si="228"/>
        <v>1259</v>
      </c>
      <c r="Q1281" s="36"/>
    </row>
    <row r="1282" spans="2:17" s="36" customFormat="1" ht="15" customHeight="1" x14ac:dyDescent="0.15">
      <c r="B1282" s="100" t="s">
        <v>3</v>
      </c>
      <c r="C1282" s="73" t="s">
        <v>176</v>
      </c>
      <c r="D1282" s="47"/>
      <c r="E1282" s="47"/>
      <c r="F1282" s="47"/>
      <c r="G1282" s="47"/>
      <c r="H1282" s="47"/>
      <c r="I1282" s="63">
        <f t="shared" ref="I1282:I1287" si="229">$P$5</f>
        <v>1259</v>
      </c>
      <c r="J1282" s="56">
        <f t="shared" ref="J1282:O1287" si="230">J1276/$I1282*100</f>
        <v>28.911834789515488</v>
      </c>
      <c r="K1282" s="56">
        <f t="shared" si="230"/>
        <v>36.060365369340744</v>
      </c>
      <c r="L1282" s="56">
        <f t="shared" si="230"/>
        <v>18.745035742652899</v>
      </c>
      <c r="M1282" s="56">
        <f t="shared" si="230"/>
        <v>7.9428117553613982</v>
      </c>
      <c r="N1282" s="56">
        <f t="shared" si="230"/>
        <v>6.751389992057188</v>
      </c>
      <c r="O1282" s="60">
        <f t="shared" si="230"/>
        <v>1.5885623510722795</v>
      </c>
      <c r="P1282" s="56">
        <f t="shared" si="228"/>
        <v>100</v>
      </c>
    </row>
    <row r="1283" spans="2:17" s="36" customFormat="1" ht="15" customHeight="1" x14ac:dyDescent="0.15">
      <c r="B1283" s="101"/>
      <c r="C1283" s="73" t="s">
        <v>177</v>
      </c>
      <c r="D1283" s="37"/>
      <c r="E1283" s="37"/>
      <c r="F1283" s="37"/>
      <c r="G1283" s="37"/>
      <c r="H1283" s="37"/>
      <c r="I1283" s="64">
        <f t="shared" si="229"/>
        <v>1259</v>
      </c>
      <c r="J1283" s="57">
        <f t="shared" si="230"/>
        <v>18.109610802223987</v>
      </c>
      <c r="K1283" s="57">
        <f t="shared" si="230"/>
        <v>32.00953137410643</v>
      </c>
      <c r="L1283" s="57">
        <f t="shared" si="230"/>
        <v>34.154090548054015</v>
      </c>
      <c r="M1283" s="57">
        <f t="shared" si="230"/>
        <v>6.751389992057188</v>
      </c>
      <c r="N1283" s="57">
        <f t="shared" si="230"/>
        <v>7.3073868149324861</v>
      </c>
      <c r="O1283" s="61">
        <f t="shared" si="230"/>
        <v>1.6679904686258933</v>
      </c>
      <c r="P1283" s="57">
        <f t="shared" si="228"/>
        <v>99.999999999999986</v>
      </c>
    </row>
    <row r="1284" spans="2:17" s="36" customFormat="1" ht="15" customHeight="1" x14ac:dyDescent="0.15">
      <c r="B1284" s="101"/>
      <c r="C1284" s="73" t="s">
        <v>178</v>
      </c>
      <c r="D1284" s="37"/>
      <c r="E1284" s="37"/>
      <c r="F1284" s="37"/>
      <c r="G1284" s="37"/>
      <c r="H1284" s="37"/>
      <c r="I1284" s="64">
        <f t="shared" si="229"/>
        <v>1259</v>
      </c>
      <c r="J1284" s="57">
        <f t="shared" si="230"/>
        <v>5.0039714058776807</v>
      </c>
      <c r="K1284" s="57">
        <f t="shared" si="230"/>
        <v>22.795869737887212</v>
      </c>
      <c r="L1284" s="57">
        <f t="shared" si="230"/>
        <v>33.359809372517873</v>
      </c>
      <c r="M1284" s="57">
        <f t="shared" si="230"/>
        <v>25.575853852263702</v>
      </c>
      <c r="N1284" s="57">
        <f t="shared" si="230"/>
        <v>11.755361397934868</v>
      </c>
      <c r="O1284" s="61">
        <f t="shared" si="230"/>
        <v>1.5091342335186657</v>
      </c>
      <c r="P1284" s="57">
        <f t="shared" si="228"/>
        <v>100</v>
      </c>
    </row>
    <row r="1285" spans="2:17" s="36" customFormat="1" ht="15" customHeight="1" x14ac:dyDescent="0.15">
      <c r="B1285" s="101"/>
      <c r="C1285" s="73" t="s">
        <v>179</v>
      </c>
      <c r="D1285" s="37"/>
      <c r="E1285" s="37"/>
      <c r="F1285" s="37"/>
      <c r="G1285" s="37"/>
      <c r="H1285" s="37"/>
      <c r="I1285" s="64">
        <f t="shared" si="229"/>
        <v>1259</v>
      </c>
      <c r="J1285" s="57">
        <f t="shared" si="230"/>
        <v>5.7982525814138208</v>
      </c>
      <c r="K1285" s="57">
        <f t="shared" si="230"/>
        <v>25.258141382049242</v>
      </c>
      <c r="L1285" s="57">
        <f t="shared" si="230"/>
        <v>42.335186656076253</v>
      </c>
      <c r="M1285" s="57">
        <f t="shared" si="230"/>
        <v>18.109610802223987</v>
      </c>
      <c r="N1285" s="57">
        <f t="shared" si="230"/>
        <v>6.9102462271644169</v>
      </c>
      <c r="O1285" s="61">
        <f t="shared" si="230"/>
        <v>1.5885623510722795</v>
      </c>
      <c r="P1285" s="57">
        <f t="shared" si="228"/>
        <v>100</v>
      </c>
    </row>
    <row r="1286" spans="2:17" s="36" customFormat="1" ht="15" customHeight="1" x14ac:dyDescent="0.15">
      <c r="B1286" s="101"/>
      <c r="C1286" s="73" t="s">
        <v>180</v>
      </c>
      <c r="D1286" s="37"/>
      <c r="E1286" s="37"/>
      <c r="F1286" s="37"/>
      <c r="G1286" s="37"/>
      <c r="H1286" s="37"/>
      <c r="I1286" s="64">
        <f t="shared" si="229"/>
        <v>1259</v>
      </c>
      <c r="J1286" s="57">
        <f t="shared" si="230"/>
        <v>26.687847498014293</v>
      </c>
      <c r="K1286" s="57">
        <f t="shared" si="230"/>
        <v>38.204924543288328</v>
      </c>
      <c r="L1286" s="57">
        <f t="shared" si="230"/>
        <v>21.842732327243844</v>
      </c>
      <c r="M1286" s="57">
        <f t="shared" si="230"/>
        <v>6.2748212867355049</v>
      </c>
      <c r="N1286" s="57">
        <f t="shared" si="230"/>
        <v>5.6393963463065928</v>
      </c>
      <c r="O1286" s="61">
        <f t="shared" si="230"/>
        <v>1.3502779984114377</v>
      </c>
      <c r="P1286" s="57">
        <f t="shared" si="228"/>
        <v>100</v>
      </c>
    </row>
    <row r="1287" spans="2:17" ht="15" customHeight="1" x14ac:dyDescent="0.15">
      <c r="B1287" s="103"/>
      <c r="C1287" s="94" t="s">
        <v>181</v>
      </c>
      <c r="D1287" s="46"/>
      <c r="E1287" s="46"/>
      <c r="F1287" s="46"/>
      <c r="G1287" s="46"/>
      <c r="H1287" s="46"/>
      <c r="I1287" s="65">
        <f t="shared" si="229"/>
        <v>1259</v>
      </c>
      <c r="J1287" s="58">
        <f t="shared" si="230"/>
        <v>7.7839555202541693</v>
      </c>
      <c r="K1287" s="58">
        <f t="shared" si="230"/>
        <v>23.272438443208895</v>
      </c>
      <c r="L1287" s="58">
        <f t="shared" si="230"/>
        <v>35.901509134233514</v>
      </c>
      <c r="M1287" s="58">
        <f t="shared" si="230"/>
        <v>17.712470214455916</v>
      </c>
      <c r="N1287" s="58">
        <f t="shared" si="230"/>
        <v>13.899920571882445</v>
      </c>
      <c r="O1287" s="62">
        <f t="shared" si="230"/>
        <v>1.4297061159650517</v>
      </c>
      <c r="P1287" s="58">
        <f t="shared" si="228"/>
        <v>99.999999999999986</v>
      </c>
      <c r="Q1287" s="36"/>
    </row>
    <row r="1289" spans="2:17" s="36" customFormat="1" ht="33.75" x14ac:dyDescent="0.15">
      <c r="B1289" s="95" t="s">
        <v>13</v>
      </c>
      <c r="C1289" s="30"/>
      <c r="D1289" s="30"/>
      <c r="E1289" s="30"/>
      <c r="F1289" s="30"/>
      <c r="G1289" s="30"/>
      <c r="H1289" s="30"/>
      <c r="I1289" s="45"/>
      <c r="J1289" s="72" t="s">
        <v>182</v>
      </c>
      <c r="K1289" s="72" t="s">
        <v>183</v>
      </c>
      <c r="L1289" s="72" t="s">
        <v>858</v>
      </c>
      <c r="M1289" s="72" t="s">
        <v>185</v>
      </c>
      <c r="N1289" s="72" t="s">
        <v>186</v>
      </c>
      <c r="O1289" s="39" t="s">
        <v>0</v>
      </c>
      <c r="P1289" s="40" t="s">
        <v>4</v>
      </c>
    </row>
    <row r="1290" spans="2:17" s="36" customFormat="1" ht="15" customHeight="1" x14ac:dyDescent="0.15">
      <c r="B1290" s="100" t="s">
        <v>2</v>
      </c>
      <c r="C1290" s="73" t="s">
        <v>176</v>
      </c>
      <c r="D1290" s="47"/>
      <c r="E1290" s="47"/>
      <c r="F1290" s="47"/>
      <c r="G1290" s="47"/>
      <c r="H1290" s="47"/>
      <c r="I1290" s="42"/>
      <c r="J1290" s="50">
        <v>377</v>
      </c>
      <c r="K1290" s="50">
        <v>219</v>
      </c>
      <c r="L1290" s="50">
        <v>93</v>
      </c>
      <c r="M1290" s="50">
        <v>36</v>
      </c>
      <c r="N1290" s="50">
        <v>25</v>
      </c>
      <c r="O1290" s="51">
        <v>21</v>
      </c>
      <c r="P1290" s="50">
        <f t="shared" ref="P1290:P1301" si="231">SUM(J1290:O1290)</f>
        <v>771</v>
      </c>
    </row>
    <row r="1291" spans="2:17" s="36" customFormat="1" ht="15" customHeight="1" x14ac:dyDescent="0.15">
      <c r="B1291" s="101"/>
      <c r="C1291" s="73" t="s">
        <v>177</v>
      </c>
      <c r="D1291" s="37"/>
      <c r="E1291" s="37"/>
      <c r="F1291" s="37"/>
      <c r="G1291" s="37"/>
      <c r="H1291" s="37"/>
      <c r="I1291" s="43"/>
      <c r="J1291" s="52">
        <v>167</v>
      </c>
      <c r="K1291" s="52">
        <v>243</v>
      </c>
      <c r="L1291" s="52">
        <v>259</v>
      </c>
      <c r="M1291" s="52">
        <v>41</v>
      </c>
      <c r="N1291" s="52">
        <v>38</v>
      </c>
      <c r="O1291" s="53">
        <v>23</v>
      </c>
      <c r="P1291" s="52">
        <f t="shared" si="231"/>
        <v>771</v>
      </c>
    </row>
    <row r="1292" spans="2:17" s="36" customFormat="1" ht="15" customHeight="1" x14ac:dyDescent="0.15">
      <c r="B1292" s="101"/>
      <c r="C1292" s="73" t="s">
        <v>178</v>
      </c>
      <c r="D1292" s="37"/>
      <c r="E1292" s="37"/>
      <c r="F1292" s="37"/>
      <c r="G1292" s="37"/>
      <c r="H1292" s="37"/>
      <c r="I1292" s="43"/>
      <c r="J1292" s="52">
        <v>39</v>
      </c>
      <c r="K1292" s="52">
        <v>170</v>
      </c>
      <c r="L1292" s="52">
        <v>278</v>
      </c>
      <c r="M1292" s="52">
        <v>182</v>
      </c>
      <c r="N1292" s="52">
        <v>76</v>
      </c>
      <c r="O1292" s="53">
        <v>26</v>
      </c>
      <c r="P1292" s="52">
        <f t="shared" si="231"/>
        <v>771</v>
      </c>
    </row>
    <row r="1293" spans="2:17" s="36" customFormat="1" ht="15" customHeight="1" x14ac:dyDescent="0.15">
      <c r="B1293" s="101"/>
      <c r="C1293" s="73" t="s">
        <v>179</v>
      </c>
      <c r="D1293" s="37"/>
      <c r="E1293" s="37"/>
      <c r="F1293" s="37"/>
      <c r="G1293" s="37"/>
      <c r="H1293" s="37"/>
      <c r="I1293" s="43"/>
      <c r="J1293" s="52">
        <v>37</v>
      </c>
      <c r="K1293" s="52">
        <v>189</v>
      </c>
      <c r="L1293" s="52">
        <v>333</v>
      </c>
      <c r="M1293" s="52">
        <v>123</v>
      </c>
      <c r="N1293" s="52">
        <v>65</v>
      </c>
      <c r="O1293" s="53">
        <v>24</v>
      </c>
      <c r="P1293" s="52">
        <f t="shared" si="231"/>
        <v>771</v>
      </c>
    </row>
    <row r="1294" spans="2:17" s="36" customFormat="1" ht="15" customHeight="1" x14ac:dyDescent="0.15">
      <c r="B1294" s="101"/>
      <c r="C1294" s="73" t="s">
        <v>180</v>
      </c>
      <c r="D1294" s="37"/>
      <c r="E1294" s="37"/>
      <c r="F1294" s="37"/>
      <c r="G1294" s="37"/>
      <c r="H1294" s="37"/>
      <c r="I1294" s="43"/>
      <c r="J1294" s="52">
        <v>193</v>
      </c>
      <c r="K1294" s="52">
        <v>311</v>
      </c>
      <c r="L1294" s="52">
        <v>162</v>
      </c>
      <c r="M1294" s="52">
        <v>42</v>
      </c>
      <c r="N1294" s="52">
        <v>39</v>
      </c>
      <c r="O1294" s="53">
        <v>24</v>
      </c>
      <c r="P1294" s="52">
        <f t="shared" si="231"/>
        <v>771</v>
      </c>
    </row>
    <row r="1295" spans="2:17" ht="15" customHeight="1" x14ac:dyDescent="0.15">
      <c r="B1295" s="103"/>
      <c r="C1295" s="94" t="s">
        <v>181</v>
      </c>
      <c r="D1295" s="46"/>
      <c r="E1295" s="46"/>
      <c r="F1295" s="46"/>
      <c r="G1295" s="46"/>
      <c r="H1295" s="46"/>
      <c r="I1295" s="48"/>
      <c r="J1295" s="54">
        <v>61</v>
      </c>
      <c r="K1295" s="54">
        <v>189</v>
      </c>
      <c r="L1295" s="54">
        <v>265</v>
      </c>
      <c r="M1295" s="54">
        <v>138</v>
      </c>
      <c r="N1295" s="54">
        <v>93</v>
      </c>
      <c r="O1295" s="55">
        <v>25</v>
      </c>
      <c r="P1295" s="54">
        <f t="shared" si="231"/>
        <v>771</v>
      </c>
      <c r="Q1295" s="36"/>
    </row>
    <row r="1296" spans="2:17" s="36" customFormat="1" ht="15" customHeight="1" x14ac:dyDescent="0.15">
      <c r="B1296" s="100" t="s">
        <v>3</v>
      </c>
      <c r="C1296" s="73" t="s">
        <v>176</v>
      </c>
      <c r="D1296" s="47"/>
      <c r="E1296" s="47"/>
      <c r="F1296" s="47"/>
      <c r="G1296" s="47"/>
      <c r="H1296" s="47"/>
      <c r="I1296" s="63">
        <f t="shared" ref="I1296:I1301" si="232">$Q$5</f>
        <v>771</v>
      </c>
      <c r="J1296" s="56">
        <f t="shared" ref="J1296:O1301" si="233">J1290/$I1296*100</f>
        <v>48.89753566796368</v>
      </c>
      <c r="K1296" s="56">
        <f t="shared" si="233"/>
        <v>28.404669260700388</v>
      </c>
      <c r="L1296" s="56">
        <f t="shared" si="233"/>
        <v>12.062256809338521</v>
      </c>
      <c r="M1296" s="56">
        <f t="shared" si="233"/>
        <v>4.6692607003891053</v>
      </c>
      <c r="N1296" s="56">
        <f t="shared" si="233"/>
        <v>3.2425421530479901</v>
      </c>
      <c r="O1296" s="60">
        <f t="shared" si="233"/>
        <v>2.7237354085603114</v>
      </c>
      <c r="P1296" s="56">
        <f t="shared" si="231"/>
        <v>100</v>
      </c>
    </row>
    <row r="1297" spans="2:17" s="36" customFormat="1" ht="15" customHeight="1" x14ac:dyDescent="0.15">
      <c r="B1297" s="101"/>
      <c r="C1297" s="73" t="s">
        <v>177</v>
      </c>
      <c r="D1297" s="37"/>
      <c r="E1297" s="37"/>
      <c r="F1297" s="37"/>
      <c r="G1297" s="37"/>
      <c r="H1297" s="37"/>
      <c r="I1297" s="64">
        <f t="shared" si="232"/>
        <v>771</v>
      </c>
      <c r="J1297" s="57">
        <f t="shared" si="233"/>
        <v>21.660181582360572</v>
      </c>
      <c r="K1297" s="57">
        <f t="shared" si="233"/>
        <v>31.517509727626457</v>
      </c>
      <c r="L1297" s="57">
        <f t="shared" si="233"/>
        <v>33.592736705577167</v>
      </c>
      <c r="M1297" s="57">
        <f t="shared" si="233"/>
        <v>5.3177691309987027</v>
      </c>
      <c r="N1297" s="57">
        <f t="shared" si="233"/>
        <v>4.9286640726329445</v>
      </c>
      <c r="O1297" s="61">
        <f t="shared" si="233"/>
        <v>2.9831387808041505</v>
      </c>
      <c r="P1297" s="57">
        <f t="shared" si="231"/>
        <v>99.999999999999986</v>
      </c>
    </row>
    <row r="1298" spans="2:17" s="36" customFormat="1" ht="15" customHeight="1" x14ac:dyDescent="0.15">
      <c r="B1298" s="101"/>
      <c r="C1298" s="73" t="s">
        <v>178</v>
      </c>
      <c r="D1298" s="37"/>
      <c r="E1298" s="37"/>
      <c r="F1298" s="37"/>
      <c r="G1298" s="37"/>
      <c r="H1298" s="37"/>
      <c r="I1298" s="64">
        <f t="shared" si="232"/>
        <v>771</v>
      </c>
      <c r="J1298" s="57">
        <f t="shared" si="233"/>
        <v>5.0583657587548636</v>
      </c>
      <c r="K1298" s="57">
        <f t="shared" si="233"/>
        <v>22.049286640726329</v>
      </c>
      <c r="L1298" s="57">
        <f t="shared" si="233"/>
        <v>36.057068741893644</v>
      </c>
      <c r="M1298" s="57">
        <f t="shared" si="233"/>
        <v>23.605706874189362</v>
      </c>
      <c r="N1298" s="57">
        <f t="shared" si="233"/>
        <v>9.857328145265889</v>
      </c>
      <c r="O1298" s="61">
        <f t="shared" si="233"/>
        <v>3.3722438391699092</v>
      </c>
      <c r="P1298" s="57">
        <f t="shared" si="231"/>
        <v>100.00000000000001</v>
      </c>
    </row>
    <row r="1299" spans="2:17" s="36" customFormat="1" ht="15" customHeight="1" x14ac:dyDescent="0.15">
      <c r="B1299" s="101"/>
      <c r="C1299" s="73" t="s">
        <v>179</v>
      </c>
      <c r="D1299" s="37"/>
      <c r="E1299" s="37"/>
      <c r="F1299" s="37"/>
      <c r="G1299" s="37"/>
      <c r="H1299" s="37"/>
      <c r="I1299" s="64">
        <f t="shared" si="232"/>
        <v>771</v>
      </c>
      <c r="J1299" s="57">
        <f t="shared" si="233"/>
        <v>4.7989623865110254</v>
      </c>
      <c r="K1299" s="57">
        <f t="shared" si="233"/>
        <v>24.5136186770428</v>
      </c>
      <c r="L1299" s="57">
        <f t="shared" si="233"/>
        <v>43.190661478599225</v>
      </c>
      <c r="M1299" s="57">
        <f t="shared" si="233"/>
        <v>15.953307392996107</v>
      </c>
      <c r="N1299" s="57">
        <f t="shared" si="233"/>
        <v>8.4306095979247733</v>
      </c>
      <c r="O1299" s="61">
        <f t="shared" si="233"/>
        <v>3.1128404669260701</v>
      </c>
      <c r="P1299" s="57">
        <f t="shared" si="231"/>
        <v>100</v>
      </c>
    </row>
    <row r="1300" spans="2:17" s="36" customFormat="1" ht="15" customHeight="1" x14ac:dyDescent="0.15">
      <c r="B1300" s="101"/>
      <c r="C1300" s="73" t="s">
        <v>180</v>
      </c>
      <c r="D1300" s="37"/>
      <c r="E1300" s="37"/>
      <c r="F1300" s="37"/>
      <c r="G1300" s="37"/>
      <c r="H1300" s="37"/>
      <c r="I1300" s="64">
        <f t="shared" si="232"/>
        <v>771</v>
      </c>
      <c r="J1300" s="57">
        <f t="shared" si="233"/>
        <v>25.03242542153048</v>
      </c>
      <c r="K1300" s="57">
        <f t="shared" si="233"/>
        <v>40.33722438391699</v>
      </c>
      <c r="L1300" s="57">
        <f t="shared" si="233"/>
        <v>21.011673151750973</v>
      </c>
      <c r="M1300" s="57">
        <f t="shared" si="233"/>
        <v>5.4474708171206228</v>
      </c>
      <c r="N1300" s="57">
        <f t="shared" si="233"/>
        <v>5.0583657587548636</v>
      </c>
      <c r="O1300" s="61">
        <f t="shared" si="233"/>
        <v>3.1128404669260701</v>
      </c>
      <c r="P1300" s="57">
        <f t="shared" si="231"/>
        <v>99.999999999999986</v>
      </c>
    </row>
    <row r="1301" spans="2:17" ht="15" customHeight="1" x14ac:dyDescent="0.15">
      <c r="B1301" s="103"/>
      <c r="C1301" s="94" t="s">
        <v>181</v>
      </c>
      <c r="D1301" s="46"/>
      <c r="E1301" s="46"/>
      <c r="F1301" s="46"/>
      <c r="G1301" s="46"/>
      <c r="H1301" s="46"/>
      <c r="I1301" s="65">
        <f t="shared" si="232"/>
        <v>771</v>
      </c>
      <c r="J1301" s="58">
        <f t="shared" si="233"/>
        <v>7.9118028534370941</v>
      </c>
      <c r="K1301" s="58">
        <f t="shared" si="233"/>
        <v>24.5136186770428</v>
      </c>
      <c r="L1301" s="58">
        <f t="shared" si="233"/>
        <v>34.370946822308689</v>
      </c>
      <c r="M1301" s="58">
        <f t="shared" si="233"/>
        <v>17.898832684824903</v>
      </c>
      <c r="N1301" s="58">
        <f t="shared" si="233"/>
        <v>12.062256809338521</v>
      </c>
      <c r="O1301" s="62">
        <f t="shared" si="233"/>
        <v>3.2425421530479901</v>
      </c>
      <c r="P1301" s="58">
        <f t="shared" si="231"/>
        <v>100</v>
      </c>
      <c r="Q1301" s="36"/>
    </row>
  </sheetData>
  <mergeCells count="1">
    <mergeCell ref="B1087:K1089"/>
  </mergeCells>
  <phoneticPr fontId="2"/>
  <pageMargins left="0.39370078740157483" right="0.39370078740157483" top="0.59055118110236227" bottom="0.39370078740157483" header="0.19685039370078741" footer="0.31496062992125984"/>
  <pageSetup paperSize="9" scale="75" orientation="landscape" r:id="rId1"/>
  <headerFooter alignWithMargins="0">
    <oddHeader>&amp;C介護事業の経営・運営上の取り組みに関する調査【Ｂ．事業所票】－単純集計</oddHeader>
  </headerFooter>
  <rowBreaks count="32" manualBreakCount="32">
    <brk id="36" max="16383" man="1"/>
    <brk id="74" max="16383" man="1"/>
    <brk id="125" max="16383" man="1"/>
    <brk id="179" max="16383" man="1"/>
    <brk id="217" max="16383" man="1"/>
    <brk id="258" max="16383" man="1"/>
    <brk id="297" max="16383" man="1"/>
    <brk id="336" max="16383" man="1"/>
    <brk id="370" max="16383" man="1"/>
    <brk id="403" max="16383" man="1"/>
    <brk id="444" max="16383" man="1"/>
    <brk id="491" max="16383" man="1"/>
    <brk id="535" max="16383" man="1"/>
    <brk id="566" max="16383" man="1"/>
    <brk id="596" max="16383" man="1"/>
    <brk id="646" max="16383" man="1"/>
    <brk id="676" max="16383" man="1"/>
    <brk id="726" max="16383" man="1"/>
    <brk id="756" max="16383" man="1"/>
    <brk id="806" max="16383" man="1"/>
    <brk id="837" max="16383" man="1"/>
    <brk id="868" max="16383" man="1"/>
    <brk id="920" max="16383" man="1"/>
    <brk id="973" max="16383" man="1"/>
    <brk id="990" max="16383" man="1"/>
    <brk id="1040" max="16383" man="1"/>
    <brk id="1084" max="16383" man="1"/>
    <brk id="1122" max="16383" man="1"/>
    <brk id="1160" max="16383" man="1"/>
    <brk id="1203" max="16383" man="1"/>
    <brk id="1239" max="16383" man="1"/>
    <brk id="125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032"/>
  <sheetViews>
    <sheetView showGridLines="0" view="pageBreakPreview" zoomScale="80" zoomScaleNormal="100" zoomScaleSheetLayoutView="80" workbookViewId="0">
      <selection activeCell="A2" sqref="A2"/>
    </sheetView>
  </sheetViews>
  <sheetFormatPr defaultColWidth="9.140625" defaultRowHeight="15" customHeight="1" x14ac:dyDescent="0.15"/>
  <cols>
    <col min="1" max="1" width="1.7109375" style="1" customWidth="1"/>
    <col min="2" max="2" width="5.7109375" style="1" customWidth="1"/>
    <col min="3" max="3" width="9.7109375" style="1" customWidth="1"/>
    <col min="4" max="5" width="8" style="1" customWidth="1"/>
    <col min="6" max="11" width="8" style="26" customWidth="1"/>
    <col min="12" max="12" width="8" style="1" customWidth="1"/>
    <col min="13" max="13" width="8" style="18" customWidth="1"/>
    <col min="14" max="26" width="8" style="1" customWidth="1"/>
    <col min="27" max="28" width="8.7109375" style="1" customWidth="1"/>
    <col min="29" max="16384" width="9.140625" style="1"/>
  </cols>
  <sheetData>
    <row r="1" spans="1:16" ht="15" customHeight="1" x14ac:dyDescent="0.15">
      <c r="A1" s="1" t="s">
        <v>1068</v>
      </c>
      <c r="B1" s="96"/>
      <c r="F1" s="1"/>
    </row>
    <row r="2" spans="1:16" s="36" customFormat="1" ht="22.5" x14ac:dyDescent="0.15">
      <c r="B2" s="95" t="s">
        <v>188</v>
      </c>
      <c r="C2" s="30"/>
      <c r="D2" s="30"/>
      <c r="E2" s="31"/>
      <c r="F2" s="135" t="s">
        <v>578</v>
      </c>
      <c r="G2" s="135" t="s">
        <v>579</v>
      </c>
      <c r="H2" s="135" t="s">
        <v>580</v>
      </c>
      <c r="I2" s="135" t="s">
        <v>581</v>
      </c>
      <c r="J2" s="135" t="s">
        <v>582</v>
      </c>
      <c r="K2" s="221" t="s">
        <v>190</v>
      </c>
      <c r="L2" s="40" t="s">
        <v>4</v>
      </c>
      <c r="M2" s="41" t="s">
        <v>191</v>
      </c>
      <c r="N2" s="41" t="s">
        <v>583</v>
      </c>
      <c r="O2" s="41" t="s">
        <v>192</v>
      </c>
      <c r="P2" s="41" t="s">
        <v>584</v>
      </c>
    </row>
    <row r="3" spans="1:16" s="36" customFormat="1" ht="15" customHeight="1" x14ac:dyDescent="0.15">
      <c r="B3" s="100" t="s">
        <v>2</v>
      </c>
      <c r="C3" s="97" t="s">
        <v>4</v>
      </c>
      <c r="D3" s="47"/>
      <c r="E3" s="42"/>
      <c r="F3" s="50">
        <v>27</v>
      </c>
      <c r="G3" s="50">
        <v>712</v>
      </c>
      <c r="H3" s="50">
        <v>2188</v>
      </c>
      <c r="I3" s="50">
        <v>381</v>
      </c>
      <c r="J3" s="50">
        <v>62</v>
      </c>
      <c r="K3" s="51">
        <v>54</v>
      </c>
      <c r="L3" s="50">
        <f t="shared" ref="L3:L8" si="0">SUM(F3:K3)</f>
        <v>3424</v>
      </c>
      <c r="M3" s="67">
        <v>550.87270029673596</v>
      </c>
      <c r="N3" s="67">
        <v>540</v>
      </c>
      <c r="O3" s="67">
        <v>840</v>
      </c>
      <c r="P3" s="67">
        <v>60</v>
      </c>
    </row>
    <row r="4" spans="1:16" s="36" customFormat="1" ht="15" customHeight="1" x14ac:dyDescent="0.15">
      <c r="B4" s="101"/>
      <c r="C4" s="73" t="s">
        <v>859</v>
      </c>
      <c r="D4" s="37"/>
      <c r="E4" s="43"/>
      <c r="F4" s="52">
        <v>13</v>
      </c>
      <c r="G4" s="52">
        <v>346</v>
      </c>
      <c r="H4" s="52">
        <v>1423</v>
      </c>
      <c r="I4" s="52">
        <v>229</v>
      </c>
      <c r="J4" s="52">
        <v>40</v>
      </c>
      <c r="K4" s="53">
        <v>34</v>
      </c>
      <c r="L4" s="52">
        <f t="shared" si="0"/>
        <v>2085</v>
      </c>
      <c r="M4" s="68">
        <v>552.51389566065336</v>
      </c>
      <c r="N4" s="68">
        <v>540</v>
      </c>
      <c r="O4" s="68">
        <v>840</v>
      </c>
      <c r="P4" s="68">
        <v>240</v>
      </c>
    </row>
    <row r="5" spans="1:16" s="36" customFormat="1" ht="15" customHeight="1" x14ac:dyDescent="0.15">
      <c r="B5" s="234"/>
      <c r="C5" s="94" t="s">
        <v>13</v>
      </c>
      <c r="D5" s="46"/>
      <c r="E5" s="175"/>
      <c r="F5" s="54">
        <v>14</v>
      </c>
      <c r="G5" s="54">
        <v>360</v>
      </c>
      <c r="H5" s="54">
        <v>747</v>
      </c>
      <c r="I5" s="54">
        <v>144</v>
      </c>
      <c r="J5" s="54">
        <v>22</v>
      </c>
      <c r="K5" s="55">
        <v>20</v>
      </c>
      <c r="L5" s="54">
        <f t="shared" si="0"/>
        <v>1307</v>
      </c>
      <c r="M5" s="69">
        <v>548.04972804972806</v>
      </c>
      <c r="N5" s="69">
        <v>540</v>
      </c>
      <c r="O5" s="69">
        <v>825</v>
      </c>
      <c r="P5" s="69">
        <v>60</v>
      </c>
    </row>
    <row r="6" spans="1:16" s="36" customFormat="1" ht="15" customHeight="1" x14ac:dyDescent="0.15">
      <c r="B6" s="100" t="s">
        <v>3</v>
      </c>
      <c r="C6" s="97" t="s">
        <v>4</v>
      </c>
      <c r="D6" s="47"/>
      <c r="E6" s="63">
        <f>L3</f>
        <v>3424</v>
      </c>
      <c r="F6" s="56">
        <f t="shared" ref="F6:K8" si="1">F3/$E6*100</f>
        <v>0.78855140186915884</v>
      </c>
      <c r="G6" s="56">
        <f t="shared" si="1"/>
        <v>20.794392523364486</v>
      </c>
      <c r="H6" s="56">
        <f t="shared" si="1"/>
        <v>63.901869158878498</v>
      </c>
      <c r="I6" s="56">
        <f t="shared" si="1"/>
        <v>11.127336448598131</v>
      </c>
      <c r="J6" s="56">
        <f t="shared" si="1"/>
        <v>1.8107476635514017</v>
      </c>
      <c r="K6" s="60">
        <f t="shared" si="1"/>
        <v>1.5771028037383177</v>
      </c>
      <c r="L6" s="56">
        <f t="shared" si="0"/>
        <v>99.999999999999986</v>
      </c>
      <c r="M6" s="1"/>
      <c r="N6" s="1"/>
    </row>
    <row r="7" spans="1:16" s="36" customFormat="1" ht="15" customHeight="1" x14ac:dyDescent="0.15">
      <c r="B7" s="101"/>
      <c r="C7" s="73" t="s">
        <v>859</v>
      </c>
      <c r="D7" s="37"/>
      <c r="E7" s="64">
        <f>L4</f>
        <v>2085</v>
      </c>
      <c r="F7" s="57">
        <f t="shared" si="1"/>
        <v>0.6235011990407674</v>
      </c>
      <c r="G7" s="57">
        <f t="shared" si="1"/>
        <v>16.594724220623501</v>
      </c>
      <c r="H7" s="57">
        <f t="shared" si="1"/>
        <v>68.249400479616313</v>
      </c>
      <c r="I7" s="57">
        <f t="shared" si="1"/>
        <v>10.983213429256594</v>
      </c>
      <c r="J7" s="57">
        <f t="shared" si="1"/>
        <v>1.9184652278177456</v>
      </c>
      <c r="K7" s="61">
        <f t="shared" si="1"/>
        <v>1.630695443645084</v>
      </c>
      <c r="L7" s="57">
        <f t="shared" si="0"/>
        <v>100</v>
      </c>
      <c r="M7" s="1"/>
      <c r="N7" s="1"/>
    </row>
    <row r="8" spans="1:16" s="36" customFormat="1" ht="15" customHeight="1" x14ac:dyDescent="0.15">
      <c r="B8" s="234"/>
      <c r="C8" s="94" t="s">
        <v>13</v>
      </c>
      <c r="D8" s="46"/>
      <c r="E8" s="65">
        <f>L5</f>
        <v>1307</v>
      </c>
      <c r="F8" s="58">
        <f t="shared" si="1"/>
        <v>1.0711553175210407</v>
      </c>
      <c r="G8" s="58">
        <f t="shared" si="1"/>
        <v>27.54399387911247</v>
      </c>
      <c r="H8" s="58">
        <f t="shared" si="1"/>
        <v>57.153787299158374</v>
      </c>
      <c r="I8" s="58">
        <f t="shared" si="1"/>
        <v>11.017597551644988</v>
      </c>
      <c r="J8" s="58">
        <f t="shared" si="1"/>
        <v>1.6832440703902065</v>
      </c>
      <c r="K8" s="62">
        <f t="shared" si="1"/>
        <v>1.5302218821729152</v>
      </c>
      <c r="L8" s="58">
        <f t="shared" si="0"/>
        <v>99.999999999999972</v>
      </c>
      <c r="M8" s="1"/>
      <c r="N8" s="1"/>
    </row>
    <row r="9" spans="1:16" ht="15" customHeight="1" x14ac:dyDescent="0.15">
      <c r="B9" s="98"/>
      <c r="C9" s="90"/>
      <c r="D9" s="88"/>
      <c r="E9" s="88"/>
      <c r="F9" s="88"/>
      <c r="G9" s="37"/>
      <c r="H9" s="38"/>
      <c r="I9" s="59"/>
      <c r="J9" s="59"/>
      <c r="K9" s="59"/>
      <c r="L9" s="66"/>
      <c r="M9" s="59"/>
      <c r="N9" s="36"/>
    </row>
    <row r="10" spans="1:16" s="36" customFormat="1" ht="22.5" x14ac:dyDescent="0.15">
      <c r="B10" s="95" t="s">
        <v>1051</v>
      </c>
      <c r="C10" s="30"/>
      <c r="D10" s="30"/>
      <c r="E10" s="31"/>
      <c r="F10" s="135" t="s">
        <v>578</v>
      </c>
      <c r="G10" s="135" t="s">
        <v>579</v>
      </c>
      <c r="H10" s="135" t="s">
        <v>580</v>
      </c>
      <c r="I10" s="135" t="s">
        <v>581</v>
      </c>
      <c r="J10" s="135" t="s">
        <v>582</v>
      </c>
      <c r="K10" s="221" t="s">
        <v>190</v>
      </c>
      <c r="L10" s="40" t="s">
        <v>4</v>
      </c>
      <c r="M10" s="41" t="s">
        <v>191</v>
      </c>
      <c r="N10" s="41" t="s">
        <v>583</v>
      </c>
      <c r="O10" s="41" t="s">
        <v>192</v>
      </c>
      <c r="P10" s="41" t="s">
        <v>584</v>
      </c>
    </row>
    <row r="11" spans="1:16" s="36" customFormat="1" ht="15" customHeight="1" x14ac:dyDescent="0.15">
      <c r="B11" s="100" t="s">
        <v>2</v>
      </c>
      <c r="C11" s="97" t="s">
        <v>4</v>
      </c>
      <c r="D11" s="47"/>
      <c r="E11" s="42"/>
      <c r="F11" s="50">
        <v>105</v>
      </c>
      <c r="G11" s="50">
        <v>201</v>
      </c>
      <c r="H11" s="50">
        <v>787</v>
      </c>
      <c r="I11" s="50">
        <v>103</v>
      </c>
      <c r="J11" s="50">
        <v>13</v>
      </c>
      <c r="K11" s="51">
        <v>25</v>
      </c>
      <c r="L11" s="50">
        <f t="shared" ref="L11:L16" si="2">SUM(F11:K11)</f>
        <v>1234</v>
      </c>
      <c r="M11" s="67">
        <v>520.99917287014057</v>
      </c>
      <c r="N11" s="67">
        <v>540</v>
      </c>
      <c r="O11" s="67">
        <v>900</v>
      </c>
      <c r="P11" s="67">
        <v>30</v>
      </c>
    </row>
    <row r="12" spans="1:16" s="36" customFormat="1" ht="15" customHeight="1" x14ac:dyDescent="0.15">
      <c r="B12" s="101"/>
      <c r="C12" s="73" t="s">
        <v>859</v>
      </c>
      <c r="D12" s="37"/>
      <c r="E12" s="43"/>
      <c r="F12" s="52">
        <v>40</v>
      </c>
      <c r="G12" s="52">
        <v>118</v>
      </c>
      <c r="H12" s="52">
        <v>519</v>
      </c>
      <c r="I12" s="52">
        <v>65</v>
      </c>
      <c r="J12" s="52">
        <v>8</v>
      </c>
      <c r="K12" s="53">
        <v>15</v>
      </c>
      <c r="L12" s="52">
        <f t="shared" si="2"/>
        <v>765</v>
      </c>
      <c r="M12" s="68">
        <v>533.31733333333329</v>
      </c>
      <c r="N12" s="68">
        <v>540</v>
      </c>
      <c r="O12" s="68">
        <v>900</v>
      </c>
      <c r="P12" s="68">
        <v>60</v>
      </c>
    </row>
    <row r="13" spans="1:16" s="36" customFormat="1" ht="15" customHeight="1" x14ac:dyDescent="0.15">
      <c r="B13" s="234"/>
      <c r="C13" s="94" t="s">
        <v>13</v>
      </c>
      <c r="D13" s="46"/>
      <c r="E13" s="175"/>
      <c r="F13" s="54">
        <v>65</v>
      </c>
      <c r="G13" s="54">
        <v>80</v>
      </c>
      <c r="H13" s="54">
        <v>257</v>
      </c>
      <c r="I13" s="54">
        <v>36</v>
      </c>
      <c r="J13" s="54">
        <v>5</v>
      </c>
      <c r="K13" s="55">
        <v>10</v>
      </c>
      <c r="L13" s="54">
        <f t="shared" si="2"/>
        <v>453</v>
      </c>
      <c r="M13" s="69">
        <v>499.13092550790066</v>
      </c>
      <c r="N13" s="69">
        <v>540</v>
      </c>
      <c r="O13" s="69">
        <v>825</v>
      </c>
      <c r="P13" s="69">
        <v>30</v>
      </c>
    </row>
    <row r="14" spans="1:16" s="36" customFormat="1" ht="15" customHeight="1" x14ac:dyDescent="0.15">
      <c r="B14" s="100" t="s">
        <v>3</v>
      </c>
      <c r="C14" s="97" t="s">
        <v>4</v>
      </c>
      <c r="D14" s="47"/>
      <c r="E14" s="63">
        <f>L11</f>
        <v>1234</v>
      </c>
      <c r="F14" s="56">
        <f t="shared" ref="F14:K16" si="3">F11/$E14*100</f>
        <v>8.5089141004862245</v>
      </c>
      <c r="G14" s="56">
        <f t="shared" si="3"/>
        <v>16.288492706645059</v>
      </c>
      <c r="H14" s="56">
        <f t="shared" si="3"/>
        <v>63.776337115072934</v>
      </c>
      <c r="I14" s="56">
        <f t="shared" si="3"/>
        <v>8.3468395461912479</v>
      </c>
      <c r="J14" s="56">
        <f t="shared" si="3"/>
        <v>1.0534846029173419</v>
      </c>
      <c r="K14" s="60">
        <f t="shared" si="3"/>
        <v>2.025931928687196</v>
      </c>
      <c r="L14" s="56">
        <f t="shared" si="2"/>
        <v>100</v>
      </c>
      <c r="M14" s="1"/>
      <c r="N14" s="1"/>
    </row>
    <row r="15" spans="1:16" s="36" customFormat="1" ht="15" customHeight="1" x14ac:dyDescent="0.15">
      <c r="B15" s="101"/>
      <c r="C15" s="73" t="s">
        <v>859</v>
      </c>
      <c r="D15" s="37"/>
      <c r="E15" s="64">
        <f>L12</f>
        <v>765</v>
      </c>
      <c r="F15" s="57">
        <f t="shared" si="3"/>
        <v>5.2287581699346406</v>
      </c>
      <c r="G15" s="57">
        <f t="shared" si="3"/>
        <v>15.42483660130719</v>
      </c>
      <c r="H15" s="57">
        <f t="shared" si="3"/>
        <v>67.843137254901961</v>
      </c>
      <c r="I15" s="57">
        <f t="shared" si="3"/>
        <v>8.4967320261437909</v>
      </c>
      <c r="J15" s="57">
        <f t="shared" si="3"/>
        <v>1.0457516339869279</v>
      </c>
      <c r="K15" s="61">
        <f t="shared" si="3"/>
        <v>1.9607843137254901</v>
      </c>
      <c r="L15" s="57">
        <f t="shared" si="2"/>
        <v>99.999999999999986</v>
      </c>
      <c r="M15" s="1"/>
      <c r="N15" s="1"/>
    </row>
    <row r="16" spans="1:16" s="36" customFormat="1" ht="15" customHeight="1" x14ac:dyDescent="0.15">
      <c r="B16" s="234"/>
      <c r="C16" s="94" t="s">
        <v>13</v>
      </c>
      <c r="D16" s="46"/>
      <c r="E16" s="65">
        <f>L13</f>
        <v>453</v>
      </c>
      <c r="F16" s="58">
        <f t="shared" si="3"/>
        <v>14.348785871964681</v>
      </c>
      <c r="G16" s="58">
        <f t="shared" si="3"/>
        <v>17.660044150110377</v>
      </c>
      <c r="H16" s="58">
        <f t="shared" si="3"/>
        <v>56.732891832229583</v>
      </c>
      <c r="I16" s="58">
        <f t="shared" si="3"/>
        <v>7.9470198675496695</v>
      </c>
      <c r="J16" s="58">
        <f t="shared" si="3"/>
        <v>1.1037527593818985</v>
      </c>
      <c r="K16" s="62">
        <f t="shared" si="3"/>
        <v>2.2075055187637971</v>
      </c>
      <c r="L16" s="58">
        <f t="shared" si="2"/>
        <v>100.00000000000001</v>
      </c>
      <c r="M16" s="1"/>
      <c r="N16" s="1"/>
    </row>
    <row r="17" spans="1:16" ht="15" customHeight="1" x14ac:dyDescent="0.15">
      <c r="B17" s="98"/>
      <c r="C17" s="90"/>
      <c r="D17" s="88"/>
      <c r="E17" s="88"/>
      <c r="F17" s="88"/>
      <c r="G17" s="37"/>
      <c r="H17" s="38"/>
      <c r="I17" s="59"/>
      <c r="J17" s="59"/>
      <c r="K17" s="59"/>
      <c r="L17" s="66"/>
      <c r="M17" s="59"/>
      <c r="N17" s="36"/>
    </row>
    <row r="18" spans="1:16" ht="15" customHeight="1" x14ac:dyDescent="0.15">
      <c r="A18" s="1" t="s">
        <v>1067</v>
      </c>
      <c r="B18" s="96"/>
      <c r="F18" s="1"/>
      <c r="G18" s="1"/>
      <c r="L18" s="26"/>
      <c r="M18" s="1"/>
      <c r="N18" s="18"/>
    </row>
    <row r="19" spans="1:16" s="36" customFormat="1" ht="22.5" x14ac:dyDescent="0.15">
      <c r="B19" s="95" t="s">
        <v>188</v>
      </c>
      <c r="C19" s="30"/>
      <c r="D19" s="30"/>
      <c r="E19" s="31"/>
      <c r="F19" s="135" t="s">
        <v>641</v>
      </c>
      <c r="G19" s="135" t="s">
        <v>585</v>
      </c>
      <c r="H19" s="135" t="s">
        <v>586</v>
      </c>
      <c r="I19" s="135" t="s">
        <v>587</v>
      </c>
      <c r="J19" s="135" t="s">
        <v>588</v>
      </c>
      <c r="K19" s="89" t="s">
        <v>0</v>
      </c>
      <c r="L19" s="40" t="s">
        <v>4</v>
      </c>
      <c r="M19" s="41" t="s">
        <v>191</v>
      </c>
      <c r="N19" s="41" t="s">
        <v>583</v>
      </c>
      <c r="O19" s="41" t="s">
        <v>192</v>
      </c>
      <c r="P19" s="41" t="s">
        <v>584</v>
      </c>
    </row>
    <row r="20" spans="1:16" s="36" customFormat="1" ht="15" customHeight="1" x14ac:dyDescent="0.15">
      <c r="B20" s="100" t="s">
        <v>2</v>
      </c>
      <c r="C20" s="97" t="s">
        <v>4</v>
      </c>
      <c r="D20" s="47"/>
      <c r="E20" s="42"/>
      <c r="F20" s="50">
        <v>58</v>
      </c>
      <c r="G20" s="50">
        <v>357</v>
      </c>
      <c r="H20" s="50">
        <v>2809</v>
      </c>
      <c r="I20" s="50">
        <v>87</v>
      </c>
      <c r="J20" s="50">
        <v>15</v>
      </c>
      <c r="K20" s="51">
        <v>98</v>
      </c>
      <c r="L20" s="50">
        <f t="shared" ref="L20:L25" si="4">SUM(F20:K20)</f>
        <v>3424</v>
      </c>
      <c r="M20" s="67">
        <v>58.613650030066147</v>
      </c>
      <c r="N20" s="67">
        <v>60</v>
      </c>
      <c r="O20" s="67">
        <v>240</v>
      </c>
      <c r="P20" s="67">
        <v>0</v>
      </c>
    </row>
    <row r="21" spans="1:16" s="36" customFormat="1" ht="15" customHeight="1" x14ac:dyDescent="0.15">
      <c r="B21" s="101"/>
      <c r="C21" s="73" t="s">
        <v>859</v>
      </c>
      <c r="D21" s="37"/>
      <c r="E21" s="43"/>
      <c r="F21" s="52">
        <v>36</v>
      </c>
      <c r="G21" s="52">
        <v>218</v>
      </c>
      <c r="H21" s="52">
        <v>1714</v>
      </c>
      <c r="I21" s="52">
        <v>49</v>
      </c>
      <c r="J21" s="52">
        <v>6</v>
      </c>
      <c r="K21" s="53">
        <v>62</v>
      </c>
      <c r="L21" s="52">
        <f t="shared" si="4"/>
        <v>2085</v>
      </c>
      <c r="M21" s="68">
        <v>58.395452298566482</v>
      </c>
      <c r="N21" s="68">
        <v>60</v>
      </c>
      <c r="O21" s="68">
        <v>150</v>
      </c>
      <c r="P21" s="68">
        <v>0</v>
      </c>
    </row>
    <row r="22" spans="1:16" s="36" customFormat="1" ht="15" customHeight="1" x14ac:dyDescent="0.15">
      <c r="B22" s="234"/>
      <c r="C22" s="94" t="s">
        <v>13</v>
      </c>
      <c r="D22" s="46"/>
      <c r="E22" s="175"/>
      <c r="F22" s="54">
        <v>22</v>
      </c>
      <c r="G22" s="54">
        <v>136</v>
      </c>
      <c r="H22" s="54">
        <v>1067</v>
      </c>
      <c r="I22" s="54">
        <v>37</v>
      </c>
      <c r="J22" s="54">
        <v>9</v>
      </c>
      <c r="K22" s="55">
        <v>36</v>
      </c>
      <c r="L22" s="54">
        <f t="shared" si="4"/>
        <v>1307</v>
      </c>
      <c r="M22" s="69">
        <v>58.941778127458697</v>
      </c>
      <c r="N22" s="69">
        <v>60</v>
      </c>
      <c r="O22" s="69">
        <v>240</v>
      </c>
      <c r="P22" s="69">
        <v>0</v>
      </c>
    </row>
    <row r="23" spans="1:16" s="36" customFormat="1" ht="15" customHeight="1" x14ac:dyDescent="0.15">
      <c r="B23" s="100" t="s">
        <v>3</v>
      </c>
      <c r="C23" s="97" t="s">
        <v>4</v>
      </c>
      <c r="D23" s="47"/>
      <c r="E23" s="63">
        <f>L20</f>
        <v>3424</v>
      </c>
      <c r="F23" s="56">
        <f t="shared" ref="F23:K25" si="5">F20/$E23*100</f>
        <v>1.6939252336448596</v>
      </c>
      <c r="G23" s="56">
        <f t="shared" si="5"/>
        <v>10.426401869158878</v>
      </c>
      <c r="H23" s="56">
        <f t="shared" si="5"/>
        <v>82.038551401869171</v>
      </c>
      <c r="I23" s="56">
        <f t="shared" si="5"/>
        <v>2.5408878504672896</v>
      </c>
      <c r="J23" s="56">
        <f t="shared" si="5"/>
        <v>0.43808411214953269</v>
      </c>
      <c r="K23" s="60">
        <f t="shared" si="5"/>
        <v>2.8621495327102804</v>
      </c>
      <c r="L23" s="56">
        <f t="shared" si="4"/>
        <v>100.00000000000001</v>
      </c>
      <c r="M23" s="1"/>
      <c r="N23" s="1"/>
    </row>
    <row r="24" spans="1:16" s="36" customFormat="1" ht="15" customHeight="1" x14ac:dyDescent="0.15">
      <c r="B24" s="101"/>
      <c r="C24" s="73" t="s">
        <v>859</v>
      </c>
      <c r="D24" s="37"/>
      <c r="E24" s="64">
        <f>L21</f>
        <v>2085</v>
      </c>
      <c r="F24" s="57">
        <f t="shared" si="5"/>
        <v>1.7266187050359711</v>
      </c>
      <c r="G24" s="57">
        <f t="shared" si="5"/>
        <v>10.455635491606714</v>
      </c>
      <c r="H24" s="57">
        <f t="shared" si="5"/>
        <v>82.206235011990401</v>
      </c>
      <c r="I24" s="57">
        <f t="shared" si="5"/>
        <v>2.3501199040767387</v>
      </c>
      <c r="J24" s="57">
        <f t="shared" si="5"/>
        <v>0.28776978417266186</v>
      </c>
      <c r="K24" s="61">
        <f t="shared" si="5"/>
        <v>2.9736211031175062</v>
      </c>
      <c r="L24" s="57">
        <f t="shared" si="4"/>
        <v>100</v>
      </c>
      <c r="M24" s="1"/>
      <c r="N24" s="1"/>
    </row>
    <row r="25" spans="1:16" s="36" customFormat="1" ht="15" customHeight="1" x14ac:dyDescent="0.15">
      <c r="B25" s="234"/>
      <c r="C25" s="94" t="s">
        <v>13</v>
      </c>
      <c r="D25" s="46"/>
      <c r="E25" s="65">
        <f>L22</f>
        <v>1307</v>
      </c>
      <c r="F25" s="58">
        <f t="shared" si="5"/>
        <v>1.6832440703902065</v>
      </c>
      <c r="G25" s="58">
        <f t="shared" si="5"/>
        <v>10.405508798775823</v>
      </c>
      <c r="H25" s="58">
        <f t="shared" si="5"/>
        <v>81.63733741392501</v>
      </c>
      <c r="I25" s="58">
        <f t="shared" si="5"/>
        <v>2.8309104820198927</v>
      </c>
      <c r="J25" s="58">
        <f t="shared" si="5"/>
        <v>0.68859984697781174</v>
      </c>
      <c r="K25" s="62">
        <f t="shared" si="5"/>
        <v>2.7543993879112469</v>
      </c>
      <c r="L25" s="58">
        <f t="shared" si="4"/>
        <v>99.999999999999986</v>
      </c>
      <c r="M25" s="1"/>
      <c r="N25" s="1"/>
    </row>
    <row r="26" spans="1:16" ht="15" customHeight="1" x14ac:dyDescent="0.15">
      <c r="B26" s="98"/>
      <c r="C26" s="90"/>
      <c r="D26" s="88"/>
      <c r="E26" s="88"/>
      <c r="F26" s="88"/>
      <c r="G26" s="37"/>
      <c r="H26" s="38"/>
      <c r="I26" s="59"/>
      <c r="J26" s="59"/>
      <c r="K26" s="59"/>
      <c r="L26" s="66"/>
      <c r="M26" s="59"/>
      <c r="N26" s="36"/>
    </row>
    <row r="27" spans="1:16" s="36" customFormat="1" ht="22.5" x14ac:dyDescent="0.15">
      <c r="B27" s="95" t="s">
        <v>1051</v>
      </c>
      <c r="C27" s="30"/>
      <c r="D27" s="30"/>
      <c r="E27" s="31"/>
      <c r="F27" s="135" t="s">
        <v>641</v>
      </c>
      <c r="G27" s="135" t="s">
        <v>585</v>
      </c>
      <c r="H27" s="135" t="s">
        <v>586</v>
      </c>
      <c r="I27" s="135" t="s">
        <v>587</v>
      </c>
      <c r="J27" s="135" t="s">
        <v>588</v>
      </c>
      <c r="K27" s="89" t="s">
        <v>0</v>
      </c>
      <c r="L27" s="40" t="s">
        <v>4</v>
      </c>
      <c r="M27" s="41" t="s">
        <v>191</v>
      </c>
      <c r="N27" s="41" t="s">
        <v>583</v>
      </c>
      <c r="O27" s="41" t="s">
        <v>192</v>
      </c>
      <c r="P27" s="41" t="s">
        <v>584</v>
      </c>
    </row>
    <row r="28" spans="1:16" s="36" customFormat="1" ht="15" customHeight="1" x14ac:dyDescent="0.15">
      <c r="B28" s="100" t="s">
        <v>2</v>
      </c>
      <c r="C28" s="97" t="s">
        <v>4</v>
      </c>
      <c r="D28" s="47"/>
      <c r="E28" s="42"/>
      <c r="F28" s="50">
        <v>108</v>
      </c>
      <c r="G28" s="50">
        <v>106</v>
      </c>
      <c r="H28" s="50">
        <v>931</v>
      </c>
      <c r="I28" s="50">
        <v>27</v>
      </c>
      <c r="J28" s="50">
        <v>7</v>
      </c>
      <c r="K28" s="51">
        <v>55</v>
      </c>
      <c r="L28" s="50">
        <f t="shared" ref="L28:L33" si="6">SUM(F28:K28)</f>
        <v>1234</v>
      </c>
      <c r="M28" s="67">
        <v>54.620016963528414</v>
      </c>
      <c r="N28" s="67">
        <v>60</v>
      </c>
      <c r="O28" s="67">
        <v>180</v>
      </c>
      <c r="P28" s="67">
        <v>0</v>
      </c>
    </row>
    <row r="29" spans="1:16" s="36" customFormat="1" ht="15" customHeight="1" x14ac:dyDescent="0.15">
      <c r="B29" s="101"/>
      <c r="C29" s="73" t="s">
        <v>859</v>
      </c>
      <c r="D29" s="37"/>
      <c r="E29" s="43"/>
      <c r="F29" s="52">
        <v>42</v>
      </c>
      <c r="G29" s="52">
        <v>70</v>
      </c>
      <c r="H29" s="52">
        <v>603</v>
      </c>
      <c r="I29" s="52">
        <v>15</v>
      </c>
      <c r="J29" s="52">
        <v>1</v>
      </c>
      <c r="K29" s="53">
        <v>34</v>
      </c>
      <c r="L29" s="52">
        <f t="shared" si="6"/>
        <v>765</v>
      </c>
      <c r="M29" s="68">
        <v>56.090287277701776</v>
      </c>
      <c r="N29" s="68">
        <v>60</v>
      </c>
      <c r="O29" s="68">
        <v>120</v>
      </c>
      <c r="P29" s="68">
        <v>0</v>
      </c>
    </row>
    <row r="30" spans="1:16" s="36" customFormat="1" ht="15" customHeight="1" x14ac:dyDescent="0.15">
      <c r="B30" s="234"/>
      <c r="C30" s="94" t="s">
        <v>13</v>
      </c>
      <c r="D30" s="46"/>
      <c r="E30" s="175"/>
      <c r="F30" s="54">
        <v>66</v>
      </c>
      <c r="G30" s="54">
        <v>34</v>
      </c>
      <c r="H30" s="54">
        <v>315</v>
      </c>
      <c r="I30" s="54">
        <v>11</v>
      </c>
      <c r="J30" s="54">
        <v>6</v>
      </c>
      <c r="K30" s="55">
        <v>21</v>
      </c>
      <c r="L30" s="54">
        <f t="shared" si="6"/>
        <v>453</v>
      </c>
      <c r="M30" s="69">
        <v>51.932870370370374</v>
      </c>
      <c r="N30" s="69">
        <v>60</v>
      </c>
      <c r="O30" s="69">
        <v>180</v>
      </c>
      <c r="P30" s="69">
        <v>0</v>
      </c>
    </row>
    <row r="31" spans="1:16" s="36" customFormat="1" ht="15" customHeight="1" x14ac:dyDescent="0.15">
      <c r="B31" s="100" t="s">
        <v>3</v>
      </c>
      <c r="C31" s="97" t="s">
        <v>4</v>
      </c>
      <c r="D31" s="47"/>
      <c r="E31" s="63">
        <f>L28</f>
        <v>1234</v>
      </c>
      <c r="F31" s="56">
        <f t="shared" ref="F31:K33" si="7">F28/$E31*100</f>
        <v>8.7520259319286886</v>
      </c>
      <c r="G31" s="56">
        <f t="shared" si="7"/>
        <v>8.589951377633712</v>
      </c>
      <c r="H31" s="56">
        <f t="shared" si="7"/>
        <v>75.445705024311181</v>
      </c>
      <c r="I31" s="56">
        <f t="shared" si="7"/>
        <v>2.1880064829821722</v>
      </c>
      <c r="J31" s="56">
        <f t="shared" si="7"/>
        <v>0.5672609400324149</v>
      </c>
      <c r="K31" s="60">
        <f t="shared" si="7"/>
        <v>4.4570502431118308</v>
      </c>
      <c r="L31" s="56">
        <f t="shared" si="6"/>
        <v>100.00000000000001</v>
      </c>
      <c r="M31" s="1"/>
      <c r="N31" s="1"/>
    </row>
    <row r="32" spans="1:16" s="36" customFormat="1" ht="15" customHeight="1" x14ac:dyDescent="0.15">
      <c r="B32" s="101"/>
      <c r="C32" s="73" t="s">
        <v>859</v>
      </c>
      <c r="D32" s="37"/>
      <c r="E32" s="64">
        <f>L29</f>
        <v>765</v>
      </c>
      <c r="F32" s="57">
        <f t="shared" si="7"/>
        <v>5.4901960784313726</v>
      </c>
      <c r="G32" s="57">
        <f t="shared" si="7"/>
        <v>9.1503267973856204</v>
      </c>
      <c r="H32" s="57">
        <f t="shared" si="7"/>
        <v>78.82352941176471</v>
      </c>
      <c r="I32" s="57">
        <f t="shared" si="7"/>
        <v>1.9607843137254901</v>
      </c>
      <c r="J32" s="57">
        <f t="shared" si="7"/>
        <v>0.13071895424836599</v>
      </c>
      <c r="K32" s="61">
        <f t="shared" si="7"/>
        <v>4.4444444444444446</v>
      </c>
      <c r="L32" s="57">
        <f t="shared" si="6"/>
        <v>100</v>
      </c>
      <c r="M32" s="1"/>
      <c r="N32" s="1"/>
    </row>
    <row r="33" spans="1:18" s="36" customFormat="1" ht="15" customHeight="1" x14ac:dyDescent="0.15">
      <c r="B33" s="234"/>
      <c r="C33" s="94" t="s">
        <v>13</v>
      </c>
      <c r="D33" s="46"/>
      <c r="E33" s="65">
        <f>L30</f>
        <v>453</v>
      </c>
      <c r="F33" s="58">
        <f t="shared" si="7"/>
        <v>14.569536423841059</v>
      </c>
      <c r="G33" s="58">
        <f t="shared" si="7"/>
        <v>7.5055187637969087</v>
      </c>
      <c r="H33" s="58">
        <f t="shared" si="7"/>
        <v>69.536423841059602</v>
      </c>
      <c r="I33" s="58">
        <f t="shared" si="7"/>
        <v>2.4282560706401766</v>
      </c>
      <c r="J33" s="58">
        <f t="shared" si="7"/>
        <v>1.3245033112582782</v>
      </c>
      <c r="K33" s="62">
        <f t="shared" si="7"/>
        <v>4.6357615894039732</v>
      </c>
      <c r="L33" s="58">
        <f t="shared" si="6"/>
        <v>100</v>
      </c>
      <c r="M33" s="1"/>
      <c r="N33" s="1"/>
    </row>
    <row r="34" spans="1:18" ht="15" customHeight="1" x14ac:dyDescent="0.15">
      <c r="B34" s="98"/>
      <c r="C34" s="90"/>
      <c r="D34" s="88"/>
      <c r="E34" s="88"/>
      <c r="F34" s="88"/>
      <c r="G34" s="37"/>
      <c r="H34" s="38"/>
      <c r="I34" s="59"/>
      <c r="J34" s="59"/>
      <c r="K34" s="59"/>
      <c r="L34" s="66"/>
      <c r="M34" s="59"/>
      <c r="N34" s="36"/>
    </row>
    <row r="35" spans="1:18" ht="15" customHeight="1" x14ac:dyDescent="0.15">
      <c r="A35" s="1" t="s">
        <v>1066</v>
      </c>
      <c r="B35" s="96"/>
      <c r="F35" s="1"/>
      <c r="G35" s="1"/>
      <c r="L35" s="26"/>
      <c r="M35" s="1"/>
      <c r="N35" s="18"/>
    </row>
    <row r="36" spans="1:18" s="36" customFormat="1" ht="33.75" x14ac:dyDescent="0.15">
      <c r="B36" s="95" t="s">
        <v>188</v>
      </c>
      <c r="C36" s="30"/>
      <c r="D36" s="30"/>
      <c r="E36" s="31"/>
      <c r="F36" s="123" t="s">
        <v>589</v>
      </c>
      <c r="G36" s="123" t="s">
        <v>642</v>
      </c>
      <c r="H36" s="135" t="s">
        <v>643</v>
      </c>
      <c r="I36" s="135" t="s">
        <v>644</v>
      </c>
      <c r="J36" s="135" t="s">
        <v>645</v>
      </c>
      <c r="K36" s="135" t="s">
        <v>646</v>
      </c>
      <c r="L36" s="89" t="s">
        <v>0</v>
      </c>
      <c r="M36" s="40" t="s">
        <v>4</v>
      </c>
      <c r="N36" s="41" t="s">
        <v>191</v>
      </c>
      <c r="O36" s="41" t="s">
        <v>590</v>
      </c>
      <c r="P36" s="41" t="s">
        <v>591</v>
      </c>
      <c r="Q36" s="41" t="s">
        <v>192</v>
      </c>
      <c r="R36" s="41" t="s">
        <v>592</v>
      </c>
    </row>
    <row r="37" spans="1:18" s="36" customFormat="1" ht="15" customHeight="1" x14ac:dyDescent="0.15">
      <c r="B37" s="100" t="s">
        <v>2</v>
      </c>
      <c r="C37" s="97" t="s">
        <v>4</v>
      </c>
      <c r="D37" s="47"/>
      <c r="E37" s="42"/>
      <c r="F37" s="50">
        <v>2177</v>
      </c>
      <c r="G37" s="50">
        <v>86</v>
      </c>
      <c r="H37" s="50">
        <v>118</v>
      </c>
      <c r="I37" s="50">
        <v>80</v>
      </c>
      <c r="J37" s="50">
        <v>71</v>
      </c>
      <c r="K37" s="50">
        <v>580</v>
      </c>
      <c r="L37" s="51">
        <v>312</v>
      </c>
      <c r="M37" s="50">
        <f t="shared" ref="M37:M42" si="8">SUM(F37:L37)</f>
        <v>3424</v>
      </c>
      <c r="N37" s="67">
        <v>78.605077120822628</v>
      </c>
      <c r="O37" s="67">
        <v>261.62459893048128</v>
      </c>
      <c r="P37" s="67">
        <v>280</v>
      </c>
      <c r="Q37" s="67">
        <v>630</v>
      </c>
      <c r="R37" s="67">
        <v>10</v>
      </c>
    </row>
    <row r="38" spans="1:18" s="36" customFormat="1" ht="15" customHeight="1" x14ac:dyDescent="0.15">
      <c r="B38" s="101"/>
      <c r="C38" s="73" t="s">
        <v>859</v>
      </c>
      <c r="D38" s="37"/>
      <c r="E38" s="43"/>
      <c r="F38" s="52">
        <v>1310</v>
      </c>
      <c r="G38" s="52">
        <v>48</v>
      </c>
      <c r="H38" s="52">
        <v>71</v>
      </c>
      <c r="I38" s="52">
        <v>45</v>
      </c>
      <c r="J38" s="52">
        <v>42</v>
      </c>
      <c r="K38" s="52">
        <v>384</v>
      </c>
      <c r="L38" s="53">
        <v>185</v>
      </c>
      <c r="M38" s="52">
        <f t="shared" si="8"/>
        <v>2085</v>
      </c>
      <c r="N38" s="68">
        <v>83.101052631578952</v>
      </c>
      <c r="O38" s="68">
        <v>267.61355932203389</v>
      </c>
      <c r="P38" s="68">
        <v>300</v>
      </c>
      <c r="Q38" s="68">
        <v>630</v>
      </c>
      <c r="R38" s="68">
        <v>10</v>
      </c>
    </row>
    <row r="39" spans="1:18" s="36" customFormat="1" ht="15" customHeight="1" x14ac:dyDescent="0.15">
      <c r="B39" s="234"/>
      <c r="C39" s="94" t="s">
        <v>13</v>
      </c>
      <c r="D39" s="46"/>
      <c r="E39" s="175"/>
      <c r="F39" s="54">
        <v>850</v>
      </c>
      <c r="G39" s="54">
        <v>32</v>
      </c>
      <c r="H39" s="54">
        <v>45</v>
      </c>
      <c r="I39" s="54">
        <v>33</v>
      </c>
      <c r="J39" s="54">
        <v>29</v>
      </c>
      <c r="K39" s="54">
        <v>194</v>
      </c>
      <c r="L39" s="55">
        <v>124</v>
      </c>
      <c r="M39" s="54">
        <f t="shared" si="8"/>
        <v>1307</v>
      </c>
      <c r="N39" s="69">
        <v>72.38968723584108</v>
      </c>
      <c r="O39" s="69">
        <v>257.16816816816817</v>
      </c>
      <c r="P39" s="69">
        <v>255</v>
      </c>
      <c r="Q39" s="69">
        <v>600</v>
      </c>
      <c r="R39" s="69">
        <v>10</v>
      </c>
    </row>
    <row r="40" spans="1:18" s="36" customFormat="1" ht="15" customHeight="1" x14ac:dyDescent="0.15">
      <c r="B40" s="100" t="s">
        <v>3</v>
      </c>
      <c r="C40" s="97" t="s">
        <v>4</v>
      </c>
      <c r="D40" s="47"/>
      <c r="E40" s="63">
        <f>M37</f>
        <v>3424</v>
      </c>
      <c r="F40" s="56">
        <f t="shared" ref="F40:L42" si="9">F37/$E40*100</f>
        <v>63.580607476635507</v>
      </c>
      <c r="G40" s="56">
        <f t="shared" si="9"/>
        <v>2.5116822429906542</v>
      </c>
      <c r="H40" s="56">
        <f t="shared" si="9"/>
        <v>3.4462616822429903</v>
      </c>
      <c r="I40" s="56">
        <f t="shared" si="9"/>
        <v>2.3364485981308412</v>
      </c>
      <c r="J40" s="56">
        <f t="shared" si="9"/>
        <v>2.0735981308411215</v>
      </c>
      <c r="K40" s="56">
        <f t="shared" si="9"/>
        <v>16.9392523364486</v>
      </c>
      <c r="L40" s="56">
        <f t="shared" si="9"/>
        <v>9.1121495327102799</v>
      </c>
      <c r="M40" s="56">
        <f t="shared" si="8"/>
        <v>100</v>
      </c>
      <c r="N40" s="1"/>
      <c r="O40" s="1"/>
    </row>
    <row r="41" spans="1:18" s="36" customFormat="1" ht="15" customHeight="1" x14ac:dyDescent="0.15">
      <c r="B41" s="101"/>
      <c r="C41" s="73" t="s">
        <v>859</v>
      </c>
      <c r="D41" s="37"/>
      <c r="E41" s="64">
        <f>M38</f>
        <v>2085</v>
      </c>
      <c r="F41" s="57">
        <f t="shared" si="9"/>
        <v>62.829736211031175</v>
      </c>
      <c r="G41" s="57">
        <f t="shared" si="9"/>
        <v>2.3021582733812949</v>
      </c>
      <c r="H41" s="57">
        <f t="shared" si="9"/>
        <v>3.4052757793764989</v>
      </c>
      <c r="I41" s="57">
        <f t="shared" si="9"/>
        <v>2.1582733812949639</v>
      </c>
      <c r="J41" s="57">
        <f t="shared" si="9"/>
        <v>2.014388489208633</v>
      </c>
      <c r="K41" s="57">
        <f t="shared" si="9"/>
        <v>18.417266187050359</v>
      </c>
      <c r="L41" s="61">
        <f t="shared" si="9"/>
        <v>8.8729016786570742</v>
      </c>
      <c r="M41" s="57">
        <f t="shared" si="8"/>
        <v>99.999999999999986</v>
      </c>
      <c r="N41" s="1"/>
      <c r="O41" s="1"/>
    </row>
    <row r="42" spans="1:18" s="36" customFormat="1" ht="15" customHeight="1" x14ac:dyDescent="0.15">
      <c r="B42" s="234"/>
      <c r="C42" s="94" t="s">
        <v>13</v>
      </c>
      <c r="D42" s="46"/>
      <c r="E42" s="65">
        <f>M39</f>
        <v>1307</v>
      </c>
      <c r="F42" s="58">
        <f t="shared" si="9"/>
        <v>65.03442999234889</v>
      </c>
      <c r="G42" s="58">
        <f t="shared" si="9"/>
        <v>2.4483550114766639</v>
      </c>
      <c r="H42" s="58">
        <f t="shared" si="9"/>
        <v>3.4429992348890588</v>
      </c>
      <c r="I42" s="58">
        <f t="shared" si="9"/>
        <v>2.5248661055853097</v>
      </c>
      <c r="J42" s="58">
        <f t="shared" si="9"/>
        <v>2.2188217291507271</v>
      </c>
      <c r="K42" s="58">
        <f t="shared" si="9"/>
        <v>14.843152257077277</v>
      </c>
      <c r="L42" s="62">
        <f t="shared" si="9"/>
        <v>9.4873756694720726</v>
      </c>
      <c r="M42" s="58">
        <f t="shared" si="8"/>
        <v>100</v>
      </c>
      <c r="N42" s="1"/>
      <c r="O42" s="1"/>
    </row>
    <row r="43" spans="1:18" ht="15" customHeight="1" x14ac:dyDescent="0.15">
      <c r="B43" s="98"/>
      <c r="C43" s="90"/>
      <c r="D43" s="88"/>
      <c r="E43" s="88"/>
      <c r="F43" s="88"/>
      <c r="G43" s="37"/>
      <c r="H43" s="38"/>
      <c r="I43" s="59"/>
      <c r="J43" s="59"/>
      <c r="K43" s="59"/>
      <c r="L43" s="66"/>
      <c r="M43" s="59"/>
      <c r="N43" s="36"/>
    </row>
    <row r="44" spans="1:18" s="36" customFormat="1" ht="33.75" x14ac:dyDescent="0.15">
      <c r="B44" s="95" t="s">
        <v>1051</v>
      </c>
      <c r="C44" s="30"/>
      <c r="D44" s="30"/>
      <c r="E44" s="31"/>
      <c r="F44" s="123" t="s">
        <v>589</v>
      </c>
      <c r="G44" s="123" t="s">
        <v>642</v>
      </c>
      <c r="H44" s="135" t="s">
        <v>643</v>
      </c>
      <c r="I44" s="135" t="s">
        <v>644</v>
      </c>
      <c r="J44" s="135" t="s">
        <v>645</v>
      </c>
      <c r="K44" s="135" t="s">
        <v>646</v>
      </c>
      <c r="L44" s="89" t="s">
        <v>0</v>
      </c>
      <c r="M44" s="40" t="s">
        <v>4</v>
      </c>
      <c r="N44" s="41" t="s">
        <v>191</v>
      </c>
      <c r="O44" s="41" t="s">
        <v>590</v>
      </c>
      <c r="P44" s="41" t="s">
        <v>591</v>
      </c>
      <c r="Q44" s="41" t="s">
        <v>192</v>
      </c>
      <c r="R44" s="41" t="s">
        <v>592</v>
      </c>
    </row>
    <row r="45" spans="1:18" s="36" customFormat="1" ht="15" customHeight="1" x14ac:dyDescent="0.15">
      <c r="B45" s="100" t="s">
        <v>2</v>
      </c>
      <c r="C45" s="97" t="s">
        <v>4</v>
      </c>
      <c r="D45" s="47"/>
      <c r="E45" s="42"/>
      <c r="F45" s="50">
        <v>842</v>
      </c>
      <c r="G45" s="50">
        <v>30</v>
      </c>
      <c r="H45" s="50">
        <v>36</v>
      </c>
      <c r="I45" s="50">
        <v>18</v>
      </c>
      <c r="J45" s="50">
        <v>24</v>
      </c>
      <c r="K45" s="50">
        <v>148</v>
      </c>
      <c r="L45" s="51">
        <v>136</v>
      </c>
      <c r="M45" s="50">
        <f t="shared" ref="M45:M50" si="10">SUM(F45:L45)</f>
        <v>1234</v>
      </c>
      <c r="N45" s="67">
        <v>59.17577413479053</v>
      </c>
      <c r="O45" s="67">
        <v>253.80859375</v>
      </c>
      <c r="P45" s="67">
        <v>240</v>
      </c>
      <c r="Q45" s="67">
        <v>540</v>
      </c>
      <c r="R45" s="67">
        <v>15</v>
      </c>
    </row>
    <row r="46" spans="1:18" s="36" customFormat="1" ht="15" customHeight="1" x14ac:dyDescent="0.15">
      <c r="B46" s="101"/>
      <c r="C46" s="73" t="s">
        <v>859</v>
      </c>
      <c r="D46" s="37"/>
      <c r="E46" s="43"/>
      <c r="F46" s="52">
        <v>528</v>
      </c>
      <c r="G46" s="52">
        <v>15</v>
      </c>
      <c r="H46" s="52">
        <v>19</v>
      </c>
      <c r="I46" s="52">
        <v>17</v>
      </c>
      <c r="J46" s="52">
        <v>17</v>
      </c>
      <c r="K46" s="52">
        <v>90</v>
      </c>
      <c r="L46" s="53">
        <v>79</v>
      </c>
      <c r="M46" s="52">
        <f t="shared" si="10"/>
        <v>765</v>
      </c>
      <c r="N46" s="68">
        <v>58.014577259475217</v>
      </c>
      <c r="O46" s="68">
        <v>251.8860759493671</v>
      </c>
      <c r="P46" s="68">
        <v>240</v>
      </c>
      <c r="Q46" s="68">
        <v>520</v>
      </c>
      <c r="R46" s="68">
        <v>15</v>
      </c>
    </row>
    <row r="47" spans="1:18" s="36" customFormat="1" ht="15" customHeight="1" x14ac:dyDescent="0.15">
      <c r="B47" s="234"/>
      <c r="C47" s="94" t="s">
        <v>13</v>
      </c>
      <c r="D47" s="46"/>
      <c r="E47" s="175"/>
      <c r="F47" s="54">
        <v>305</v>
      </c>
      <c r="G47" s="54">
        <v>12</v>
      </c>
      <c r="H47" s="54">
        <v>16</v>
      </c>
      <c r="I47" s="54">
        <v>0</v>
      </c>
      <c r="J47" s="54">
        <v>7</v>
      </c>
      <c r="K47" s="54">
        <v>57</v>
      </c>
      <c r="L47" s="55">
        <v>56</v>
      </c>
      <c r="M47" s="54">
        <f t="shared" si="10"/>
        <v>453</v>
      </c>
      <c r="N47" s="69">
        <v>61.465994962216627</v>
      </c>
      <c r="O47" s="69">
        <v>265.23913043478262</v>
      </c>
      <c r="P47" s="69">
        <v>255</v>
      </c>
      <c r="Q47" s="69">
        <v>540</v>
      </c>
      <c r="R47" s="69">
        <v>15</v>
      </c>
    </row>
    <row r="48" spans="1:18" s="36" customFormat="1" ht="15" customHeight="1" x14ac:dyDescent="0.15">
      <c r="B48" s="100" t="s">
        <v>3</v>
      </c>
      <c r="C48" s="97" t="s">
        <v>4</v>
      </c>
      <c r="D48" s="47"/>
      <c r="E48" s="63">
        <f>M45</f>
        <v>1234</v>
      </c>
      <c r="F48" s="56">
        <f t="shared" ref="F48:L50" si="11">F45/$E48*100</f>
        <v>68.233387358184757</v>
      </c>
      <c r="G48" s="56">
        <f t="shared" si="11"/>
        <v>2.4311183144246353</v>
      </c>
      <c r="H48" s="56">
        <f t="shared" si="11"/>
        <v>2.9173419773095626</v>
      </c>
      <c r="I48" s="56">
        <f t="shared" si="11"/>
        <v>1.4586709886547813</v>
      </c>
      <c r="J48" s="56">
        <f t="shared" si="11"/>
        <v>1.9448946515397085</v>
      </c>
      <c r="K48" s="56">
        <f t="shared" si="11"/>
        <v>11.9935170178282</v>
      </c>
      <c r="L48" s="56">
        <f t="shared" si="11"/>
        <v>11.021069692058347</v>
      </c>
      <c r="M48" s="56">
        <f t="shared" si="10"/>
        <v>100</v>
      </c>
      <c r="N48" s="1"/>
      <c r="O48" s="1"/>
    </row>
    <row r="49" spans="1:18" s="36" customFormat="1" ht="15" customHeight="1" x14ac:dyDescent="0.15">
      <c r="B49" s="101"/>
      <c r="C49" s="73" t="s">
        <v>859</v>
      </c>
      <c r="D49" s="37"/>
      <c r="E49" s="64">
        <f>M46</f>
        <v>765</v>
      </c>
      <c r="F49" s="57">
        <f t="shared" si="11"/>
        <v>69.019607843137251</v>
      </c>
      <c r="G49" s="57">
        <f t="shared" si="11"/>
        <v>1.9607843137254901</v>
      </c>
      <c r="H49" s="57">
        <f t="shared" si="11"/>
        <v>2.4836601307189543</v>
      </c>
      <c r="I49" s="57">
        <f t="shared" si="11"/>
        <v>2.2222222222222223</v>
      </c>
      <c r="J49" s="57">
        <f t="shared" si="11"/>
        <v>2.2222222222222223</v>
      </c>
      <c r="K49" s="57">
        <f t="shared" si="11"/>
        <v>11.76470588235294</v>
      </c>
      <c r="L49" s="61">
        <f t="shared" si="11"/>
        <v>10.326797385620914</v>
      </c>
      <c r="M49" s="57">
        <f t="shared" si="10"/>
        <v>100</v>
      </c>
      <c r="N49" s="1"/>
      <c r="O49" s="1"/>
    </row>
    <row r="50" spans="1:18" s="36" customFormat="1" ht="15" customHeight="1" x14ac:dyDescent="0.15">
      <c r="B50" s="234"/>
      <c r="C50" s="94" t="s">
        <v>13</v>
      </c>
      <c r="D50" s="46"/>
      <c r="E50" s="65">
        <f>M47</f>
        <v>453</v>
      </c>
      <c r="F50" s="58">
        <f t="shared" si="11"/>
        <v>67.328918322295806</v>
      </c>
      <c r="G50" s="58">
        <f t="shared" si="11"/>
        <v>2.6490066225165565</v>
      </c>
      <c r="H50" s="58">
        <f t="shared" si="11"/>
        <v>3.5320088300220749</v>
      </c>
      <c r="I50" s="58">
        <f t="shared" si="11"/>
        <v>0</v>
      </c>
      <c r="J50" s="58">
        <f t="shared" si="11"/>
        <v>1.545253863134658</v>
      </c>
      <c r="K50" s="58">
        <f t="shared" si="11"/>
        <v>12.582781456953644</v>
      </c>
      <c r="L50" s="62">
        <f t="shared" si="11"/>
        <v>12.362030905077264</v>
      </c>
      <c r="M50" s="58">
        <f t="shared" si="10"/>
        <v>100</v>
      </c>
      <c r="N50" s="1"/>
      <c r="O50" s="1"/>
    </row>
    <row r="51" spans="1:18" ht="15" customHeight="1" x14ac:dyDescent="0.15">
      <c r="B51" s="98"/>
      <c r="C51" s="90"/>
      <c r="D51" s="88"/>
      <c r="E51" s="88"/>
      <c r="F51" s="88"/>
      <c r="G51" s="37"/>
      <c r="H51" s="38"/>
      <c r="I51" s="59"/>
      <c r="J51" s="59"/>
      <c r="K51" s="59"/>
      <c r="L51" s="66"/>
      <c r="M51" s="59"/>
      <c r="N51" s="36"/>
    </row>
    <row r="52" spans="1:18" ht="15" customHeight="1" x14ac:dyDescent="0.15">
      <c r="A52" s="1" t="s">
        <v>1065</v>
      </c>
      <c r="B52" s="96"/>
      <c r="F52" s="1"/>
      <c r="G52" s="1"/>
      <c r="L52" s="26"/>
      <c r="M52" s="1"/>
      <c r="N52" s="18"/>
    </row>
    <row r="53" spans="1:18" s="36" customFormat="1" ht="33.75" x14ac:dyDescent="0.15">
      <c r="B53" s="95" t="s">
        <v>188</v>
      </c>
      <c r="C53" s="30"/>
      <c r="D53" s="30"/>
      <c r="E53" s="31"/>
      <c r="F53" s="123" t="s">
        <v>589</v>
      </c>
      <c r="G53" s="123" t="s">
        <v>642</v>
      </c>
      <c r="H53" s="135" t="s">
        <v>643</v>
      </c>
      <c r="I53" s="135" t="s">
        <v>644</v>
      </c>
      <c r="J53" s="135" t="s">
        <v>645</v>
      </c>
      <c r="K53" s="135" t="s">
        <v>646</v>
      </c>
      <c r="L53" s="89" t="s">
        <v>0</v>
      </c>
      <c r="M53" s="40" t="s">
        <v>4</v>
      </c>
      <c r="N53" s="41" t="s">
        <v>191</v>
      </c>
      <c r="O53" s="41" t="s">
        <v>590</v>
      </c>
      <c r="P53" s="41" t="s">
        <v>591</v>
      </c>
      <c r="Q53" s="41" t="s">
        <v>192</v>
      </c>
      <c r="R53" s="41" t="s">
        <v>592</v>
      </c>
    </row>
    <row r="54" spans="1:18" s="36" customFormat="1" ht="15" customHeight="1" x14ac:dyDescent="0.15">
      <c r="B54" s="100" t="s">
        <v>2</v>
      </c>
      <c r="C54" s="97" t="s">
        <v>4</v>
      </c>
      <c r="D54" s="47"/>
      <c r="E54" s="42"/>
      <c r="F54" s="50">
        <v>2580</v>
      </c>
      <c r="G54" s="50">
        <v>74</v>
      </c>
      <c r="H54" s="50">
        <v>160</v>
      </c>
      <c r="I54" s="50">
        <v>77</v>
      </c>
      <c r="J54" s="50">
        <v>43</v>
      </c>
      <c r="K54" s="50">
        <v>168</v>
      </c>
      <c r="L54" s="51">
        <v>322</v>
      </c>
      <c r="M54" s="50">
        <f t="shared" ref="M54:M59" si="12">SUM(F54:L54)</f>
        <v>3424</v>
      </c>
      <c r="N54" s="67">
        <v>28.944551901998711</v>
      </c>
      <c r="O54" s="67">
        <v>172.00383141762453</v>
      </c>
      <c r="P54" s="67">
        <v>120</v>
      </c>
      <c r="Q54" s="67">
        <v>600</v>
      </c>
      <c r="R54" s="67">
        <v>0</v>
      </c>
    </row>
    <row r="55" spans="1:18" s="36" customFormat="1" ht="15" customHeight="1" x14ac:dyDescent="0.15">
      <c r="B55" s="101"/>
      <c r="C55" s="73" t="s">
        <v>859</v>
      </c>
      <c r="D55" s="37"/>
      <c r="E55" s="43"/>
      <c r="F55" s="52">
        <v>1593</v>
      </c>
      <c r="G55" s="52">
        <v>43</v>
      </c>
      <c r="H55" s="52">
        <v>104</v>
      </c>
      <c r="I55" s="52">
        <v>55</v>
      </c>
      <c r="J55" s="52">
        <v>27</v>
      </c>
      <c r="K55" s="52">
        <v>76</v>
      </c>
      <c r="L55" s="53">
        <v>187</v>
      </c>
      <c r="M55" s="52">
        <f t="shared" si="12"/>
        <v>2085</v>
      </c>
      <c r="N55" s="68">
        <v>24.360379346680716</v>
      </c>
      <c r="O55" s="68">
        <v>151.59344262295082</v>
      </c>
      <c r="P55" s="68">
        <v>120</v>
      </c>
      <c r="Q55" s="68">
        <v>600</v>
      </c>
      <c r="R55" s="68">
        <v>0</v>
      </c>
    </row>
    <row r="56" spans="1:18" s="36" customFormat="1" ht="15" customHeight="1" x14ac:dyDescent="0.15">
      <c r="B56" s="234"/>
      <c r="C56" s="94" t="s">
        <v>13</v>
      </c>
      <c r="D56" s="46"/>
      <c r="E56" s="175"/>
      <c r="F56" s="54">
        <v>962</v>
      </c>
      <c r="G56" s="54">
        <v>27</v>
      </c>
      <c r="H56" s="54">
        <v>56</v>
      </c>
      <c r="I56" s="54">
        <v>22</v>
      </c>
      <c r="J56" s="54">
        <v>16</v>
      </c>
      <c r="K56" s="54">
        <v>92</v>
      </c>
      <c r="L56" s="55">
        <v>132</v>
      </c>
      <c r="M56" s="54">
        <f t="shared" si="12"/>
        <v>1307</v>
      </c>
      <c r="N56" s="69">
        <v>37.01276595744681</v>
      </c>
      <c r="O56" s="69">
        <v>204.17840375586854</v>
      </c>
      <c r="P56" s="69">
        <v>180</v>
      </c>
      <c r="Q56" s="69">
        <v>570</v>
      </c>
      <c r="R56" s="69">
        <v>0</v>
      </c>
    </row>
    <row r="57" spans="1:18" s="36" customFormat="1" ht="15" customHeight="1" x14ac:dyDescent="0.15">
      <c r="B57" s="100" t="s">
        <v>3</v>
      </c>
      <c r="C57" s="97" t="s">
        <v>4</v>
      </c>
      <c r="D57" s="47"/>
      <c r="E57" s="63">
        <f>M54</f>
        <v>3424</v>
      </c>
      <c r="F57" s="56">
        <f t="shared" ref="F57:L59" si="13">F54/$E57*100</f>
        <v>75.350467289719631</v>
      </c>
      <c r="G57" s="56">
        <f t="shared" si="13"/>
        <v>2.1612149532710281</v>
      </c>
      <c r="H57" s="56">
        <f t="shared" si="13"/>
        <v>4.6728971962616823</v>
      </c>
      <c r="I57" s="56">
        <f t="shared" si="13"/>
        <v>2.2488317757009346</v>
      </c>
      <c r="J57" s="56">
        <f t="shared" si="13"/>
        <v>1.2558411214953271</v>
      </c>
      <c r="K57" s="56">
        <f t="shared" si="13"/>
        <v>4.9065420560747661</v>
      </c>
      <c r="L57" s="56">
        <f t="shared" si="13"/>
        <v>9.4042056074766354</v>
      </c>
      <c r="M57" s="56">
        <f t="shared" si="12"/>
        <v>100.00000000000001</v>
      </c>
      <c r="N57" s="1"/>
      <c r="O57" s="1"/>
    </row>
    <row r="58" spans="1:18" s="36" customFormat="1" ht="15" customHeight="1" x14ac:dyDescent="0.15">
      <c r="B58" s="101"/>
      <c r="C58" s="73" t="s">
        <v>859</v>
      </c>
      <c r="D58" s="37"/>
      <c r="E58" s="64">
        <f>M55</f>
        <v>2085</v>
      </c>
      <c r="F58" s="57">
        <f t="shared" si="13"/>
        <v>76.402877697841731</v>
      </c>
      <c r="G58" s="57">
        <f t="shared" si="13"/>
        <v>2.0623501199040768</v>
      </c>
      <c r="H58" s="57">
        <f t="shared" si="13"/>
        <v>4.9880095923261392</v>
      </c>
      <c r="I58" s="57">
        <f t="shared" si="13"/>
        <v>2.6378896882494005</v>
      </c>
      <c r="J58" s="57">
        <f t="shared" si="13"/>
        <v>1.2949640287769784</v>
      </c>
      <c r="K58" s="57">
        <f t="shared" si="13"/>
        <v>3.645083932853717</v>
      </c>
      <c r="L58" s="61">
        <f t="shared" si="13"/>
        <v>8.9688249400479627</v>
      </c>
      <c r="M58" s="57">
        <f t="shared" si="12"/>
        <v>100.00000000000001</v>
      </c>
      <c r="N58" s="1"/>
      <c r="O58" s="1"/>
    </row>
    <row r="59" spans="1:18" s="36" customFormat="1" ht="15" customHeight="1" x14ac:dyDescent="0.15">
      <c r="B59" s="234"/>
      <c r="C59" s="94" t="s">
        <v>13</v>
      </c>
      <c r="D59" s="46"/>
      <c r="E59" s="65">
        <f>M56</f>
        <v>1307</v>
      </c>
      <c r="F59" s="58">
        <f t="shared" si="13"/>
        <v>73.603672532517223</v>
      </c>
      <c r="G59" s="58">
        <f t="shared" si="13"/>
        <v>2.0657995409334351</v>
      </c>
      <c r="H59" s="58">
        <f t="shared" si="13"/>
        <v>4.2846212700841626</v>
      </c>
      <c r="I59" s="58">
        <f t="shared" si="13"/>
        <v>1.6832440703902065</v>
      </c>
      <c r="J59" s="58">
        <f t="shared" si="13"/>
        <v>1.224177505738332</v>
      </c>
      <c r="K59" s="58">
        <f t="shared" si="13"/>
        <v>7.03902065799541</v>
      </c>
      <c r="L59" s="62">
        <f t="shared" si="13"/>
        <v>10.099464422341239</v>
      </c>
      <c r="M59" s="58">
        <f t="shared" si="12"/>
        <v>100</v>
      </c>
      <c r="N59" s="1"/>
      <c r="O59" s="1"/>
    </row>
    <row r="60" spans="1:18" ht="15" customHeight="1" x14ac:dyDescent="0.15">
      <c r="B60" s="98"/>
      <c r="C60" s="90"/>
      <c r="D60" s="88"/>
      <c r="E60" s="88"/>
      <c r="F60" s="88"/>
      <c r="G60" s="37"/>
      <c r="H60" s="38"/>
      <c r="I60" s="59"/>
      <c r="J60" s="59"/>
      <c r="K60" s="59"/>
      <c r="L60" s="66"/>
      <c r="M60" s="59"/>
      <c r="N60" s="36"/>
    </row>
    <row r="61" spans="1:18" s="36" customFormat="1" ht="33.75" x14ac:dyDescent="0.15">
      <c r="B61" s="95" t="s">
        <v>1051</v>
      </c>
      <c r="C61" s="30"/>
      <c r="D61" s="30"/>
      <c r="E61" s="31"/>
      <c r="F61" s="123" t="s">
        <v>589</v>
      </c>
      <c r="G61" s="123" t="s">
        <v>642</v>
      </c>
      <c r="H61" s="135" t="s">
        <v>643</v>
      </c>
      <c r="I61" s="135" t="s">
        <v>644</v>
      </c>
      <c r="J61" s="135" t="s">
        <v>645</v>
      </c>
      <c r="K61" s="135" t="s">
        <v>646</v>
      </c>
      <c r="L61" s="89" t="s">
        <v>0</v>
      </c>
      <c r="M61" s="40" t="s">
        <v>4</v>
      </c>
      <c r="N61" s="41" t="s">
        <v>191</v>
      </c>
      <c r="O61" s="41" t="s">
        <v>590</v>
      </c>
      <c r="P61" s="41" t="s">
        <v>591</v>
      </c>
      <c r="Q61" s="41" t="s">
        <v>192</v>
      </c>
      <c r="R61" s="41" t="s">
        <v>592</v>
      </c>
    </row>
    <row r="62" spans="1:18" s="36" customFormat="1" ht="15" customHeight="1" x14ac:dyDescent="0.15">
      <c r="B62" s="100" t="s">
        <v>2</v>
      </c>
      <c r="C62" s="97" t="s">
        <v>4</v>
      </c>
      <c r="D62" s="47"/>
      <c r="E62" s="42"/>
      <c r="F62" s="50">
        <v>969</v>
      </c>
      <c r="G62" s="50">
        <v>16</v>
      </c>
      <c r="H62" s="50">
        <v>33</v>
      </c>
      <c r="I62" s="50">
        <v>20</v>
      </c>
      <c r="J62" s="50">
        <v>10</v>
      </c>
      <c r="K62" s="50">
        <v>45</v>
      </c>
      <c r="L62" s="51">
        <v>141</v>
      </c>
      <c r="M62" s="50">
        <f t="shared" ref="M62:M67" si="14">SUM(F62:L62)</f>
        <v>1234</v>
      </c>
      <c r="N62" s="67">
        <v>20.649588289112533</v>
      </c>
      <c r="O62" s="67">
        <v>182.01612903225808</v>
      </c>
      <c r="P62" s="67">
        <v>120</v>
      </c>
      <c r="Q62" s="67">
        <v>480</v>
      </c>
      <c r="R62" s="67">
        <v>10</v>
      </c>
    </row>
    <row r="63" spans="1:18" s="36" customFormat="1" ht="15" customHeight="1" x14ac:dyDescent="0.15">
      <c r="B63" s="101"/>
      <c r="C63" s="73" t="s">
        <v>859</v>
      </c>
      <c r="D63" s="37"/>
      <c r="E63" s="43"/>
      <c r="F63" s="52">
        <v>605</v>
      </c>
      <c r="G63" s="52">
        <v>9</v>
      </c>
      <c r="H63" s="52">
        <v>25</v>
      </c>
      <c r="I63" s="52">
        <v>16</v>
      </c>
      <c r="J63" s="52">
        <v>6</v>
      </c>
      <c r="K63" s="52">
        <v>24</v>
      </c>
      <c r="L63" s="53">
        <v>80</v>
      </c>
      <c r="M63" s="52">
        <f t="shared" si="14"/>
        <v>765</v>
      </c>
      <c r="N63" s="68">
        <v>18.364963503649633</v>
      </c>
      <c r="O63" s="68">
        <v>157.25</v>
      </c>
      <c r="P63" s="68">
        <v>120</v>
      </c>
      <c r="Q63" s="68">
        <v>450</v>
      </c>
      <c r="R63" s="68">
        <v>10</v>
      </c>
    </row>
    <row r="64" spans="1:18" s="36" customFormat="1" ht="15" customHeight="1" x14ac:dyDescent="0.15">
      <c r="B64" s="234"/>
      <c r="C64" s="94" t="s">
        <v>13</v>
      </c>
      <c r="D64" s="46"/>
      <c r="E64" s="175"/>
      <c r="F64" s="54">
        <v>351</v>
      </c>
      <c r="G64" s="54">
        <v>5</v>
      </c>
      <c r="H64" s="54">
        <v>8</v>
      </c>
      <c r="I64" s="54">
        <v>4</v>
      </c>
      <c r="J64" s="54">
        <v>4</v>
      </c>
      <c r="K64" s="54">
        <v>21</v>
      </c>
      <c r="L64" s="55">
        <v>60</v>
      </c>
      <c r="M64" s="54">
        <f t="shared" si="14"/>
        <v>453</v>
      </c>
      <c r="N64" s="69">
        <v>25.34351145038168</v>
      </c>
      <c r="O64" s="69">
        <v>237.14285714285714</v>
      </c>
      <c r="P64" s="69">
        <v>232.5</v>
      </c>
      <c r="Q64" s="69">
        <v>480</v>
      </c>
      <c r="R64" s="69">
        <v>10</v>
      </c>
    </row>
    <row r="65" spans="1:17" s="36" customFormat="1" ht="15" customHeight="1" x14ac:dyDescent="0.15">
      <c r="B65" s="100" t="s">
        <v>3</v>
      </c>
      <c r="C65" s="97" t="s">
        <v>4</v>
      </c>
      <c r="D65" s="47"/>
      <c r="E65" s="63">
        <f>M62</f>
        <v>1234</v>
      </c>
      <c r="F65" s="56">
        <f t="shared" ref="F65:L67" si="15">F62/$E65*100</f>
        <v>78.525121555915717</v>
      </c>
      <c r="G65" s="56">
        <f t="shared" si="15"/>
        <v>1.2965964343598055</v>
      </c>
      <c r="H65" s="56">
        <f t="shared" si="15"/>
        <v>2.674230145867099</v>
      </c>
      <c r="I65" s="56">
        <f t="shared" si="15"/>
        <v>1.6207455429497568</v>
      </c>
      <c r="J65" s="56">
        <f t="shared" si="15"/>
        <v>0.81037277147487841</v>
      </c>
      <c r="K65" s="56">
        <f t="shared" si="15"/>
        <v>3.6466774716369525</v>
      </c>
      <c r="L65" s="56">
        <f t="shared" si="15"/>
        <v>11.426256077795786</v>
      </c>
      <c r="M65" s="56">
        <f t="shared" si="14"/>
        <v>99.999999999999986</v>
      </c>
      <c r="N65" s="1"/>
      <c r="O65" s="1"/>
    </row>
    <row r="66" spans="1:17" s="36" customFormat="1" ht="15" customHeight="1" x14ac:dyDescent="0.15">
      <c r="B66" s="101"/>
      <c r="C66" s="73" t="s">
        <v>859</v>
      </c>
      <c r="D66" s="37"/>
      <c r="E66" s="64">
        <f>M63</f>
        <v>765</v>
      </c>
      <c r="F66" s="57">
        <f t="shared" si="15"/>
        <v>79.084967320261441</v>
      </c>
      <c r="G66" s="57">
        <f t="shared" si="15"/>
        <v>1.1764705882352942</v>
      </c>
      <c r="H66" s="57">
        <f t="shared" si="15"/>
        <v>3.2679738562091507</v>
      </c>
      <c r="I66" s="57">
        <f t="shared" si="15"/>
        <v>2.0915032679738559</v>
      </c>
      <c r="J66" s="57">
        <f t="shared" si="15"/>
        <v>0.78431372549019607</v>
      </c>
      <c r="K66" s="57">
        <f t="shared" si="15"/>
        <v>3.1372549019607843</v>
      </c>
      <c r="L66" s="61">
        <f t="shared" si="15"/>
        <v>10.457516339869281</v>
      </c>
      <c r="M66" s="57">
        <f t="shared" si="14"/>
        <v>100</v>
      </c>
      <c r="N66" s="1"/>
      <c r="O66" s="1"/>
    </row>
    <row r="67" spans="1:17" s="36" customFormat="1" ht="15" customHeight="1" x14ac:dyDescent="0.15">
      <c r="B67" s="234"/>
      <c r="C67" s="94" t="s">
        <v>13</v>
      </c>
      <c r="D67" s="46"/>
      <c r="E67" s="65">
        <f>M64</f>
        <v>453</v>
      </c>
      <c r="F67" s="58">
        <f t="shared" si="15"/>
        <v>77.483443708609272</v>
      </c>
      <c r="G67" s="58">
        <f t="shared" si="15"/>
        <v>1.1037527593818985</v>
      </c>
      <c r="H67" s="58">
        <f t="shared" si="15"/>
        <v>1.7660044150110374</v>
      </c>
      <c r="I67" s="58">
        <f t="shared" si="15"/>
        <v>0.88300220750551872</v>
      </c>
      <c r="J67" s="58">
        <f t="shared" si="15"/>
        <v>0.88300220750551872</v>
      </c>
      <c r="K67" s="58">
        <f t="shared" si="15"/>
        <v>4.6357615894039732</v>
      </c>
      <c r="L67" s="62">
        <f t="shared" si="15"/>
        <v>13.245033112582782</v>
      </c>
      <c r="M67" s="58">
        <f t="shared" si="14"/>
        <v>100</v>
      </c>
      <c r="N67" s="1"/>
      <c r="O67" s="1"/>
    </row>
    <row r="68" spans="1:17" ht="15" customHeight="1" x14ac:dyDescent="0.15">
      <c r="B68" s="98"/>
      <c r="C68" s="90"/>
      <c r="D68" s="88"/>
      <c r="E68" s="88"/>
      <c r="F68" s="88"/>
      <c r="G68" s="37"/>
      <c r="H68" s="38"/>
      <c r="I68" s="59"/>
      <c r="J68" s="59"/>
      <c r="K68" s="59"/>
      <c r="L68" s="66"/>
      <c r="M68" s="59"/>
      <c r="N68" s="36"/>
    </row>
    <row r="69" spans="1:17" ht="15" customHeight="1" x14ac:dyDescent="0.15">
      <c r="A69" s="1" t="s">
        <v>1064</v>
      </c>
      <c r="B69" s="96"/>
      <c r="F69" s="1"/>
      <c r="G69" s="1"/>
      <c r="L69" s="26"/>
      <c r="M69" s="1"/>
      <c r="N69" s="18"/>
    </row>
    <row r="70" spans="1:17" s="36" customFormat="1" ht="22.5" x14ac:dyDescent="0.15">
      <c r="B70" s="95" t="s">
        <v>188</v>
      </c>
      <c r="C70" s="30"/>
      <c r="D70" s="30"/>
      <c r="E70" s="31"/>
      <c r="F70" s="135" t="s">
        <v>593</v>
      </c>
      <c r="G70" s="135" t="s">
        <v>594</v>
      </c>
      <c r="H70" s="135" t="s">
        <v>595</v>
      </c>
      <c r="I70" s="135" t="s">
        <v>579</v>
      </c>
      <c r="J70" s="135" t="s">
        <v>580</v>
      </c>
      <c r="K70" s="135" t="s">
        <v>1063</v>
      </c>
      <c r="L70" s="221" t="s">
        <v>190</v>
      </c>
      <c r="M70" s="40" t="s">
        <v>4</v>
      </c>
      <c r="N70" s="41" t="s">
        <v>191</v>
      </c>
      <c r="O70" s="41" t="s">
        <v>583</v>
      </c>
      <c r="P70" s="41" t="s">
        <v>192</v>
      </c>
      <c r="Q70" s="41" t="s">
        <v>584</v>
      </c>
    </row>
    <row r="71" spans="1:17" s="36" customFormat="1" ht="15" customHeight="1" x14ac:dyDescent="0.15">
      <c r="B71" s="100" t="s">
        <v>2</v>
      </c>
      <c r="C71" s="97" t="s">
        <v>4</v>
      </c>
      <c r="D71" s="47"/>
      <c r="E71" s="42"/>
      <c r="F71" s="50">
        <v>864</v>
      </c>
      <c r="G71" s="50">
        <v>162</v>
      </c>
      <c r="H71" s="50">
        <v>479</v>
      </c>
      <c r="I71" s="50">
        <v>1533</v>
      </c>
      <c r="J71" s="50">
        <v>169</v>
      </c>
      <c r="K71" s="50">
        <v>141</v>
      </c>
      <c r="L71" s="51">
        <v>76</v>
      </c>
      <c r="M71" s="50">
        <f t="shared" ref="M71:M76" si="16">SUM(F71:L71)</f>
        <v>3424</v>
      </c>
      <c r="N71" s="67">
        <v>386.72252090800475</v>
      </c>
      <c r="O71" s="67">
        <v>480</v>
      </c>
      <c r="P71" s="67">
        <v>780</v>
      </c>
      <c r="Q71" s="67">
        <v>0</v>
      </c>
    </row>
    <row r="72" spans="1:17" s="36" customFormat="1" ht="15" customHeight="1" x14ac:dyDescent="0.15">
      <c r="B72" s="101"/>
      <c r="C72" s="73" t="s">
        <v>859</v>
      </c>
      <c r="D72" s="37"/>
      <c r="E72" s="43"/>
      <c r="F72" s="52">
        <v>520</v>
      </c>
      <c r="G72" s="52">
        <v>97</v>
      </c>
      <c r="H72" s="52">
        <v>251</v>
      </c>
      <c r="I72" s="52">
        <v>975</v>
      </c>
      <c r="J72" s="52">
        <v>94</v>
      </c>
      <c r="K72" s="52">
        <v>94</v>
      </c>
      <c r="L72" s="53">
        <v>54</v>
      </c>
      <c r="M72" s="52">
        <f t="shared" si="16"/>
        <v>2085</v>
      </c>
      <c r="N72" s="68">
        <v>389.45790251107826</v>
      </c>
      <c r="O72" s="68">
        <v>480</v>
      </c>
      <c r="P72" s="68">
        <v>780</v>
      </c>
      <c r="Q72" s="68">
        <v>0</v>
      </c>
    </row>
    <row r="73" spans="1:17" s="36" customFormat="1" ht="15" customHeight="1" x14ac:dyDescent="0.15">
      <c r="B73" s="234"/>
      <c r="C73" s="94" t="s">
        <v>13</v>
      </c>
      <c r="D73" s="46"/>
      <c r="E73" s="175"/>
      <c r="F73" s="54">
        <v>341</v>
      </c>
      <c r="G73" s="54">
        <v>63</v>
      </c>
      <c r="H73" s="54">
        <v>225</v>
      </c>
      <c r="I73" s="54">
        <v>538</v>
      </c>
      <c r="J73" s="54">
        <v>74</v>
      </c>
      <c r="K73" s="54">
        <v>46</v>
      </c>
      <c r="L73" s="55">
        <v>20</v>
      </c>
      <c r="M73" s="54">
        <f t="shared" si="16"/>
        <v>1307</v>
      </c>
      <c r="N73" s="69">
        <v>380.74825174825173</v>
      </c>
      <c r="O73" s="69">
        <v>480</v>
      </c>
      <c r="P73" s="69">
        <v>765</v>
      </c>
      <c r="Q73" s="69">
        <v>0</v>
      </c>
    </row>
    <row r="74" spans="1:17" s="36" customFormat="1" ht="15" customHeight="1" x14ac:dyDescent="0.15">
      <c r="B74" s="100" t="s">
        <v>3</v>
      </c>
      <c r="C74" s="97" t="s">
        <v>4</v>
      </c>
      <c r="D74" s="47"/>
      <c r="E74" s="63">
        <f>M71</f>
        <v>3424</v>
      </c>
      <c r="F74" s="56">
        <f t="shared" ref="F74:L76" si="17">F71/$E74*100</f>
        <v>25.233644859813083</v>
      </c>
      <c r="G74" s="56">
        <f t="shared" si="17"/>
        <v>4.731308411214953</v>
      </c>
      <c r="H74" s="56">
        <f t="shared" si="17"/>
        <v>13.989485981308411</v>
      </c>
      <c r="I74" s="56">
        <f t="shared" si="17"/>
        <v>44.772196261682247</v>
      </c>
      <c r="J74" s="56">
        <f t="shared" si="17"/>
        <v>4.9357476635514024</v>
      </c>
      <c r="K74" s="56">
        <f t="shared" si="17"/>
        <v>4.1179906542056077</v>
      </c>
      <c r="L74" s="60">
        <f t="shared" si="17"/>
        <v>2.2196261682242988</v>
      </c>
      <c r="M74" s="56">
        <f t="shared" si="16"/>
        <v>100</v>
      </c>
      <c r="N74" s="1"/>
      <c r="O74" s="1"/>
    </row>
    <row r="75" spans="1:17" s="36" customFormat="1" ht="15" customHeight="1" x14ac:dyDescent="0.15">
      <c r="B75" s="101"/>
      <c r="C75" s="73" t="s">
        <v>859</v>
      </c>
      <c r="D75" s="37"/>
      <c r="E75" s="64">
        <f>M72</f>
        <v>2085</v>
      </c>
      <c r="F75" s="57">
        <f t="shared" si="17"/>
        <v>24.940047961630697</v>
      </c>
      <c r="G75" s="57">
        <f t="shared" si="17"/>
        <v>4.652278177458034</v>
      </c>
      <c r="H75" s="57">
        <f t="shared" si="17"/>
        <v>12.038369304556355</v>
      </c>
      <c r="I75" s="57">
        <f t="shared" si="17"/>
        <v>46.762589928057551</v>
      </c>
      <c r="J75" s="57">
        <f t="shared" si="17"/>
        <v>4.508393285371703</v>
      </c>
      <c r="K75" s="57">
        <f t="shared" si="17"/>
        <v>4.508393285371703</v>
      </c>
      <c r="L75" s="61">
        <f t="shared" si="17"/>
        <v>2.5899280575539567</v>
      </c>
      <c r="M75" s="57">
        <f t="shared" si="16"/>
        <v>100.00000000000001</v>
      </c>
      <c r="N75" s="1"/>
      <c r="O75" s="1"/>
    </row>
    <row r="76" spans="1:17" s="36" customFormat="1" ht="15" customHeight="1" x14ac:dyDescent="0.15">
      <c r="B76" s="234"/>
      <c r="C76" s="94" t="s">
        <v>13</v>
      </c>
      <c r="D76" s="46"/>
      <c r="E76" s="65">
        <f>M73</f>
        <v>1307</v>
      </c>
      <c r="F76" s="58">
        <f t="shared" si="17"/>
        <v>26.0902830910482</v>
      </c>
      <c r="G76" s="58">
        <f t="shared" si="17"/>
        <v>4.8201989288446825</v>
      </c>
      <c r="H76" s="58">
        <f t="shared" si="17"/>
        <v>17.214996174445293</v>
      </c>
      <c r="I76" s="58">
        <f t="shared" si="17"/>
        <v>41.162968630451417</v>
      </c>
      <c r="J76" s="58">
        <f t="shared" si="17"/>
        <v>5.6618209640397854</v>
      </c>
      <c r="K76" s="58">
        <f t="shared" si="17"/>
        <v>3.519510328997705</v>
      </c>
      <c r="L76" s="62">
        <f t="shared" si="17"/>
        <v>1.5302218821729152</v>
      </c>
      <c r="M76" s="58">
        <f t="shared" si="16"/>
        <v>100</v>
      </c>
      <c r="N76" s="1"/>
      <c r="O76" s="1"/>
    </row>
    <row r="77" spans="1:17" ht="15" customHeight="1" x14ac:dyDescent="0.15">
      <c r="B77" s="98"/>
      <c r="C77" s="90"/>
      <c r="D77" s="88"/>
      <c r="E77" s="88"/>
      <c r="F77" s="88"/>
      <c r="G77" s="37"/>
      <c r="H77" s="38"/>
      <c r="I77" s="59"/>
      <c r="J77" s="59"/>
      <c r="K77" s="59"/>
      <c r="L77" s="59"/>
      <c r="M77" s="66"/>
      <c r="N77" s="59"/>
      <c r="O77" s="36"/>
    </row>
    <row r="78" spans="1:17" s="36" customFormat="1" ht="22.5" x14ac:dyDescent="0.15">
      <c r="B78" s="95" t="s">
        <v>1051</v>
      </c>
      <c r="C78" s="30"/>
      <c r="D78" s="30"/>
      <c r="E78" s="31"/>
      <c r="F78" s="135" t="s">
        <v>593</v>
      </c>
      <c r="G78" s="135" t="s">
        <v>594</v>
      </c>
      <c r="H78" s="135" t="s">
        <v>595</v>
      </c>
      <c r="I78" s="135" t="s">
        <v>579</v>
      </c>
      <c r="J78" s="135" t="s">
        <v>580</v>
      </c>
      <c r="K78" s="135" t="s">
        <v>1063</v>
      </c>
      <c r="L78" s="221" t="s">
        <v>190</v>
      </c>
      <c r="M78" s="40" t="s">
        <v>4</v>
      </c>
      <c r="N78" s="41" t="s">
        <v>191</v>
      </c>
      <c r="O78" s="41" t="s">
        <v>583</v>
      </c>
      <c r="P78" s="41" t="s">
        <v>192</v>
      </c>
      <c r="Q78" s="41" t="s">
        <v>584</v>
      </c>
    </row>
    <row r="79" spans="1:17" s="36" customFormat="1" ht="15" customHeight="1" x14ac:dyDescent="0.15">
      <c r="B79" s="100" t="s">
        <v>2</v>
      </c>
      <c r="C79" s="97" t="s">
        <v>4</v>
      </c>
      <c r="D79" s="47"/>
      <c r="E79" s="42"/>
      <c r="F79" s="50">
        <v>305</v>
      </c>
      <c r="G79" s="50">
        <v>51</v>
      </c>
      <c r="H79" s="50">
        <v>157</v>
      </c>
      <c r="I79" s="50">
        <v>601</v>
      </c>
      <c r="J79" s="50">
        <v>56</v>
      </c>
      <c r="K79" s="50">
        <v>30</v>
      </c>
      <c r="L79" s="51">
        <v>34</v>
      </c>
      <c r="M79" s="50">
        <f t="shared" ref="M79:M84" si="18">SUM(F79:L79)</f>
        <v>1234</v>
      </c>
      <c r="N79" s="67">
        <v>385.37416666666667</v>
      </c>
      <c r="O79" s="67">
        <v>480</v>
      </c>
      <c r="P79" s="67">
        <v>780</v>
      </c>
      <c r="Q79" s="67">
        <v>0</v>
      </c>
    </row>
    <row r="80" spans="1:17" s="36" customFormat="1" ht="15" customHeight="1" x14ac:dyDescent="0.15">
      <c r="B80" s="101"/>
      <c r="C80" s="73" t="s">
        <v>859</v>
      </c>
      <c r="D80" s="37"/>
      <c r="E80" s="43"/>
      <c r="F80" s="52">
        <v>160</v>
      </c>
      <c r="G80" s="52">
        <v>29</v>
      </c>
      <c r="H80" s="52">
        <v>93</v>
      </c>
      <c r="I80" s="52">
        <v>406</v>
      </c>
      <c r="J80" s="52">
        <v>34</v>
      </c>
      <c r="K80" s="52">
        <v>19</v>
      </c>
      <c r="L80" s="53">
        <v>24</v>
      </c>
      <c r="M80" s="52">
        <f t="shared" si="18"/>
        <v>765</v>
      </c>
      <c r="N80" s="68">
        <v>400.45344129554655</v>
      </c>
      <c r="O80" s="68">
        <v>480</v>
      </c>
      <c r="P80" s="68">
        <v>780</v>
      </c>
      <c r="Q80" s="68">
        <v>0</v>
      </c>
    </row>
    <row r="81" spans="1:17" s="36" customFormat="1" ht="15" customHeight="1" x14ac:dyDescent="0.15">
      <c r="B81" s="234"/>
      <c r="C81" s="94" t="s">
        <v>13</v>
      </c>
      <c r="D81" s="46"/>
      <c r="E81" s="175"/>
      <c r="F81" s="54">
        <v>144</v>
      </c>
      <c r="G81" s="54">
        <v>21</v>
      </c>
      <c r="H81" s="54">
        <v>61</v>
      </c>
      <c r="I81" s="54">
        <v>185</v>
      </c>
      <c r="J81" s="54">
        <v>22</v>
      </c>
      <c r="K81" s="54">
        <v>11</v>
      </c>
      <c r="L81" s="55">
        <v>9</v>
      </c>
      <c r="M81" s="54">
        <f t="shared" si="18"/>
        <v>453</v>
      </c>
      <c r="N81" s="69">
        <v>358.43018018018017</v>
      </c>
      <c r="O81" s="69">
        <v>465</v>
      </c>
      <c r="P81" s="69">
        <v>765</v>
      </c>
      <c r="Q81" s="69">
        <v>0</v>
      </c>
    </row>
    <row r="82" spans="1:17" s="36" customFormat="1" ht="15" customHeight="1" x14ac:dyDescent="0.15">
      <c r="B82" s="100" t="s">
        <v>3</v>
      </c>
      <c r="C82" s="97" t="s">
        <v>4</v>
      </c>
      <c r="D82" s="47"/>
      <c r="E82" s="63">
        <f>M79</f>
        <v>1234</v>
      </c>
      <c r="F82" s="56">
        <f t="shared" ref="F82:L84" si="19">F79/$E82*100</f>
        <v>24.71636952998379</v>
      </c>
      <c r="G82" s="56">
        <f t="shared" si="19"/>
        <v>4.1329011345218802</v>
      </c>
      <c r="H82" s="56">
        <f t="shared" si="19"/>
        <v>12.72285251215559</v>
      </c>
      <c r="I82" s="56">
        <f t="shared" si="19"/>
        <v>48.703403565640194</v>
      </c>
      <c r="J82" s="56">
        <f t="shared" si="19"/>
        <v>4.5380875202593192</v>
      </c>
      <c r="K82" s="56">
        <f t="shared" si="19"/>
        <v>2.4311183144246353</v>
      </c>
      <c r="L82" s="56">
        <f t="shared" si="19"/>
        <v>2.7552674230145868</v>
      </c>
      <c r="M82" s="56">
        <f t="shared" si="18"/>
        <v>100</v>
      </c>
      <c r="N82" s="1"/>
      <c r="O82" s="1"/>
    </row>
    <row r="83" spans="1:17" s="36" customFormat="1" ht="15" customHeight="1" x14ac:dyDescent="0.15">
      <c r="B83" s="101"/>
      <c r="C83" s="73" t="s">
        <v>859</v>
      </c>
      <c r="D83" s="37"/>
      <c r="E83" s="64">
        <f>M80</f>
        <v>765</v>
      </c>
      <c r="F83" s="57">
        <f t="shared" si="19"/>
        <v>20.915032679738562</v>
      </c>
      <c r="G83" s="57">
        <f t="shared" si="19"/>
        <v>3.7908496732026142</v>
      </c>
      <c r="H83" s="57">
        <f t="shared" si="19"/>
        <v>12.156862745098039</v>
      </c>
      <c r="I83" s="57">
        <f t="shared" si="19"/>
        <v>53.071895424836605</v>
      </c>
      <c r="J83" s="57">
        <f t="shared" si="19"/>
        <v>4.4444444444444446</v>
      </c>
      <c r="K83" s="57">
        <f t="shared" si="19"/>
        <v>2.4836601307189543</v>
      </c>
      <c r="L83" s="61">
        <f t="shared" si="19"/>
        <v>3.1372549019607843</v>
      </c>
      <c r="M83" s="57">
        <f t="shared" si="18"/>
        <v>100</v>
      </c>
      <c r="N83" s="1"/>
      <c r="O83" s="1"/>
    </row>
    <row r="84" spans="1:17" s="36" customFormat="1" ht="15" customHeight="1" x14ac:dyDescent="0.15">
      <c r="B84" s="234"/>
      <c r="C84" s="94" t="s">
        <v>13</v>
      </c>
      <c r="D84" s="46"/>
      <c r="E84" s="65">
        <f>M81</f>
        <v>453</v>
      </c>
      <c r="F84" s="58">
        <f t="shared" si="19"/>
        <v>31.788079470198678</v>
      </c>
      <c r="G84" s="58">
        <f t="shared" si="19"/>
        <v>4.6357615894039732</v>
      </c>
      <c r="H84" s="58">
        <f t="shared" si="19"/>
        <v>13.46578366445916</v>
      </c>
      <c r="I84" s="58">
        <f t="shared" si="19"/>
        <v>40.838852097130243</v>
      </c>
      <c r="J84" s="58">
        <f t="shared" si="19"/>
        <v>4.8565121412803531</v>
      </c>
      <c r="K84" s="58">
        <f t="shared" si="19"/>
        <v>2.4282560706401766</v>
      </c>
      <c r="L84" s="62">
        <f t="shared" si="19"/>
        <v>1.9867549668874174</v>
      </c>
      <c r="M84" s="58">
        <f t="shared" si="18"/>
        <v>100</v>
      </c>
      <c r="N84" s="1"/>
      <c r="O84" s="1"/>
    </row>
    <row r="85" spans="1:17" ht="15" customHeight="1" x14ac:dyDescent="0.15">
      <c r="B85" s="98"/>
      <c r="C85" s="90"/>
      <c r="D85" s="88"/>
      <c r="E85" s="88"/>
      <c r="F85" s="88"/>
      <c r="G85" s="37"/>
      <c r="H85" s="38"/>
      <c r="I85" s="59"/>
      <c r="J85" s="59"/>
      <c r="K85" s="59"/>
      <c r="L85" s="66"/>
      <c r="M85" s="59"/>
      <c r="N85" s="36"/>
    </row>
    <row r="86" spans="1:17" ht="15" customHeight="1" x14ac:dyDescent="0.15">
      <c r="A86" s="17" t="s">
        <v>1062</v>
      </c>
      <c r="B86" s="98"/>
      <c r="C86" s="90"/>
      <c r="D86" s="88"/>
      <c r="E86" s="88"/>
      <c r="F86" s="37"/>
      <c r="G86" s="38"/>
      <c r="H86" s="59"/>
      <c r="I86" s="59"/>
      <c r="J86" s="59"/>
      <c r="K86" s="66"/>
      <c r="L86" s="59"/>
      <c r="M86" s="36"/>
    </row>
    <row r="87" spans="1:17" ht="15" customHeight="1" x14ac:dyDescent="0.15">
      <c r="A87" s="1" t="s">
        <v>1061</v>
      </c>
      <c r="B87" s="96"/>
      <c r="M87" s="1"/>
    </row>
    <row r="88" spans="1:17" ht="12" customHeight="1" x14ac:dyDescent="0.15">
      <c r="B88" s="97"/>
      <c r="C88" s="27"/>
      <c r="D88" s="27"/>
      <c r="E88" s="27"/>
      <c r="F88" s="27"/>
      <c r="G88" s="27"/>
      <c r="H88" s="27"/>
      <c r="I88" s="27"/>
      <c r="J88" s="27"/>
      <c r="K88" s="3"/>
      <c r="L88" s="219" t="s">
        <v>2</v>
      </c>
      <c r="M88" s="30"/>
      <c r="N88" s="31"/>
      <c r="O88" s="218" t="s">
        <v>3</v>
      </c>
      <c r="P88" s="83"/>
      <c r="Q88" s="84"/>
    </row>
    <row r="89" spans="1:17" ht="12" customHeight="1" x14ac:dyDescent="0.15">
      <c r="B89" s="73"/>
      <c r="C89" s="26"/>
      <c r="D89" s="26"/>
      <c r="E89" s="26"/>
      <c r="K89" s="217"/>
      <c r="L89" s="8" t="s">
        <v>4</v>
      </c>
      <c r="M89" s="8" t="s">
        <v>859</v>
      </c>
      <c r="N89" s="8" t="s">
        <v>13</v>
      </c>
      <c r="O89" s="8" t="s">
        <v>4</v>
      </c>
      <c r="P89" s="8" t="s">
        <v>859</v>
      </c>
      <c r="Q89" s="8" t="s">
        <v>13</v>
      </c>
    </row>
    <row r="90" spans="1:17" ht="12" customHeight="1" x14ac:dyDescent="0.15">
      <c r="B90" s="94"/>
      <c r="C90" s="28"/>
      <c r="D90" s="28"/>
      <c r="E90" s="28"/>
      <c r="F90" s="28"/>
      <c r="G90" s="28"/>
      <c r="H90" s="28"/>
      <c r="I90" s="28"/>
      <c r="J90" s="28"/>
      <c r="K90" s="6"/>
      <c r="L90" s="9"/>
      <c r="M90" s="9"/>
      <c r="N90" s="9"/>
      <c r="O90" s="21">
        <v>3279</v>
      </c>
      <c r="P90" s="21">
        <v>2001</v>
      </c>
      <c r="Q90" s="21">
        <v>1248</v>
      </c>
    </row>
    <row r="91" spans="1:17" ht="15" customHeight="1" x14ac:dyDescent="0.15">
      <c r="B91" s="73" t="s">
        <v>193</v>
      </c>
      <c r="C91" s="26"/>
      <c r="D91" s="26"/>
      <c r="E91" s="26"/>
      <c r="L91" s="10">
        <v>1097</v>
      </c>
      <c r="M91" s="10">
        <v>659</v>
      </c>
      <c r="N91" s="10">
        <v>431</v>
      </c>
      <c r="O91" s="22">
        <f t="shared" ref="O91:O124" si="20">L91/O$90*100</f>
        <v>33.455321744434279</v>
      </c>
      <c r="P91" s="22">
        <f t="shared" ref="P91:P124" si="21">M91/P$90*100</f>
        <v>32.933533233383308</v>
      </c>
      <c r="Q91" s="22">
        <f t="shared" ref="Q91:Q124" si="22">N91/Q$90*100</f>
        <v>34.535256410256409</v>
      </c>
    </row>
    <row r="92" spans="1:17" ht="15" customHeight="1" x14ac:dyDescent="0.15">
      <c r="B92" s="73" t="s">
        <v>1044</v>
      </c>
      <c r="C92" s="26"/>
      <c r="D92" s="26"/>
      <c r="E92" s="26"/>
      <c r="L92" s="11">
        <v>276</v>
      </c>
      <c r="M92" s="11">
        <v>0</v>
      </c>
      <c r="N92" s="11">
        <v>276</v>
      </c>
      <c r="O92" s="23">
        <f t="shared" si="20"/>
        <v>8.4172003659652326</v>
      </c>
      <c r="P92" s="23">
        <f t="shared" si="21"/>
        <v>0</v>
      </c>
      <c r="Q92" s="23">
        <f t="shared" si="22"/>
        <v>22.115384615384613</v>
      </c>
    </row>
    <row r="93" spans="1:17" ht="15" customHeight="1" x14ac:dyDescent="0.15">
      <c r="B93" s="145" t="s">
        <v>194</v>
      </c>
      <c r="C93" s="146"/>
      <c r="D93" s="146"/>
      <c r="E93" s="146"/>
      <c r="F93" s="146"/>
      <c r="G93" s="146"/>
      <c r="H93" s="146"/>
      <c r="I93" s="146"/>
      <c r="J93" s="146"/>
      <c r="K93" s="146"/>
      <c r="L93" s="147">
        <v>745</v>
      </c>
      <c r="M93" s="147">
        <v>478</v>
      </c>
      <c r="N93" s="147">
        <v>259</v>
      </c>
      <c r="O93" s="148">
        <f t="shared" si="20"/>
        <v>22.720341567551085</v>
      </c>
      <c r="P93" s="148">
        <f t="shared" si="21"/>
        <v>23.888055972013994</v>
      </c>
      <c r="Q93" s="148">
        <f t="shared" si="22"/>
        <v>20.753205128205128</v>
      </c>
    </row>
    <row r="94" spans="1:17" ht="15" customHeight="1" x14ac:dyDescent="0.15">
      <c r="B94" s="73" t="s">
        <v>195</v>
      </c>
      <c r="C94" s="26"/>
      <c r="D94" s="26"/>
      <c r="E94" s="26"/>
      <c r="L94" s="11">
        <v>711</v>
      </c>
      <c r="M94" s="11">
        <v>584</v>
      </c>
      <c r="N94" s="11">
        <v>123</v>
      </c>
      <c r="O94" s="23">
        <f t="shared" si="20"/>
        <v>21.683440073193047</v>
      </c>
      <c r="P94" s="23">
        <f t="shared" si="21"/>
        <v>29.185407296351823</v>
      </c>
      <c r="Q94" s="23">
        <f t="shared" si="22"/>
        <v>9.8557692307692299</v>
      </c>
    </row>
    <row r="95" spans="1:17" ht="15" customHeight="1" x14ac:dyDescent="0.15">
      <c r="B95" s="73" t="s">
        <v>196</v>
      </c>
      <c r="C95" s="26"/>
      <c r="D95" s="26"/>
      <c r="E95" s="26"/>
      <c r="L95" s="11">
        <v>944</v>
      </c>
      <c r="M95" s="11">
        <v>610</v>
      </c>
      <c r="N95" s="11">
        <v>331</v>
      </c>
      <c r="O95" s="23">
        <f t="shared" si="20"/>
        <v>28.789265019823119</v>
      </c>
      <c r="P95" s="23">
        <f t="shared" si="21"/>
        <v>30.484757621189406</v>
      </c>
      <c r="Q95" s="23">
        <f t="shared" si="22"/>
        <v>26.522435897435898</v>
      </c>
    </row>
    <row r="96" spans="1:17" ht="15" customHeight="1" x14ac:dyDescent="0.15">
      <c r="B96" s="73" t="s">
        <v>197</v>
      </c>
      <c r="C96" s="26"/>
      <c r="D96" s="26"/>
      <c r="E96" s="26"/>
      <c r="L96" s="11">
        <v>1078</v>
      </c>
      <c r="M96" s="11">
        <v>758</v>
      </c>
      <c r="N96" s="11">
        <v>317</v>
      </c>
      <c r="O96" s="23">
        <f t="shared" si="20"/>
        <v>32.87587679170479</v>
      </c>
      <c r="P96" s="23">
        <f t="shared" si="21"/>
        <v>37.881059470264866</v>
      </c>
      <c r="Q96" s="23">
        <f t="shared" si="22"/>
        <v>25.400641025641026</v>
      </c>
    </row>
    <row r="97" spans="2:17" ht="15" customHeight="1" x14ac:dyDescent="0.15">
      <c r="B97" s="73" t="s">
        <v>198</v>
      </c>
      <c r="C97" s="26"/>
      <c r="D97" s="26"/>
      <c r="E97" s="26"/>
      <c r="L97" s="11">
        <v>358</v>
      </c>
      <c r="M97" s="11">
        <v>344</v>
      </c>
      <c r="N97" s="11">
        <v>14</v>
      </c>
      <c r="O97" s="23">
        <f t="shared" si="20"/>
        <v>10.917962793534613</v>
      </c>
      <c r="P97" s="23">
        <f t="shared" si="21"/>
        <v>17.191404297851072</v>
      </c>
      <c r="Q97" s="23">
        <f t="shared" si="22"/>
        <v>1.1217948717948718</v>
      </c>
    </row>
    <row r="98" spans="2:17" ht="15" customHeight="1" x14ac:dyDescent="0.15">
      <c r="B98" s="73" t="s">
        <v>199</v>
      </c>
      <c r="C98" s="26"/>
      <c r="D98" s="26"/>
      <c r="E98" s="26"/>
      <c r="L98" s="11">
        <v>744</v>
      </c>
      <c r="M98" s="11">
        <v>487</v>
      </c>
      <c r="N98" s="11">
        <v>253</v>
      </c>
      <c r="O98" s="23">
        <f t="shared" si="20"/>
        <v>22.689844464775845</v>
      </c>
      <c r="P98" s="23">
        <f t="shared" si="21"/>
        <v>24.337831084457768</v>
      </c>
      <c r="Q98" s="23">
        <f t="shared" si="22"/>
        <v>20.272435897435898</v>
      </c>
    </row>
    <row r="99" spans="2:17" ht="15" customHeight="1" x14ac:dyDescent="0.15">
      <c r="B99" s="73" t="s">
        <v>200</v>
      </c>
      <c r="C99" s="26"/>
      <c r="D99" s="26"/>
      <c r="E99" s="26"/>
      <c r="L99" s="11">
        <v>961</v>
      </c>
      <c r="M99" s="11">
        <v>718</v>
      </c>
      <c r="N99" s="11">
        <v>237</v>
      </c>
      <c r="O99" s="23">
        <f t="shared" si="20"/>
        <v>29.307715767002136</v>
      </c>
      <c r="P99" s="23">
        <f t="shared" si="21"/>
        <v>35.882058970514741</v>
      </c>
      <c r="Q99" s="23">
        <f t="shared" si="22"/>
        <v>18.990384615384613</v>
      </c>
    </row>
    <row r="100" spans="2:17" ht="15" customHeight="1" x14ac:dyDescent="0.15">
      <c r="B100" s="73" t="s">
        <v>201</v>
      </c>
      <c r="C100" s="26"/>
      <c r="D100" s="26"/>
      <c r="E100" s="26"/>
      <c r="L100" s="11">
        <v>645</v>
      </c>
      <c r="M100" s="11">
        <v>490</v>
      </c>
      <c r="N100" s="11">
        <v>148</v>
      </c>
      <c r="O100" s="23">
        <f t="shared" si="20"/>
        <v>19.670631290027448</v>
      </c>
      <c r="P100" s="23">
        <f t="shared" si="21"/>
        <v>24.487756121939029</v>
      </c>
      <c r="Q100" s="23">
        <f t="shared" si="22"/>
        <v>11.858974358974358</v>
      </c>
    </row>
    <row r="101" spans="2:17" ht="15" customHeight="1" x14ac:dyDescent="0.15">
      <c r="B101" s="73" t="s">
        <v>202</v>
      </c>
      <c r="C101" s="26"/>
      <c r="D101" s="26"/>
      <c r="E101" s="26"/>
      <c r="L101" s="11">
        <v>567</v>
      </c>
      <c r="M101" s="11">
        <v>356</v>
      </c>
      <c r="N101" s="11">
        <v>205</v>
      </c>
      <c r="O101" s="23">
        <f t="shared" si="20"/>
        <v>17.29185727355901</v>
      </c>
      <c r="P101" s="23">
        <f t="shared" si="21"/>
        <v>17.791104447776114</v>
      </c>
      <c r="Q101" s="23">
        <f t="shared" si="22"/>
        <v>16.426282051282051</v>
      </c>
    </row>
    <row r="102" spans="2:17" ht="15" customHeight="1" x14ac:dyDescent="0.15">
      <c r="B102" s="145" t="s">
        <v>203</v>
      </c>
      <c r="C102" s="146"/>
      <c r="D102" s="146"/>
      <c r="E102" s="146"/>
      <c r="F102" s="146"/>
      <c r="G102" s="146"/>
      <c r="H102" s="146"/>
      <c r="I102" s="146"/>
      <c r="J102" s="146"/>
      <c r="K102" s="146"/>
      <c r="L102" s="147">
        <v>429</v>
      </c>
      <c r="M102" s="147">
        <v>23</v>
      </c>
      <c r="N102" s="147">
        <v>402</v>
      </c>
      <c r="O102" s="148">
        <f t="shared" si="20"/>
        <v>13.083257090576394</v>
      </c>
      <c r="P102" s="148">
        <f t="shared" si="21"/>
        <v>1.1494252873563218</v>
      </c>
      <c r="Q102" s="148">
        <f t="shared" si="22"/>
        <v>32.211538461538467</v>
      </c>
    </row>
    <row r="103" spans="2:17" ht="15" customHeight="1" x14ac:dyDescent="0.15">
      <c r="B103" s="73" t="s">
        <v>204</v>
      </c>
      <c r="C103" s="26"/>
      <c r="D103" s="26"/>
      <c r="E103" s="26"/>
      <c r="L103" s="11">
        <v>2043</v>
      </c>
      <c r="M103" s="11">
        <v>1469</v>
      </c>
      <c r="N103" s="11">
        <v>559</v>
      </c>
      <c r="O103" s="23">
        <f t="shared" si="20"/>
        <v>62.30558096980787</v>
      </c>
      <c r="P103" s="23">
        <f t="shared" si="21"/>
        <v>73.41329335332334</v>
      </c>
      <c r="Q103" s="23">
        <f t="shared" si="22"/>
        <v>44.791666666666671</v>
      </c>
    </row>
    <row r="104" spans="2:17" ht="15" customHeight="1" x14ac:dyDescent="0.15">
      <c r="B104" s="73" t="s">
        <v>1043</v>
      </c>
      <c r="C104" s="26"/>
      <c r="D104" s="26"/>
      <c r="E104" s="26"/>
      <c r="L104" s="11">
        <v>1420</v>
      </c>
      <c r="M104" s="11">
        <v>1324</v>
      </c>
      <c r="N104" s="11">
        <v>86</v>
      </c>
      <c r="O104" s="23">
        <f t="shared" si="20"/>
        <v>43.305885940835623</v>
      </c>
      <c r="P104" s="23">
        <f t="shared" si="21"/>
        <v>66.166916541729137</v>
      </c>
      <c r="Q104" s="23">
        <f t="shared" si="22"/>
        <v>6.8910256410256414</v>
      </c>
    </row>
    <row r="105" spans="2:17" ht="15" customHeight="1" x14ac:dyDescent="0.15">
      <c r="B105" s="73" t="s">
        <v>1042</v>
      </c>
      <c r="C105" s="26"/>
      <c r="D105" s="26"/>
      <c r="E105" s="26"/>
      <c r="L105" s="11">
        <v>565</v>
      </c>
      <c r="M105" s="11">
        <v>0</v>
      </c>
      <c r="N105" s="11">
        <v>565</v>
      </c>
      <c r="O105" s="23">
        <f t="shared" si="20"/>
        <v>17.230863068008539</v>
      </c>
      <c r="P105" s="23">
        <f t="shared" si="21"/>
        <v>0</v>
      </c>
      <c r="Q105" s="23">
        <f t="shared" si="22"/>
        <v>45.272435897435898</v>
      </c>
    </row>
    <row r="106" spans="2:17" ht="15" customHeight="1" x14ac:dyDescent="0.15">
      <c r="B106" s="73" t="s">
        <v>205</v>
      </c>
      <c r="C106" s="26"/>
      <c r="D106" s="26"/>
      <c r="E106" s="26"/>
      <c r="L106" s="11">
        <v>782</v>
      </c>
      <c r="M106" s="11">
        <v>588</v>
      </c>
      <c r="N106" s="11">
        <v>186</v>
      </c>
      <c r="O106" s="23">
        <f t="shared" si="20"/>
        <v>23.84873437023483</v>
      </c>
      <c r="P106" s="23">
        <f t="shared" si="21"/>
        <v>29.38530734632684</v>
      </c>
      <c r="Q106" s="23">
        <f t="shared" si="22"/>
        <v>14.903846153846153</v>
      </c>
    </row>
    <row r="107" spans="2:17" ht="15" customHeight="1" x14ac:dyDescent="0.15">
      <c r="B107" s="73" t="s">
        <v>62</v>
      </c>
      <c r="C107" s="26"/>
      <c r="D107" s="26"/>
      <c r="E107" s="26"/>
      <c r="L107" s="11">
        <v>775</v>
      </c>
      <c r="M107" s="11">
        <v>594</v>
      </c>
      <c r="N107" s="11">
        <v>177</v>
      </c>
      <c r="O107" s="23">
        <f t="shared" si="20"/>
        <v>23.635254650808175</v>
      </c>
      <c r="P107" s="23">
        <f t="shared" si="21"/>
        <v>29.685157421289354</v>
      </c>
      <c r="Q107" s="23">
        <f t="shared" si="22"/>
        <v>14.182692307692307</v>
      </c>
    </row>
    <row r="108" spans="2:17" ht="15" customHeight="1" x14ac:dyDescent="0.15">
      <c r="B108" s="145" t="s">
        <v>206</v>
      </c>
      <c r="C108" s="146"/>
      <c r="D108" s="146"/>
      <c r="E108" s="146"/>
      <c r="F108" s="146"/>
      <c r="G108" s="146"/>
      <c r="H108" s="146"/>
      <c r="I108" s="146"/>
      <c r="J108" s="146"/>
      <c r="K108" s="146"/>
      <c r="L108" s="147">
        <v>138</v>
      </c>
      <c r="M108" s="147">
        <v>137</v>
      </c>
      <c r="N108" s="147">
        <v>0</v>
      </c>
      <c r="O108" s="148">
        <f t="shared" si="20"/>
        <v>4.2086001829826163</v>
      </c>
      <c r="P108" s="148">
        <f t="shared" si="21"/>
        <v>6.846576711644178</v>
      </c>
      <c r="Q108" s="148">
        <f t="shared" si="22"/>
        <v>0</v>
      </c>
    </row>
    <row r="109" spans="2:17" ht="15" customHeight="1" x14ac:dyDescent="0.15">
      <c r="B109" s="73" t="s">
        <v>46</v>
      </c>
      <c r="C109" s="26"/>
      <c r="D109" s="26"/>
      <c r="E109" s="26"/>
      <c r="L109" s="11">
        <v>952</v>
      </c>
      <c r="M109" s="11">
        <v>585</v>
      </c>
      <c r="N109" s="11">
        <v>364</v>
      </c>
      <c r="O109" s="23">
        <f t="shared" si="20"/>
        <v>29.03324184202501</v>
      </c>
      <c r="P109" s="23">
        <f t="shared" si="21"/>
        <v>29.235382308845576</v>
      </c>
      <c r="Q109" s="23">
        <f t="shared" si="22"/>
        <v>29.166666666666668</v>
      </c>
    </row>
    <row r="110" spans="2:17" ht="15" customHeight="1" x14ac:dyDescent="0.15">
      <c r="B110" s="73" t="s">
        <v>207</v>
      </c>
      <c r="C110" s="26"/>
      <c r="D110" s="26"/>
      <c r="E110" s="26"/>
      <c r="L110" s="11">
        <v>305</v>
      </c>
      <c r="M110" s="11">
        <v>248</v>
      </c>
      <c r="N110" s="11">
        <v>57</v>
      </c>
      <c r="O110" s="23">
        <f t="shared" si="20"/>
        <v>9.3016163464470871</v>
      </c>
      <c r="P110" s="23">
        <f t="shared" si="21"/>
        <v>12.393803098450775</v>
      </c>
      <c r="Q110" s="23">
        <f t="shared" si="22"/>
        <v>4.5673076923076916</v>
      </c>
    </row>
    <row r="111" spans="2:17" ht="15" customHeight="1" x14ac:dyDescent="0.15">
      <c r="B111" s="73" t="s">
        <v>208</v>
      </c>
      <c r="C111" s="26"/>
      <c r="D111" s="26"/>
      <c r="E111" s="26"/>
      <c r="L111" s="11">
        <v>373</v>
      </c>
      <c r="M111" s="11">
        <v>306</v>
      </c>
      <c r="N111" s="11">
        <v>62</v>
      </c>
      <c r="O111" s="23">
        <f t="shared" si="20"/>
        <v>11.375419335163159</v>
      </c>
      <c r="P111" s="23">
        <f t="shared" si="21"/>
        <v>15.292353823088456</v>
      </c>
      <c r="Q111" s="23">
        <f t="shared" si="22"/>
        <v>4.9679487179487181</v>
      </c>
    </row>
    <row r="112" spans="2:17" ht="15" customHeight="1" x14ac:dyDescent="0.15">
      <c r="B112" s="73" t="s">
        <v>51</v>
      </c>
      <c r="C112" s="26"/>
      <c r="D112" s="26"/>
      <c r="E112" s="26"/>
      <c r="L112" s="11">
        <v>229</v>
      </c>
      <c r="M112" s="11">
        <v>174</v>
      </c>
      <c r="N112" s="11">
        <v>52</v>
      </c>
      <c r="O112" s="23">
        <f t="shared" si="20"/>
        <v>6.9838365355291252</v>
      </c>
      <c r="P112" s="23">
        <f t="shared" si="21"/>
        <v>8.695652173913043</v>
      </c>
      <c r="Q112" s="23">
        <f t="shared" si="22"/>
        <v>4.1666666666666661</v>
      </c>
    </row>
    <row r="113" spans="1:17" ht="15" customHeight="1" x14ac:dyDescent="0.15">
      <c r="B113" s="73" t="s">
        <v>209</v>
      </c>
      <c r="C113" s="26"/>
      <c r="D113" s="26"/>
      <c r="E113" s="26"/>
      <c r="L113" s="11">
        <v>152</v>
      </c>
      <c r="M113" s="11">
        <v>96</v>
      </c>
      <c r="N113" s="11">
        <v>55</v>
      </c>
      <c r="O113" s="23">
        <f t="shared" si="20"/>
        <v>4.6355596218359256</v>
      </c>
      <c r="P113" s="23">
        <f t="shared" si="21"/>
        <v>4.7976011994003001</v>
      </c>
      <c r="Q113" s="23">
        <f t="shared" si="22"/>
        <v>4.4070512820512819</v>
      </c>
    </row>
    <row r="114" spans="1:17" ht="15" customHeight="1" x14ac:dyDescent="0.15">
      <c r="B114" s="73" t="s">
        <v>54</v>
      </c>
      <c r="C114" s="26"/>
      <c r="D114" s="26"/>
      <c r="E114" s="26"/>
      <c r="L114" s="11">
        <v>279</v>
      </c>
      <c r="M114" s="11">
        <v>202</v>
      </c>
      <c r="N114" s="11">
        <v>73</v>
      </c>
      <c r="O114" s="23">
        <f t="shared" si="20"/>
        <v>8.508691674290942</v>
      </c>
      <c r="P114" s="23">
        <f t="shared" si="21"/>
        <v>10.094952523738131</v>
      </c>
      <c r="Q114" s="23">
        <f t="shared" si="22"/>
        <v>5.8493589743589745</v>
      </c>
    </row>
    <row r="115" spans="1:17" ht="15" customHeight="1" x14ac:dyDescent="0.15">
      <c r="B115" s="73" t="s">
        <v>904</v>
      </c>
      <c r="C115" s="26"/>
      <c r="D115" s="26"/>
      <c r="E115" s="26"/>
      <c r="L115" s="11">
        <v>274</v>
      </c>
      <c r="M115" s="11">
        <v>195</v>
      </c>
      <c r="N115" s="11">
        <v>78</v>
      </c>
      <c r="O115" s="23">
        <f t="shared" si="20"/>
        <v>8.3562061604147608</v>
      </c>
      <c r="P115" s="23">
        <f t="shared" si="21"/>
        <v>9.7451274362818587</v>
      </c>
      <c r="Q115" s="23">
        <f t="shared" si="22"/>
        <v>6.25</v>
      </c>
    </row>
    <row r="116" spans="1:17" ht="15" customHeight="1" x14ac:dyDescent="0.15">
      <c r="B116" s="145" t="s">
        <v>57</v>
      </c>
      <c r="C116" s="146"/>
      <c r="D116" s="146"/>
      <c r="E116" s="146"/>
      <c r="F116" s="146"/>
      <c r="G116" s="146"/>
      <c r="H116" s="146"/>
      <c r="I116" s="146"/>
      <c r="J116" s="146"/>
      <c r="K116" s="146"/>
      <c r="L116" s="147">
        <v>564</v>
      </c>
      <c r="M116" s="147">
        <v>394</v>
      </c>
      <c r="N116" s="147">
        <v>170</v>
      </c>
      <c r="O116" s="148">
        <f t="shared" si="20"/>
        <v>17.200365965233303</v>
      </c>
      <c r="P116" s="148">
        <f t="shared" si="21"/>
        <v>19.690154922538731</v>
      </c>
      <c r="Q116" s="148">
        <f t="shared" si="22"/>
        <v>13.62179487179487</v>
      </c>
    </row>
    <row r="117" spans="1:17" ht="15" customHeight="1" x14ac:dyDescent="0.15">
      <c r="B117" s="73" t="s">
        <v>210</v>
      </c>
      <c r="C117" s="26"/>
      <c r="D117" s="26"/>
      <c r="E117" s="26"/>
      <c r="L117" s="11">
        <v>658</v>
      </c>
      <c r="M117" s="11">
        <v>440</v>
      </c>
      <c r="N117" s="11">
        <v>209</v>
      </c>
      <c r="O117" s="23">
        <f t="shared" si="20"/>
        <v>20.067093626105521</v>
      </c>
      <c r="P117" s="23">
        <f t="shared" si="21"/>
        <v>21.989005497251373</v>
      </c>
      <c r="Q117" s="23">
        <f t="shared" si="22"/>
        <v>16.746794871794872</v>
      </c>
    </row>
    <row r="118" spans="1:17" ht="15" customHeight="1" x14ac:dyDescent="0.15">
      <c r="B118" s="73" t="s">
        <v>211</v>
      </c>
      <c r="C118" s="26"/>
      <c r="D118" s="26"/>
      <c r="E118" s="26"/>
      <c r="L118" s="11">
        <v>958</v>
      </c>
      <c r="M118" s="11">
        <v>534</v>
      </c>
      <c r="N118" s="11">
        <v>412</v>
      </c>
      <c r="O118" s="23">
        <f t="shared" si="20"/>
        <v>29.216224458676425</v>
      </c>
      <c r="P118" s="23">
        <f t="shared" si="21"/>
        <v>26.686656671664167</v>
      </c>
      <c r="Q118" s="23">
        <f t="shared" si="22"/>
        <v>33.012820512820511</v>
      </c>
    </row>
    <row r="119" spans="1:17" ht="15" customHeight="1" x14ac:dyDescent="0.15">
      <c r="B119" s="73" t="s">
        <v>212</v>
      </c>
      <c r="C119" s="26"/>
      <c r="D119" s="26"/>
      <c r="E119" s="26"/>
      <c r="L119" s="11">
        <v>1465</v>
      </c>
      <c r="M119" s="11">
        <v>853</v>
      </c>
      <c r="N119" s="11">
        <v>604</v>
      </c>
      <c r="O119" s="23">
        <f t="shared" si="20"/>
        <v>44.678255565721258</v>
      </c>
      <c r="P119" s="23">
        <f t="shared" si="21"/>
        <v>42.628685657171417</v>
      </c>
      <c r="Q119" s="23">
        <f t="shared" si="22"/>
        <v>48.397435897435898</v>
      </c>
    </row>
    <row r="120" spans="1:17" ht="15" customHeight="1" x14ac:dyDescent="0.15">
      <c r="B120" s="73" t="s">
        <v>213</v>
      </c>
      <c r="C120" s="26"/>
      <c r="D120" s="26"/>
      <c r="E120" s="26"/>
      <c r="L120" s="11">
        <v>1261</v>
      </c>
      <c r="M120" s="11">
        <v>759</v>
      </c>
      <c r="N120" s="11">
        <v>484</v>
      </c>
      <c r="O120" s="23">
        <f t="shared" si="20"/>
        <v>38.456846599573041</v>
      </c>
      <c r="P120" s="23">
        <f t="shared" si="21"/>
        <v>37.931034482758619</v>
      </c>
      <c r="Q120" s="23">
        <f t="shared" si="22"/>
        <v>38.782051282051285</v>
      </c>
    </row>
    <row r="121" spans="1:17" ht="15" customHeight="1" x14ac:dyDescent="0.15">
      <c r="B121" s="73" t="s">
        <v>214</v>
      </c>
      <c r="C121" s="26"/>
      <c r="D121" s="26"/>
      <c r="E121" s="26"/>
      <c r="L121" s="11">
        <v>1093</v>
      </c>
      <c r="M121" s="11">
        <v>741</v>
      </c>
      <c r="N121" s="11">
        <v>338</v>
      </c>
      <c r="O121" s="23">
        <f t="shared" si="20"/>
        <v>33.333333333333329</v>
      </c>
      <c r="P121" s="23">
        <f t="shared" si="21"/>
        <v>37.031484257871064</v>
      </c>
      <c r="Q121" s="23">
        <f t="shared" si="22"/>
        <v>27.083333333333332</v>
      </c>
    </row>
    <row r="122" spans="1:17" ht="15" customHeight="1" x14ac:dyDescent="0.15">
      <c r="B122" s="145" t="s">
        <v>215</v>
      </c>
      <c r="C122" s="146"/>
      <c r="D122" s="146"/>
      <c r="E122" s="146"/>
      <c r="F122" s="146"/>
      <c r="G122" s="146"/>
      <c r="H122" s="146"/>
      <c r="I122" s="146"/>
      <c r="J122" s="146"/>
      <c r="K122" s="146"/>
      <c r="L122" s="147">
        <v>417</v>
      </c>
      <c r="M122" s="147">
        <v>254</v>
      </c>
      <c r="N122" s="147">
        <v>156</v>
      </c>
      <c r="O122" s="148">
        <f t="shared" si="20"/>
        <v>12.717291857273558</v>
      </c>
      <c r="P122" s="148">
        <f t="shared" si="21"/>
        <v>12.693653173413294</v>
      </c>
      <c r="Q122" s="148">
        <f t="shared" si="22"/>
        <v>12.5</v>
      </c>
    </row>
    <row r="123" spans="1:17" ht="15" customHeight="1" x14ac:dyDescent="0.15">
      <c r="B123" s="73" t="s">
        <v>216</v>
      </c>
      <c r="C123" s="26"/>
      <c r="D123" s="26"/>
      <c r="E123" s="26"/>
      <c r="L123" s="11">
        <v>185</v>
      </c>
      <c r="M123" s="11">
        <v>123</v>
      </c>
      <c r="N123" s="11">
        <v>55</v>
      </c>
      <c r="O123" s="23">
        <f t="shared" si="20"/>
        <v>5.6419640134187254</v>
      </c>
      <c r="P123" s="23">
        <f t="shared" si="21"/>
        <v>6.1469265367316339</v>
      </c>
      <c r="Q123" s="23">
        <f t="shared" si="22"/>
        <v>4.4070512820512819</v>
      </c>
    </row>
    <row r="124" spans="1:17" ht="15" customHeight="1" x14ac:dyDescent="0.15">
      <c r="B124" s="145" t="s">
        <v>217</v>
      </c>
      <c r="C124" s="146"/>
      <c r="D124" s="146"/>
      <c r="E124" s="146"/>
      <c r="F124" s="146"/>
      <c r="G124" s="146"/>
      <c r="H124" s="146"/>
      <c r="I124" s="146"/>
      <c r="J124" s="146"/>
      <c r="K124" s="146"/>
      <c r="L124" s="147">
        <v>1652</v>
      </c>
      <c r="M124" s="147">
        <v>1010</v>
      </c>
      <c r="N124" s="147">
        <v>625</v>
      </c>
      <c r="O124" s="148">
        <f t="shared" si="20"/>
        <v>50.381213784690459</v>
      </c>
      <c r="P124" s="148">
        <f t="shared" si="21"/>
        <v>50.474762618690647</v>
      </c>
      <c r="Q124" s="148">
        <f t="shared" si="22"/>
        <v>50.080128205128204</v>
      </c>
    </row>
    <row r="125" spans="1:17" ht="15" customHeight="1" x14ac:dyDescent="0.15">
      <c r="B125" s="95" t="s">
        <v>1</v>
      </c>
      <c r="C125" s="30"/>
      <c r="D125" s="30"/>
      <c r="E125" s="30"/>
      <c r="F125" s="30"/>
      <c r="G125" s="30"/>
      <c r="H125" s="30"/>
      <c r="I125" s="30"/>
      <c r="J125" s="30"/>
      <c r="K125" s="31"/>
      <c r="L125" s="13">
        <f>SUM(L91:L124)</f>
        <v>25095</v>
      </c>
      <c r="M125" s="13">
        <f>SUM(M91:M124)</f>
        <v>16533</v>
      </c>
      <c r="N125" s="13">
        <f>SUM(N91:N124)</f>
        <v>8363</v>
      </c>
      <c r="O125" s="25" t="str">
        <f>IF(SUM(O91:O124)&gt;100,"－",SUM(O91:O124))</f>
        <v>－</v>
      </c>
      <c r="P125" s="25" t="str">
        <f>IF(SUM(P91:P124)&gt;100,"－",SUM(P91:P124))</f>
        <v>－</v>
      </c>
      <c r="Q125" s="25" t="str">
        <f>IF(SUM(Q91:Q124)&gt;100,"－",SUM(Q91:Q124))</f>
        <v>－</v>
      </c>
    </row>
    <row r="126" spans="1:17" ht="15" customHeight="1" x14ac:dyDescent="0.15">
      <c r="B126" s="98"/>
      <c r="C126" s="32"/>
      <c r="D126" s="32"/>
      <c r="E126" s="32"/>
      <c r="F126" s="32"/>
      <c r="G126" s="32"/>
      <c r="H126" s="32"/>
      <c r="I126" s="32"/>
      <c r="J126" s="32"/>
      <c r="K126" s="32"/>
      <c r="L126" s="33"/>
      <c r="M126" s="127"/>
    </row>
    <row r="127" spans="1:17" ht="15" customHeight="1" x14ac:dyDescent="0.15">
      <c r="A127" s="17" t="s">
        <v>1047</v>
      </c>
      <c r="B127" s="98"/>
      <c r="C127" s="90"/>
      <c r="D127" s="88"/>
      <c r="E127" s="88"/>
      <c r="F127" s="37"/>
      <c r="G127" s="38"/>
      <c r="H127" s="59"/>
      <c r="I127" s="59"/>
      <c r="J127" s="59"/>
      <c r="K127" s="66"/>
      <c r="L127" s="59"/>
      <c r="M127" s="36"/>
    </row>
    <row r="128" spans="1:17" ht="15" customHeight="1" x14ac:dyDescent="0.15">
      <c r="A128" s="1" t="s">
        <v>1058</v>
      </c>
      <c r="B128" s="96"/>
      <c r="F128" s="1"/>
    </row>
    <row r="129" spans="2:28" s="36" customFormat="1" ht="33.75" x14ac:dyDescent="0.15">
      <c r="B129" s="95" t="s">
        <v>188</v>
      </c>
      <c r="C129" s="30"/>
      <c r="D129" s="30"/>
      <c r="E129" s="30"/>
      <c r="F129" s="30"/>
      <c r="G129" s="31"/>
      <c r="H129" s="128" t="s">
        <v>589</v>
      </c>
      <c r="I129" s="128" t="s">
        <v>598</v>
      </c>
      <c r="J129" s="135" t="s">
        <v>585</v>
      </c>
      <c r="K129" s="135" t="s">
        <v>586</v>
      </c>
      <c r="L129" s="72" t="s">
        <v>587</v>
      </c>
      <c r="M129" s="72" t="s">
        <v>599</v>
      </c>
      <c r="N129" s="72" t="s">
        <v>600</v>
      </c>
      <c r="O129" s="130" t="s">
        <v>601</v>
      </c>
      <c r="P129" s="130" t="s">
        <v>602</v>
      </c>
      <c r="Q129" s="130" t="s">
        <v>603</v>
      </c>
      <c r="R129" s="130" t="s">
        <v>604</v>
      </c>
      <c r="S129" s="130" t="s">
        <v>605</v>
      </c>
      <c r="T129" s="221" t="s">
        <v>190</v>
      </c>
      <c r="U129" s="40" t="s">
        <v>4</v>
      </c>
      <c r="V129" s="41" t="s">
        <v>191</v>
      </c>
      <c r="W129" s="41" t="s">
        <v>606</v>
      </c>
      <c r="X129" s="41" t="s">
        <v>591</v>
      </c>
      <c r="Y129" s="41" t="s">
        <v>192</v>
      </c>
      <c r="Z129" s="41" t="s">
        <v>592</v>
      </c>
      <c r="AA129" s="1"/>
      <c r="AB129" s="1"/>
    </row>
    <row r="130" spans="2:28" s="36" customFormat="1" ht="12" customHeight="1" x14ac:dyDescent="0.15">
      <c r="B130" s="100" t="s">
        <v>2</v>
      </c>
      <c r="C130" s="124" t="s">
        <v>193</v>
      </c>
      <c r="D130" s="47"/>
      <c r="E130" s="47"/>
      <c r="F130" s="47"/>
      <c r="G130" s="42"/>
      <c r="H130" s="50">
        <v>2182</v>
      </c>
      <c r="I130" s="50">
        <v>80</v>
      </c>
      <c r="J130" s="50">
        <v>282</v>
      </c>
      <c r="K130" s="50">
        <v>387</v>
      </c>
      <c r="L130" s="50">
        <v>76</v>
      </c>
      <c r="M130" s="50">
        <v>106</v>
      </c>
      <c r="N130" s="50">
        <v>8</v>
      </c>
      <c r="O130" s="50">
        <v>42</v>
      </c>
      <c r="P130" s="50">
        <v>3</v>
      </c>
      <c r="Q130" s="50">
        <v>9</v>
      </c>
      <c r="R130" s="50">
        <v>1</v>
      </c>
      <c r="S130" s="50">
        <v>10</v>
      </c>
      <c r="T130" s="51">
        <v>93</v>
      </c>
      <c r="U130" s="50">
        <f t="shared" ref="U130:U161" si="23">SUM(H130:T130)</f>
        <v>3279</v>
      </c>
      <c r="V130" s="67">
        <v>21.871311989956059</v>
      </c>
      <c r="W130" s="67">
        <v>69.404382470119515</v>
      </c>
      <c r="X130" s="67">
        <v>60</v>
      </c>
      <c r="Y130" s="67">
        <v>370</v>
      </c>
      <c r="Z130" s="67">
        <v>5</v>
      </c>
      <c r="AA130" s="1"/>
      <c r="AB130" s="1"/>
    </row>
    <row r="131" spans="2:28" s="36" customFormat="1" ht="12" customHeight="1" x14ac:dyDescent="0.15">
      <c r="B131" s="101"/>
      <c r="C131" s="124" t="s">
        <v>1044</v>
      </c>
      <c r="D131" s="37"/>
      <c r="E131" s="37"/>
      <c r="F131" s="37"/>
      <c r="G131" s="143"/>
      <c r="H131" s="52">
        <v>972</v>
      </c>
      <c r="I131" s="52">
        <v>40</v>
      </c>
      <c r="J131" s="52">
        <v>95</v>
      </c>
      <c r="K131" s="52">
        <v>90</v>
      </c>
      <c r="L131" s="52">
        <v>11</v>
      </c>
      <c r="M131" s="52">
        <v>12</v>
      </c>
      <c r="N131" s="52">
        <v>0</v>
      </c>
      <c r="O131" s="52">
        <v>3</v>
      </c>
      <c r="P131" s="52">
        <v>0</v>
      </c>
      <c r="Q131" s="52">
        <v>0</v>
      </c>
      <c r="R131" s="52">
        <v>0</v>
      </c>
      <c r="S131" s="52">
        <v>0</v>
      </c>
      <c r="T131" s="53">
        <v>25</v>
      </c>
      <c r="U131" s="52">
        <f t="shared" si="23"/>
        <v>1248</v>
      </c>
      <c r="V131" s="68">
        <v>10.01062959934587</v>
      </c>
      <c r="W131" s="68">
        <v>48.776892430278885</v>
      </c>
      <c r="X131" s="68">
        <v>40</v>
      </c>
      <c r="Y131" s="68">
        <v>180</v>
      </c>
      <c r="Z131" s="68">
        <v>10</v>
      </c>
      <c r="AA131" s="1"/>
      <c r="AB131" s="1"/>
    </row>
    <row r="132" spans="2:28" s="36" customFormat="1" ht="12" customHeight="1" x14ac:dyDescent="0.15">
      <c r="B132" s="101"/>
      <c r="C132" s="149" t="s">
        <v>194</v>
      </c>
      <c r="D132" s="150"/>
      <c r="E132" s="150"/>
      <c r="F132" s="150"/>
      <c r="G132" s="151"/>
      <c r="H132" s="152">
        <v>2534</v>
      </c>
      <c r="I132" s="152">
        <v>102</v>
      </c>
      <c r="J132" s="152">
        <v>194</v>
      </c>
      <c r="K132" s="152">
        <v>269</v>
      </c>
      <c r="L132" s="152">
        <v>45</v>
      </c>
      <c r="M132" s="152">
        <v>40</v>
      </c>
      <c r="N132" s="152">
        <v>1</v>
      </c>
      <c r="O132" s="152">
        <v>6</v>
      </c>
      <c r="P132" s="152">
        <v>0</v>
      </c>
      <c r="Q132" s="152">
        <v>1</v>
      </c>
      <c r="R132" s="152">
        <v>0</v>
      </c>
      <c r="S132" s="152">
        <v>1</v>
      </c>
      <c r="T132" s="153">
        <v>86</v>
      </c>
      <c r="U132" s="152">
        <f t="shared" si="23"/>
        <v>3279</v>
      </c>
      <c r="V132" s="154">
        <v>10.994362668336986</v>
      </c>
      <c r="W132" s="154">
        <v>53.270106221547799</v>
      </c>
      <c r="X132" s="154">
        <v>60</v>
      </c>
      <c r="Y132" s="154">
        <v>300</v>
      </c>
      <c r="Z132" s="154">
        <v>5</v>
      </c>
      <c r="AA132" s="1"/>
      <c r="AB132" s="1"/>
    </row>
    <row r="133" spans="2:28" s="36" customFormat="1" ht="12" customHeight="1" x14ac:dyDescent="0.15">
      <c r="B133" s="101"/>
      <c r="C133" s="124" t="s">
        <v>195</v>
      </c>
      <c r="D133" s="37"/>
      <c r="E133" s="37"/>
      <c r="F133" s="37"/>
      <c r="G133" s="43"/>
      <c r="H133" s="52">
        <v>2568</v>
      </c>
      <c r="I133" s="52">
        <v>177</v>
      </c>
      <c r="J133" s="52">
        <v>325</v>
      </c>
      <c r="K133" s="52">
        <v>122</v>
      </c>
      <c r="L133" s="52">
        <v>3</v>
      </c>
      <c r="M133" s="52">
        <v>6</v>
      </c>
      <c r="N133" s="52">
        <v>2</v>
      </c>
      <c r="O133" s="52">
        <v>0</v>
      </c>
      <c r="P133" s="52">
        <v>0</v>
      </c>
      <c r="Q133" s="52">
        <v>0</v>
      </c>
      <c r="R133" s="52">
        <v>0</v>
      </c>
      <c r="S133" s="52">
        <v>0</v>
      </c>
      <c r="T133" s="53">
        <v>76</v>
      </c>
      <c r="U133" s="52">
        <f t="shared" si="23"/>
        <v>3279</v>
      </c>
      <c r="V133" s="68">
        <v>6.8563846394005621</v>
      </c>
      <c r="W133" s="68">
        <v>34.584251968503935</v>
      </c>
      <c r="X133" s="68">
        <v>30</v>
      </c>
      <c r="Y133" s="68">
        <v>150</v>
      </c>
      <c r="Z133" s="68">
        <v>5</v>
      </c>
      <c r="AA133" s="1"/>
      <c r="AB133" s="1"/>
    </row>
    <row r="134" spans="2:28" s="36" customFormat="1" ht="12" customHeight="1" x14ac:dyDescent="0.15">
      <c r="B134" s="101"/>
      <c r="C134" s="124" t="s">
        <v>196</v>
      </c>
      <c r="D134" s="37"/>
      <c r="E134" s="37"/>
      <c r="F134" s="37"/>
      <c r="G134" s="43"/>
      <c r="H134" s="52">
        <v>2335</v>
      </c>
      <c r="I134" s="52">
        <v>115</v>
      </c>
      <c r="J134" s="52">
        <v>177</v>
      </c>
      <c r="K134" s="52">
        <v>210</v>
      </c>
      <c r="L134" s="52">
        <v>123</v>
      </c>
      <c r="M134" s="52">
        <v>152</v>
      </c>
      <c r="N134" s="52">
        <v>48</v>
      </c>
      <c r="O134" s="52">
        <v>21</v>
      </c>
      <c r="P134" s="52">
        <v>6</v>
      </c>
      <c r="Q134" s="52">
        <v>1</v>
      </c>
      <c r="R134" s="52">
        <v>0</v>
      </c>
      <c r="S134" s="52">
        <v>3</v>
      </c>
      <c r="T134" s="53">
        <v>88</v>
      </c>
      <c r="U134" s="52">
        <f t="shared" si="23"/>
        <v>3279</v>
      </c>
      <c r="V134" s="68">
        <v>20.178314008147915</v>
      </c>
      <c r="W134" s="68">
        <v>75.220794392523359</v>
      </c>
      <c r="X134" s="68">
        <v>60</v>
      </c>
      <c r="Y134" s="68">
        <v>300</v>
      </c>
      <c r="Z134" s="68">
        <v>5</v>
      </c>
      <c r="AA134" s="1"/>
      <c r="AB134" s="1"/>
    </row>
    <row r="135" spans="2:28" s="36" customFormat="1" ht="12" customHeight="1" x14ac:dyDescent="0.15">
      <c r="B135" s="101"/>
      <c r="C135" s="124" t="s">
        <v>197</v>
      </c>
      <c r="D135" s="37"/>
      <c r="E135" s="37"/>
      <c r="F135" s="37"/>
      <c r="G135" s="43"/>
      <c r="H135" s="52">
        <v>2201</v>
      </c>
      <c r="I135" s="52">
        <v>447</v>
      </c>
      <c r="J135" s="52">
        <v>396</v>
      </c>
      <c r="K135" s="52">
        <v>113</v>
      </c>
      <c r="L135" s="52">
        <v>12</v>
      </c>
      <c r="M135" s="52">
        <v>10</v>
      </c>
      <c r="N135" s="52">
        <v>5</v>
      </c>
      <c r="O135" s="52">
        <v>1</v>
      </c>
      <c r="P135" s="52">
        <v>0</v>
      </c>
      <c r="Q135" s="52">
        <v>0</v>
      </c>
      <c r="R135" s="52">
        <v>0</v>
      </c>
      <c r="S135" s="52">
        <v>0</v>
      </c>
      <c r="T135" s="53">
        <v>94</v>
      </c>
      <c r="U135" s="52">
        <f t="shared" si="23"/>
        <v>3279</v>
      </c>
      <c r="V135" s="68">
        <v>9.1921507064364203</v>
      </c>
      <c r="W135" s="68">
        <v>29.753048780487806</v>
      </c>
      <c r="X135" s="68">
        <v>30</v>
      </c>
      <c r="Y135" s="68">
        <v>180</v>
      </c>
      <c r="Z135" s="68">
        <v>5</v>
      </c>
      <c r="AA135" s="1"/>
      <c r="AB135" s="1"/>
    </row>
    <row r="136" spans="2:28" s="36" customFormat="1" ht="12" customHeight="1" x14ac:dyDescent="0.15">
      <c r="B136" s="101"/>
      <c r="C136" s="124" t="s">
        <v>198</v>
      </c>
      <c r="D136" s="37"/>
      <c r="E136" s="37"/>
      <c r="F136" s="37"/>
      <c r="G136" s="43"/>
      <c r="H136" s="52">
        <v>2921</v>
      </c>
      <c r="I136" s="52">
        <v>107</v>
      </c>
      <c r="J136" s="52">
        <v>99</v>
      </c>
      <c r="K136" s="52">
        <v>48</v>
      </c>
      <c r="L136" s="52">
        <v>19</v>
      </c>
      <c r="M136" s="52">
        <v>16</v>
      </c>
      <c r="N136" s="52">
        <v>3</v>
      </c>
      <c r="O136" s="52">
        <v>3</v>
      </c>
      <c r="P136" s="52">
        <v>0</v>
      </c>
      <c r="Q136" s="52">
        <v>3</v>
      </c>
      <c r="R136" s="52">
        <v>1</v>
      </c>
      <c r="S136" s="52">
        <v>5</v>
      </c>
      <c r="T136" s="53">
        <v>54</v>
      </c>
      <c r="U136" s="52">
        <f t="shared" si="23"/>
        <v>3279</v>
      </c>
      <c r="V136" s="68">
        <v>4.7553488372093025</v>
      </c>
      <c r="W136" s="68">
        <v>50.44736842105263</v>
      </c>
      <c r="X136" s="68">
        <v>30</v>
      </c>
      <c r="Y136" s="68">
        <v>360</v>
      </c>
      <c r="Z136" s="68">
        <v>5</v>
      </c>
      <c r="AA136" s="1"/>
      <c r="AB136" s="1"/>
    </row>
    <row r="137" spans="2:28" s="36" customFormat="1" ht="12" customHeight="1" x14ac:dyDescent="0.15">
      <c r="B137" s="101"/>
      <c r="C137" s="124" t="s">
        <v>199</v>
      </c>
      <c r="D137" s="37"/>
      <c r="E137" s="37"/>
      <c r="F137" s="37"/>
      <c r="G137" s="43"/>
      <c r="H137" s="52">
        <v>2535</v>
      </c>
      <c r="I137" s="52">
        <v>432</v>
      </c>
      <c r="J137" s="52">
        <v>191</v>
      </c>
      <c r="K137" s="52">
        <v>24</v>
      </c>
      <c r="L137" s="52">
        <v>6</v>
      </c>
      <c r="M137" s="52">
        <v>5</v>
      </c>
      <c r="N137" s="52">
        <v>0</v>
      </c>
      <c r="O137" s="52">
        <v>0</v>
      </c>
      <c r="P137" s="52">
        <v>0</v>
      </c>
      <c r="Q137" s="52">
        <v>0</v>
      </c>
      <c r="R137" s="52">
        <v>0</v>
      </c>
      <c r="S137" s="52">
        <v>1</v>
      </c>
      <c r="T137" s="53">
        <v>85</v>
      </c>
      <c r="U137" s="52">
        <f t="shared" si="23"/>
        <v>3279</v>
      </c>
      <c r="V137" s="68">
        <v>4.5770194113963685</v>
      </c>
      <c r="W137" s="68">
        <v>22.183611532625189</v>
      </c>
      <c r="X137" s="68">
        <v>20</v>
      </c>
      <c r="Y137" s="68">
        <v>300</v>
      </c>
      <c r="Z137" s="68">
        <v>5</v>
      </c>
      <c r="AA137" s="1"/>
      <c r="AB137" s="1"/>
    </row>
    <row r="138" spans="2:28" s="36" customFormat="1" ht="12" customHeight="1" x14ac:dyDescent="0.15">
      <c r="B138" s="101"/>
      <c r="C138" s="124" t="s">
        <v>200</v>
      </c>
      <c r="D138" s="37"/>
      <c r="E138" s="37"/>
      <c r="F138" s="37"/>
      <c r="G138" s="43"/>
      <c r="H138" s="52">
        <v>2318</v>
      </c>
      <c r="I138" s="52">
        <v>419</v>
      </c>
      <c r="J138" s="52">
        <v>270</v>
      </c>
      <c r="K138" s="52">
        <v>112</v>
      </c>
      <c r="L138" s="52">
        <v>20</v>
      </c>
      <c r="M138" s="52">
        <v>19</v>
      </c>
      <c r="N138" s="52">
        <v>7</v>
      </c>
      <c r="O138" s="52">
        <v>7</v>
      </c>
      <c r="P138" s="52">
        <v>1</v>
      </c>
      <c r="Q138" s="52">
        <v>2</v>
      </c>
      <c r="R138" s="52">
        <v>0</v>
      </c>
      <c r="S138" s="52">
        <v>3</v>
      </c>
      <c r="T138" s="53">
        <v>101</v>
      </c>
      <c r="U138" s="52">
        <f t="shared" si="23"/>
        <v>3279</v>
      </c>
      <c r="V138" s="68">
        <v>9.3370044052863435</v>
      </c>
      <c r="W138" s="68">
        <v>34.503488372093024</v>
      </c>
      <c r="X138" s="68">
        <v>30</v>
      </c>
      <c r="Y138" s="68">
        <v>420</v>
      </c>
      <c r="Z138" s="68">
        <v>5</v>
      </c>
      <c r="AA138" s="1"/>
      <c r="AB138" s="1"/>
    </row>
    <row r="139" spans="2:28" s="36" customFormat="1" ht="12" customHeight="1" x14ac:dyDescent="0.15">
      <c r="B139" s="101"/>
      <c r="C139" s="124" t="s">
        <v>201</v>
      </c>
      <c r="D139" s="37"/>
      <c r="E139" s="37"/>
      <c r="F139" s="37"/>
      <c r="G139" s="43"/>
      <c r="H139" s="52">
        <v>2634</v>
      </c>
      <c r="I139" s="52">
        <v>192</v>
      </c>
      <c r="J139" s="52">
        <v>185</v>
      </c>
      <c r="K139" s="52">
        <v>140</v>
      </c>
      <c r="L139" s="52">
        <v>19</v>
      </c>
      <c r="M139" s="52">
        <v>27</v>
      </c>
      <c r="N139" s="52">
        <v>5</v>
      </c>
      <c r="O139" s="52">
        <v>6</v>
      </c>
      <c r="P139" s="52">
        <v>1</v>
      </c>
      <c r="Q139" s="52">
        <v>2</v>
      </c>
      <c r="R139" s="52">
        <v>0</v>
      </c>
      <c r="S139" s="52">
        <v>1</v>
      </c>
      <c r="T139" s="53">
        <v>67</v>
      </c>
      <c r="U139" s="52">
        <f t="shared" si="23"/>
        <v>3279</v>
      </c>
      <c r="V139" s="68">
        <v>7.9794520547945202</v>
      </c>
      <c r="W139" s="68">
        <v>44.34256055363322</v>
      </c>
      <c r="X139" s="68">
        <v>30</v>
      </c>
      <c r="Y139" s="68">
        <v>375</v>
      </c>
      <c r="Z139" s="68">
        <v>5</v>
      </c>
      <c r="AA139" s="1"/>
      <c r="AB139" s="1"/>
    </row>
    <row r="140" spans="2:28" s="36" customFormat="1" ht="12" customHeight="1" x14ac:dyDescent="0.15">
      <c r="B140" s="101"/>
      <c r="C140" s="124" t="s">
        <v>202</v>
      </c>
      <c r="D140" s="37"/>
      <c r="E140" s="37"/>
      <c r="F140" s="37"/>
      <c r="G140" s="43"/>
      <c r="H140" s="52">
        <v>2712</v>
      </c>
      <c r="I140" s="52">
        <v>201</v>
      </c>
      <c r="J140" s="52">
        <v>166</v>
      </c>
      <c r="K140" s="52">
        <v>84</v>
      </c>
      <c r="L140" s="52">
        <v>22</v>
      </c>
      <c r="M140" s="52">
        <v>16</v>
      </c>
      <c r="N140" s="52">
        <v>8</v>
      </c>
      <c r="O140" s="52">
        <v>2</v>
      </c>
      <c r="P140" s="52">
        <v>3</v>
      </c>
      <c r="Q140" s="52">
        <v>1</v>
      </c>
      <c r="R140" s="52">
        <v>0</v>
      </c>
      <c r="S140" s="52">
        <v>0</v>
      </c>
      <c r="T140" s="53">
        <v>64</v>
      </c>
      <c r="U140" s="52">
        <f t="shared" si="23"/>
        <v>3279</v>
      </c>
      <c r="V140" s="68">
        <v>6.26905132192846</v>
      </c>
      <c r="W140" s="68">
        <v>40.069582504970178</v>
      </c>
      <c r="X140" s="68">
        <v>30</v>
      </c>
      <c r="Y140" s="68">
        <v>240</v>
      </c>
      <c r="Z140" s="68">
        <v>5</v>
      </c>
      <c r="AA140" s="1"/>
      <c r="AB140" s="1"/>
    </row>
    <row r="141" spans="2:28" s="36" customFormat="1" ht="12" customHeight="1" x14ac:dyDescent="0.15">
      <c r="B141" s="101"/>
      <c r="C141" s="149" t="s">
        <v>203</v>
      </c>
      <c r="D141" s="150"/>
      <c r="E141" s="150"/>
      <c r="F141" s="150"/>
      <c r="G141" s="151"/>
      <c r="H141" s="152">
        <v>2850</v>
      </c>
      <c r="I141" s="152">
        <v>41</v>
      </c>
      <c r="J141" s="152">
        <v>75</v>
      </c>
      <c r="K141" s="152">
        <v>108</v>
      </c>
      <c r="L141" s="152">
        <v>57</v>
      </c>
      <c r="M141" s="152">
        <v>53</v>
      </c>
      <c r="N141" s="152">
        <v>22</v>
      </c>
      <c r="O141" s="152">
        <v>28</v>
      </c>
      <c r="P141" s="152">
        <v>8</v>
      </c>
      <c r="Q141" s="152">
        <v>6</v>
      </c>
      <c r="R141" s="152">
        <v>2</v>
      </c>
      <c r="S141" s="152">
        <v>4</v>
      </c>
      <c r="T141" s="153">
        <v>25</v>
      </c>
      <c r="U141" s="152">
        <f t="shared" si="23"/>
        <v>3279</v>
      </c>
      <c r="V141" s="154">
        <v>10.927166564228642</v>
      </c>
      <c r="W141" s="154">
        <v>88.012376237623769</v>
      </c>
      <c r="X141" s="154">
        <v>60</v>
      </c>
      <c r="Y141" s="154">
        <v>385</v>
      </c>
      <c r="Z141" s="154">
        <v>10</v>
      </c>
      <c r="AA141" s="1"/>
      <c r="AB141" s="1"/>
    </row>
    <row r="142" spans="2:28" s="36" customFormat="1" ht="12" customHeight="1" x14ac:dyDescent="0.15">
      <c r="B142" s="101"/>
      <c r="C142" s="124" t="s">
        <v>204</v>
      </c>
      <c r="D142" s="37"/>
      <c r="E142" s="37"/>
      <c r="F142" s="37"/>
      <c r="G142" s="43"/>
      <c r="H142" s="52">
        <v>1236</v>
      </c>
      <c r="I142" s="52">
        <v>1398</v>
      </c>
      <c r="J142" s="52">
        <v>450</v>
      </c>
      <c r="K142" s="52">
        <v>76</v>
      </c>
      <c r="L142" s="52">
        <v>3</v>
      </c>
      <c r="M142" s="52">
        <v>1</v>
      </c>
      <c r="N142" s="52">
        <v>0</v>
      </c>
      <c r="O142" s="52">
        <v>0</v>
      </c>
      <c r="P142" s="52">
        <v>0</v>
      </c>
      <c r="Q142" s="52">
        <v>0</v>
      </c>
      <c r="R142" s="52">
        <v>0</v>
      </c>
      <c r="S142" s="52">
        <v>0</v>
      </c>
      <c r="T142" s="53">
        <v>115</v>
      </c>
      <c r="U142" s="52">
        <f t="shared" si="23"/>
        <v>3279</v>
      </c>
      <c r="V142" s="68">
        <v>11.867888748419722</v>
      </c>
      <c r="W142" s="68">
        <v>19.476141078838175</v>
      </c>
      <c r="X142" s="68">
        <v>15</v>
      </c>
      <c r="Y142" s="68">
        <v>120</v>
      </c>
      <c r="Z142" s="68">
        <v>2</v>
      </c>
      <c r="AA142" s="1"/>
      <c r="AB142" s="1"/>
    </row>
    <row r="143" spans="2:28" s="36" customFormat="1" ht="12" customHeight="1" x14ac:dyDescent="0.15">
      <c r="B143" s="101"/>
      <c r="C143" s="124" t="s">
        <v>1043</v>
      </c>
      <c r="D143" s="37"/>
      <c r="E143" s="37"/>
      <c r="F143" s="37"/>
      <c r="G143" s="43"/>
      <c r="H143" s="52">
        <v>1859</v>
      </c>
      <c r="I143" s="52">
        <v>155</v>
      </c>
      <c r="J143" s="52">
        <v>256</v>
      </c>
      <c r="K143" s="52">
        <v>337</v>
      </c>
      <c r="L143" s="52">
        <v>161</v>
      </c>
      <c r="M143" s="52">
        <v>299</v>
      </c>
      <c r="N143" s="52">
        <v>45</v>
      </c>
      <c r="O143" s="52">
        <v>54</v>
      </c>
      <c r="P143" s="52">
        <v>2</v>
      </c>
      <c r="Q143" s="52">
        <v>12</v>
      </c>
      <c r="R143" s="52">
        <v>0</v>
      </c>
      <c r="S143" s="52">
        <v>3</v>
      </c>
      <c r="T143" s="53">
        <v>96</v>
      </c>
      <c r="U143" s="52">
        <f t="shared" si="23"/>
        <v>3279</v>
      </c>
      <c r="V143" s="68">
        <v>33.18975808985234</v>
      </c>
      <c r="W143" s="68">
        <v>79.790785498489427</v>
      </c>
      <c r="X143" s="68">
        <v>60</v>
      </c>
      <c r="Y143" s="68">
        <v>330</v>
      </c>
      <c r="Z143" s="68">
        <v>5</v>
      </c>
      <c r="AA143" s="1"/>
      <c r="AB143" s="1"/>
    </row>
    <row r="144" spans="2:28" s="36" customFormat="1" ht="12" customHeight="1" x14ac:dyDescent="0.15">
      <c r="B144" s="101"/>
      <c r="C144" s="124" t="s">
        <v>1042</v>
      </c>
      <c r="D144" s="37"/>
      <c r="E144" s="37"/>
      <c r="F144" s="37"/>
      <c r="G144" s="143"/>
      <c r="H144" s="52">
        <v>683</v>
      </c>
      <c r="I144" s="52">
        <v>71</v>
      </c>
      <c r="J144" s="52">
        <v>202</v>
      </c>
      <c r="K144" s="52">
        <v>148</v>
      </c>
      <c r="L144" s="52">
        <v>68</v>
      </c>
      <c r="M144" s="52">
        <v>41</v>
      </c>
      <c r="N144" s="52">
        <v>6</v>
      </c>
      <c r="O144" s="52">
        <v>0</v>
      </c>
      <c r="P144" s="52">
        <v>3</v>
      </c>
      <c r="Q144" s="52">
        <v>1</v>
      </c>
      <c r="R144" s="52">
        <v>0</v>
      </c>
      <c r="S144" s="52">
        <v>0</v>
      </c>
      <c r="T144" s="53">
        <v>25</v>
      </c>
      <c r="U144" s="52">
        <f t="shared" si="23"/>
        <v>1248</v>
      </c>
      <c r="V144" s="68">
        <v>25.995911692559279</v>
      </c>
      <c r="W144" s="68">
        <v>58.875925925925927</v>
      </c>
      <c r="X144" s="68">
        <v>50</v>
      </c>
      <c r="Y144" s="68">
        <v>240</v>
      </c>
      <c r="Z144" s="68">
        <v>5</v>
      </c>
      <c r="AA144" s="1"/>
      <c r="AB144" s="1"/>
    </row>
    <row r="145" spans="2:28" s="36" customFormat="1" ht="12" customHeight="1" x14ac:dyDescent="0.15">
      <c r="B145" s="101"/>
      <c r="C145" s="124" t="s">
        <v>205</v>
      </c>
      <c r="D145" s="37"/>
      <c r="E145" s="37"/>
      <c r="F145" s="37"/>
      <c r="G145" s="43"/>
      <c r="H145" s="52">
        <v>2497</v>
      </c>
      <c r="I145" s="52">
        <v>457</v>
      </c>
      <c r="J145" s="52">
        <v>158</v>
      </c>
      <c r="K145" s="52">
        <v>69</v>
      </c>
      <c r="L145" s="52">
        <v>9</v>
      </c>
      <c r="M145" s="52">
        <v>12</v>
      </c>
      <c r="N145" s="52">
        <v>1</v>
      </c>
      <c r="O145" s="52">
        <v>1</v>
      </c>
      <c r="P145" s="52">
        <v>2</v>
      </c>
      <c r="Q145" s="52">
        <v>0</v>
      </c>
      <c r="R145" s="52">
        <v>1</v>
      </c>
      <c r="S145" s="52">
        <v>1</v>
      </c>
      <c r="T145" s="53">
        <v>71</v>
      </c>
      <c r="U145" s="52">
        <f t="shared" si="23"/>
        <v>3279</v>
      </c>
      <c r="V145" s="68">
        <v>5.8572319201995011</v>
      </c>
      <c r="W145" s="68">
        <v>26.427566807313642</v>
      </c>
      <c r="X145" s="68">
        <v>20</v>
      </c>
      <c r="Y145" s="68">
        <v>300</v>
      </c>
      <c r="Z145" s="68">
        <v>5</v>
      </c>
      <c r="AA145" s="1"/>
      <c r="AB145" s="1"/>
    </row>
    <row r="146" spans="2:28" s="36" customFormat="1" ht="12" customHeight="1" x14ac:dyDescent="0.15">
      <c r="B146" s="101"/>
      <c r="C146" s="124" t="s">
        <v>62</v>
      </c>
      <c r="D146" s="37"/>
      <c r="E146" s="37"/>
      <c r="F146" s="37"/>
      <c r="G146" s="43"/>
      <c r="H146" s="52">
        <v>2504</v>
      </c>
      <c r="I146" s="52">
        <v>334</v>
      </c>
      <c r="J146" s="52">
        <v>261</v>
      </c>
      <c r="K146" s="52">
        <v>77</v>
      </c>
      <c r="L146" s="52">
        <v>15</v>
      </c>
      <c r="M146" s="52">
        <v>8</v>
      </c>
      <c r="N146" s="52">
        <v>0</v>
      </c>
      <c r="O146" s="52">
        <v>1</v>
      </c>
      <c r="P146" s="52">
        <v>0</v>
      </c>
      <c r="Q146" s="52">
        <v>0</v>
      </c>
      <c r="R146" s="52">
        <v>0</v>
      </c>
      <c r="S146" s="52">
        <v>0</v>
      </c>
      <c r="T146" s="53">
        <v>79</v>
      </c>
      <c r="U146" s="52">
        <f t="shared" si="23"/>
        <v>3279</v>
      </c>
      <c r="V146" s="68">
        <v>6.4537500000000003</v>
      </c>
      <c r="W146" s="68">
        <v>29.672413793103448</v>
      </c>
      <c r="X146" s="68">
        <v>30</v>
      </c>
      <c r="Y146" s="68">
        <v>190</v>
      </c>
      <c r="Z146" s="68">
        <v>5</v>
      </c>
      <c r="AA146" s="1"/>
      <c r="AB146" s="1"/>
    </row>
    <row r="147" spans="2:28" s="36" customFormat="1" ht="12" customHeight="1" x14ac:dyDescent="0.15">
      <c r="B147" s="101"/>
      <c r="C147" s="149" t="s">
        <v>206</v>
      </c>
      <c r="D147" s="150"/>
      <c r="E147" s="150"/>
      <c r="F147" s="150"/>
      <c r="G147" s="151"/>
      <c r="H147" s="152">
        <v>1894</v>
      </c>
      <c r="I147" s="152">
        <v>75</v>
      </c>
      <c r="J147" s="152">
        <v>24</v>
      </c>
      <c r="K147" s="152">
        <v>3</v>
      </c>
      <c r="L147" s="152">
        <v>0</v>
      </c>
      <c r="M147" s="152">
        <v>1</v>
      </c>
      <c r="N147" s="152">
        <v>0</v>
      </c>
      <c r="O147" s="152">
        <v>0</v>
      </c>
      <c r="P147" s="152">
        <v>0</v>
      </c>
      <c r="Q147" s="152">
        <v>0</v>
      </c>
      <c r="R147" s="152">
        <v>0</v>
      </c>
      <c r="S147" s="152">
        <v>0</v>
      </c>
      <c r="T147" s="153">
        <v>34</v>
      </c>
      <c r="U147" s="152">
        <f t="shared" si="23"/>
        <v>2031</v>
      </c>
      <c r="V147" s="154">
        <v>1.0115172759138709</v>
      </c>
      <c r="W147" s="154">
        <v>19.611650485436893</v>
      </c>
      <c r="X147" s="154">
        <v>15</v>
      </c>
      <c r="Y147" s="154">
        <v>120</v>
      </c>
      <c r="Z147" s="154">
        <v>5</v>
      </c>
      <c r="AA147" s="1"/>
      <c r="AB147" s="1"/>
    </row>
    <row r="148" spans="2:28" s="36" customFormat="1" ht="12" customHeight="1" x14ac:dyDescent="0.15">
      <c r="B148" s="101"/>
      <c r="C148" s="124" t="s">
        <v>46</v>
      </c>
      <c r="D148" s="37"/>
      <c r="E148" s="37"/>
      <c r="F148" s="37"/>
      <c r="G148" s="43"/>
      <c r="H148" s="52">
        <v>2327</v>
      </c>
      <c r="I148" s="52">
        <v>165</v>
      </c>
      <c r="J148" s="52">
        <v>210</v>
      </c>
      <c r="K148" s="52">
        <v>218</v>
      </c>
      <c r="L148" s="52">
        <v>50</v>
      </c>
      <c r="M148" s="52">
        <v>104</v>
      </c>
      <c r="N148" s="52">
        <v>16</v>
      </c>
      <c r="O148" s="52">
        <v>29</v>
      </c>
      <c r="P148" s="52">
        <v>11</v>
      </c>
      <c r="Q148" s="52">
        <v>21</v>
      </c>
      <c r="R148" s="52">
        <v>7</v>
      </c>
      <c r="S148" s="52">
        <v>36</v>
      </c>
      <c r="T148" s="53">
        <v>85</v>
      </c>
      <c r="U148" s="52">
        <f t="shared" si="23"/>
        <v>3279</v>
      </c>
      <c r="V148" s="68">
        <v>22.073888541014401</v>
      </c>
      <c r="W148" s="68">
        <v>81.319492502883506</v>
      </c>
      <c r="X148" s="68">
        <v>60</v>
      </c>
      <c r="Y148" s="68">
        <v>630</v>
      </c>
      <c r="Z148" s="68">
        <v>5</v>
      </c>
      <c r="AA148" s="1"/>
      <c r="AB148" s="1"/>
    </row>
    <row r="149" spans="2:28" s="36" customFormat="1" ht="12" customHeight="1" x14ac:dyDescent="0.15">
      <c r="B149" s="101"/>
      <c r="C149" s="124" t="s">
        <v>207</v>
      </c>
      <c r="D149" s="37"/>
      <c r="E149" s="37"/>
      <c r="F149" s="37"/>
      <c r="G149" s="43"/>
      <c r="H149" s="52">
        <v>2974</v>
      </c>
      <c r="I149" s="52">
        <v>151</v>
      </c>
      <c r="J149" s="52">
        <v>70</v>
      </c>
      <c r="K149" s="52">
        <v>38</v>
      </c>
      <c r="L149" s="52">
        <v>1</v>
      </c>
      <c r="M149" s="52">
        <v>6</v>
      </c>
      <c r="N149" s="52">
        <v>0</v>
      </c>
      <c r="O149" s="52">
        <v>0</v>
      </c>
      <c r="P149" s="52">
        <v>0</v>
      </c>
      <c r="Q149" s="52">
        <v>0</v>
      </c>
      <c r="R149" s="52">
        <v>0</v>
      </c>
      <c r="S149" s="52">
        <v>0</v>
      </c>
      <c r="T149" s="53">
        <v>39</v>
      </c>
      <c r="U149" s="52">
        <f t="shared" si="23"/>
        <v>3279</v>
      </c>
      <c r="V149" s="68">
        <v>2.2104938271604939</v>
      </c>
      <c r="W149" s="68">
        <v>26.924812030075188</v>
      </c>
      <c r="X149" s="68">
        <v>20</v>
      </c>
      <c r="Y149" s="68">
        <v>120</v>
      </c>
      <c r="Z149" s="68">
        <v>2</v>
      </c>
      <c r="AA149" s="1"/>
      <c r="AB149" s="1"/>
    </row>
    <row r="150" spans="2:28" s="36" customFormat="1" ht="12" customHeight="1" x14ac:dyDescent="0.15">
      <c r="B150" s="101"/>
      <c r="C150" s="124" t="s">
        <v>208</v>
      </c>
      <c r="D150" s="37"/>
      <c r="E150" s="37"/>
      <c r="F150" s="37"/>
      <c r="G150" s="43"/>
      <c r="H150" s="52">
        <v>2906</v>
      </c>
      <c r="I150" s="52">
        <v>104</v>
      </c>
      <c r="J150" s="52">
        <v>77</v>
      </c>
      <c r="K150" s="52">
        <v>88</v>
      </c>
      <c r="L150" s="52">
        <v>18</v>
      </c>
      <c r="M150" s="52">
        <v>25</v>
      </c>
      <c r="N150" s="52">
        <v>1</v>
      </c>
      <c r="O150" s="52">
        <v>7</v>
      </c>
      <c r="P150" s="52">
        <v>1</v>
      </c>
      <c r="Q150" s="52">
        <v>1</v>
      </c>
      <c r="R150" s="52">
        <v>1</v>
      </c>
      <c r="S150" s="52">
        <v>4</v>
      </c>
      <c r="T150" s="53">
        <v>46</v>
      </c>
      <c r="U150" s="52">
        <f t="shared" si="23"/>
        <v>3279</v>
      </c>
      <c r="V150" s="68">
        <v>5.3584905660377355</v>
      </c>
      <c r="W150" s="68">
        <v>52.978593272171253</v>
      </c>
      <c r="X150" s="68">
        <v>30</v>
      </c>
      <c r="Y150" s="68">
        <v>360</v>
      </c>
      <c r="Z150" s="68">
        <v>5</v>
      </c>
      <c r="AA150" s="1"/>
      <c r="AB150" s="1"/>
    </row>
    <row r="151" spans="2:28" s="36" customFormat="1" ht="12" customHeight="1" x14ac:dyDescent="0.15">
      <c r="B151" s="101"/>
      <c r="C151" s="124" t="s">
        <v>51</v>
      </c>
      <c r="D151" s="37"/>
      <c r="E151" s="37"/>
      <c r="F151" s="37"/>
      <c r="G151" s="43"/>
      <c r="H151" s="52">
        <v>3050</v>
      </c>
      <c r="I151" s="52">
        <v>55</v>
      </c>
      <c r="J151" s="52">
        <v>79</v>
      </c>
      <c r="K151" s="52">
        <v>52</v>
      </c>
      <c r="L151" s="52">
        <v>9</v>
      </c>
      <c r="M151" s="52">
        <v>15</v>
      </c>
      <c r="N151" s="52">
        <v>0</v>
      </c>
      <c r="O151" s="52">
        <v>2</v>
      </c>
      <c r="P151" s="52">
        <v>0</v>
      </c>
      <c r="Q151" s="52">
        <v>0</v>
      </c>
      <c r="R151" s="52">
        <v>1</v>
      </c>
      <c r="S151" s="52">
        <v>0</v>
      </c>
      <c r="T151" s="53">
        <v>16</v>
      </c>
      <c r="U151" s="52">
        <f t="shared" si="23"/>
        <v>3279</v>
      </c>
      <c r="V151" s="68">
        <v>2.9736438859944836</v>
      </c>
      <c r="W151" s="68">
        <v>45.55399061032864</v>
      </c>
      <c r="X151" s="68">
        <v>30</v>
      </c>
      <c r="Y151" s="68">
        <v>270</v>
      </c>
      <c r="Z151" s="68">
        <v>5</v>
      </c>
      <c r="AA151" s="1"/>
      <c r="AB151" s="1"/>
    </row>
    <row r="152" spans="2:28" s="36" customFormat="1" ht="12" customHeight="1" x14ac:dyDescent="0.15">
      <c r="B152" s="101"/>
      <c r="C152" s="124" t="s">
        <v>209</v>
      </c>
      <c r="D152" s="37"/>
      <c r="E152" s="37"/>
      <c r="F152" s="37"/>
      <c r="G152" s="43"/>
      <c r="H152" s="52">
        <v>3127</v>
      </c>
      <c r="I152" s="52">
        <v>33</v>
      </c>
      <c r="J152" s="52">
        <v>36</v>
      </c>
      <c r="K152" s="52">
        <v>43</v>
      </c>
      <c r="L152" s="52">
        <v>6</v>
      </c>
      <c r="M152" s="52">
        <v>5</v>
      </c>
      <c r="N152" s="52">
        <v>0</v>
      </c>
      <c r="O152" s="52">
        <v>2</v>
      </c>
      <c r="P152" s="52">
        <v>0</v>
      </c>
      <c r="Q152" s="52">
        <v>0</v>
      </c>
      <c r="R152" s="52">
        <v>0</v>
      </c>
      <c r="S152" s="52">
        <v>0</v>
      </c>
      <c r="T152" s="53">
        <v>27</v>
      </c>
      <c r="U152" s="52">
        <f t="shared" si="23"/>
        <v>3279</v>
      </c>
      <c r="V152" s="68">
        <v>1.7702952029520296</v>
      </c>
      <c r="W152" s="68">
        <v>46.055999999999997</v>
      </c>
      <c r="X152" s="68">
        <v>30</v>
      </c>
      <c r="Y152" s="68">
        <v>180</v>
      </c>
      <c r="Z152" s="68">
        <v>5</v>
      </c>
      <c r="AA152" s="1"/>
      <c r="AB152" s="1"/>
    </row>
    <row r="153" spans="2:28" s="36" customFormat="1" ht="12" customHeight="1" x14ac:dyDescent="0.15">
      <c r="B153" s="101"/>
      <c r="C153" s="124" t="s">
        <v>54</v>
      </c>
      <c r="D153" s="37"/>
      <c r="E153" s="37"/>
      <c r="F153" s="37"/>
      <c r="G153" s="43"/>
      <c r="H153" s="52">
        <v>3000</v>
      </c>
      <c r="I153" s="52">
        <v>108</v>
      </c>
      <c r="J153" s="52">
        <v>75</v>
      </c>
      <c r="K153" s="52">
        <v>62</v>
      </c>
      <c r="L153" s="52">
        <v>4</v>
      </c>
      <c r="M153" s="52">
        <v>8</v>
      </c>
      <c r="N153" s="52">
        <v>0</v>
      </c>
      <c r="O153" s="52">
        <v>0</v>
      </c>
      <c r="P153" s="52">
        <v>0</v>
      </c>
      <c r="Q153" s="52">
        <v>0</v>
      </c>
      <c r="R153" s="52">
        <v>0</v>
      </c>
      <c r="S153" s="52">
        <v>1</v>
      </c>
      <c r="T153" s="53">
        <v>21</v>
      </c>
      <c r="U153" s="52">
        <f t="shared" si="23"/>
        <v>3279</v>
      </c>
      <c r="V153" s="68">
        <v>2.8192142418661756</v>
      </c>
      <c r="W153" s="68">
        <v>35.600775193798448</v>
      </c>
      <c r="X153" s="68">
        <v>30</v>
      </c>
      <c r="Y153" s="68">
        <v>300</v>
      </c>
      <c r="Z153" s="68">
        <v>5</v>
      </c>
      <c r="AA153" s="1"/>
      <c r="AB153" s="1"/>
    </row>
    <row r="154" spans="2:28" s="36" customFormat="1" ht="12" customHeight="1" x14ac:dyDescent="0.15">
      <c r="B154" s="101"/>
      <c r="C154" s="124" t="s">
        <v>904</v>
      </c>
      <c r="D154" s="37"/>
      <c r="E154" s="37"/>
      <c r="F154" s="37"/>
      <c r="G154" s="43"/>
      <c r="H154" s="52">
        <v>3005</v>
      </c>
      <c r="I154" s="52">
        <v>122</v>
      </c>
      <c r="J154" s="52">
        <v>62</v>
      </c>
      <c r="K154" s="52">
        <v>52</v>
      </c>
      <c r="L154" s="52">
        <v>5</v>
      </c>
      <c r="M154" s="52">
        <v>13</v>
      </c>
      <c r="N154" s="52">
        <v>1</v>
      </c>
      <c r="O154" s="52">
        <v>3</v>
      </c>
      <c r="P154" s="52">
        <v>0</v>
      </c>
      <c r="Q154" s="52">
        <v>0</v>
      </c>
      <c r="R154" s="52">
        <v>0</v>
      </c>
      <c r="S154" s="52">
        <v>1</v>
      </c>
      <c r="T154" s="53">
        <v>15</v>
      </c>
      <c r="U154" s="52">
        <f t="shared" si="23"/>
        <v>3279</v>
      </c>
      <c r="V154" s="68">
        <v>2.9981617647058822</v>
      </c>
      <c r="W154" s="68">
        <v>37.783783783783782</v>
      </c>
      <c r="X154" s="68">
        <v>30</v>
      </c>
      <c r="Y154" s="68">
        <v>300</v>
      </c>
      <c r="Z154" s="68">
        <v>2</v>
      </c>
      <c r="AA154" s="1"/>
      <c r="AB154" s="1"/>
    </row>
    <row r="155" spans="2:28" s="36" customFormat="1" ht="12" customHeight="1" x14ac:dyDescent="0.15">
      <c r="B155" s="101"/>
      <c r="C155" s="149" t="s">
        <v>57</v>
      </c>
      <c r="D155" s="150"/>
      <c r="E155" s="150"/>
      <c r="F155" s="150"/>
      <c r="G155" s="151"/>
      <c r="H155" s="152">
        <v>2715</v>
      </c>
      <c r="I155" s="152">
        <v>162</v>
      </c>
      <c r="J155" s="152">
        <v>148</v>
      </c>
      <c r="K155" s="152">
        <v>142</v>
      </c>
      <c r="L155" s="152">
        <v>21</v>
      </c>
      <c r="M155" s="152">
        <v>29</v>
      </c>
      <c r="N155" s="152">
        <v>4</v>
      </c>
      <c r="O155" s="152">
        <v>14</v>
      </c>
      <c r="P155" s="152">
        <v>5</v>
      </c>
      <c r="Q155" s="152">
        <v>10</v>
      </c>
      <c r="R155" s="152">
        <v>2</v>
      </c>
      <c r="S155" s="152">
        <v>2</v>
      </c>
      <c r="T155" s="153">
        <v>25</v>
      </c>
      <c r="U155" s="152">
        <f t="shared" si="23"/>
        <v>3279</v>
      </c>
      <c r="V155" s="154">
        <v>9.0006146281499699</v>
      </c>
      <c r="W155" s="154">
        <v>54.337662337662337</v>
      </c>
      <c r="X155" s="154">
        <v>30</v>
      </c>
      <c r="Y155" s="154">
        <v>360</v>
      </c>
      <c r="Z155" s="154">
        <v>3</v>
      </c>
      <c r="AA155" s="1"/>
      <c r="AB155" s="1"/>
    </row>
    <row r="156" spans="2:28" s="36" customFormat="1" ht="12" customHeight="1" x14ac:dyDescent="0.15">
      <c r="B156" s="101"/>
      <c r="C156" s="124" t="s">
        <v>210</v>
      </c>
      <c r="D156" s="37"/>
      <c r="E156" s="37"/>
      <c r="F156" s="37"/>
      <c r="G156" s="43"/>
      <c r="H156" s="52">
        <v>2621</v>
      </c>
      <c r="I156" s="52">
        <v>232</v>
      </c>
      <c r="J156" s="52">
        <v>216</v>
      </c>
      <c r="K156" s="52">
        <v>118</v>
      </c>
      <c r="L156" s="52">
        <v>11</v>
      </c>
      <c r="M156" s="52">
        <v>19</v>
      </c>
      <c r="N156" s="52">
        <v>1</v>
      </c>
      <c r="O156" s="52">
        <v>3</v>
      </c>
      <c r="P156" s="52">
        <v>0</v>
      </c>
      <c r="Q156" s="52">
        <v>1</v>
      </c>
      <c r="R156" s="52">
        <v>0</v>
      </c>
      <c r="S156" s="52">
        <v>2</v>
      </c>
      <c r="T156" s="53">
        <v>55</v>
      </c>
      <c r="U156" s="52">
        <f t="shared" si="23"/>
        <v>3279</v>
      </c>
      <c r="V156" s="68">
        <v>6.9339330024813899</v>
      </c>
      <c r="W156" s="68">
        <v>37.072968490878935</v>
      </c>
      <c r="X156" s="68">
        <v>30</v>
      </c>
      <c r="Y156" s="68">
        <v>360</v>
      </c>
      <c r="Z156" s="68">
        <v>3</v>
      </c>
      <c r="AA156" s="1"/>
      <c r="AB156" s="1"/>
    </row>
    <row r="157" spans="2:28" s="36" customFormat="1" ht="12" customHeight="1" x14ac:dyDescent="0.15">
      <c r="B157" s="101"/>
      <c r="C157" s="124" t="s">
        <v>211</v>
      </c>
      <c r="D157" s="37"/>
      <c r="E157" s="37"/>
      <c r="F157" s="37"/>
      <c r="G157" s="43"/>
      <c r="H157" s="52">
        <v>2321</v>
      </c>
      <c r="I157" s="52">
        <v>207</v>
      </c>
      <c r="J157" s="52">
        <v>277</v>
      </c>
      <c r="K157" s="52">
        <v>252</v>
      </c>
      <c r="L157" s="52">
        <v>28</v>
      </c>
      <c r="M157" s="52">
        <v>67</v>
      </c>
      <c r="N157" s="52">
        <v>5</v>
      </c>
      <c r="O157" s="52">
        <v>23</v>
      </c>
      <c r="P157" s="52">
        <v>6</v>
      </c>
      <c r="Q157" s="52">
        <v>9</v>
      </c>
      <c r="R157" s="52">
        <v>2</v>
      </c>
      <c r="S157" s="52">
        <v>4</v>
      </c>
      <c r="T157" s="53">
        <v>78</v>
      </c>
      <c r="U157" s="52">
        <f t="shared" si="23"/>
        <v>3279</v>
      </c>
      <c r="V157" s="68">
        <v>15.161824429865668</v>
      </c>
      <c r="W157" s="68">
        <v>55.151136363636361</v>
      </c>
      <c r="X157" s="68">
        <v>40</v>
      </c>
      <c r="Y157" s="68">
        <v>390</v>
      </c>
      <c r="Z157" s="68">
        <v>5</v>
      </c>
      <c r="AA157" s="1"/>
      <c r="AB157" s="1"/>
    </row>
    <row r="158" spans="2:28" s="36" customFormat="1" ht="12" customHeight="1" x14ac:dyDescent="0.15">
      <c r="B158" s="101"/>
      <c r="C158" s="124" t="s">
        <v>212</v>
      </c>
      <c r="D158" s="37"/>
      <c r="E158" s="37"/>
      <c r="F158" s="37"/>
      <c r="G158" s="43"/>
      <c r="H158" s="52">
        <v>1814</v>
      </c>
      <c r="I158" s="52">
        <v>447</v>
      </c>
      <c r="J158" s="52">
        <v>585</v>
      </c>
      <c r="K158" s="52">
        <v>256</v>
      </c>
      <c r="L158" s="52">
        <v>23</v>
      </c>
      <c r="M158" s="52">
        <v>34</v>
      </c>
      <c r="N158" s="52">
        <v>4</v>
      </c>
      <c r="O158" s="52">
        <v>8</v>
      </c>
      <c r="P158" s="52">
        <v>0</v>
      </c>
      <c r="Q158" s="52">
        <v>4</v>
      </c>
      <c r="R158" s="52">
        <v>0</v>
      </c>
      <c r="S158" s="52">
        <v>0</v>
      </c>
      <c r="T158" s="53">
        <v>104</v>
      </c>
      <c r="U158" s="52">
        <f t="shared" si="23"/>
        <v>3279</v>
      </c>
      <c r="V158" s="68">
        <v>15.851968503937007</v>
      </c>
      <c r="W158" s="68">
        <v>36.980161645848639</v>
      </c>
      <c r="X158" s="68">
        <v>30</v>
      </c>
      <c r="Y158" s="68">
        <v>240</v>
      </c>
      <c r="Z158" s="68">
        <v>3</v>
      </c>
      <c r="AA158" s="1"/>
      <c r="AB158" s="1"/>
    </row>
    <row r="159" spans="2:28" s="36" customFormat="1" ht="12" customHeight="1" x14ac:dyDescent="0.15">
      <c r="B159" s="101"/>
      <c r="C159" s="124" t="s">
        <v>213</v>
      </c>
      <c r="D159" s="37"/>
      <c r="E159" s="37"/>
      <c r="F159" s="37"/>
      <c r="G159" s="43"/>
      <c r="H159" s="52">
        <v>2018</v>
      </c>
      <c r="I159" s="52">
        <v>370</v>
      </c>
      <c r="J159" s="52">
        <v>455</v>
      </c>
      <c r="K159" s="52">
        <v>256</v>
      </c>
      <c r="L159" s="52">
        <v>33</v>
      </c>
      <c r="M159" s="52">
        <v>52</v>
      </c>
      <c r="N159" s="52">
        <v>8</v>
      </c>
      <c r="O159" s="52">
        <v>8</v>
      </c>
      <c r="P159" s="52">
        <v>1</v>
      </c>
      <c r="Q159" s="52">
        <v>1</v>
      </c>
      <c r="R159" s="52">
        <v>0</v>
      </c>
      <c r="S159" s="52">
        <v>0</v>
      </c>
      <c r="T159" s="53">
        <v>77</v>
      </c>
      <c r="U159" s="52">
        <f t="shared" si="23"/>
        <v>3279</v>
      </c>
      <c r="V159" s="68">
        <v>15.05840099937539</v>
      </c>
      <c r="W159" s="68">
        <v>40.723817567567565</v>
      </c>
      <c r="X159" s="68">
        <v>30</v>
      </c>
      <c r="Y159" s="68">
        <v>240</v>
      </c>
      <c r="Z159" s="68">
        <v>5</v>
      </c>
      <c r="AA159" s="1"/>
      <c r="AB159" s="1"/>
    </row>
    <row r="160" spans="2:28" s="36" customFormat="1" ht="12" customHeight="1" x14ac:dyDescent="0.15">
      <c r="B160" s="101"/>
      <c r="C160" s="124" t="s">
        <v>214</v>
      </c>
      <c r="D160" s="37"/>
      <c r="E160" s="37"/>
      <c r="F160" s="37"/>
      <c r="G160" s="43"/>
      <c r="H160" s="52">
        <v>2186</v>
      </c>
      <c r="I160" s="52">
        <v>181</v>
      </c>
      <c r="J160" s="52">
        <v>265</v>
      </c>
      <c r="K160" s="52">
        <v>362</v>
      </c>
      <c r="L160" s="52">
        <v>79</v>
      </c>
      <c r="M160" s="52">
        <v>80</v>
      </c>
      <c r="N160" s="52">
        <v>9</v>
      </c>
      <c r="O160" s="52">
        <v>18</v>
      </c>
      <c r="P160" s="52">
        <v>1</v>
      </c>
      <c r="Q160" s="52">
        <v>1</v>
      </c>
      <c r="R160" s="52">
        <v>0</v>
      </c>
      <c r="S160" s="52">
        <v>2</v>
      </c>
      <c r="T160" s="53">
        <v>95</v>
      </c>
      <c r="U160" s="52">
        <f t="shared" si="23"/>
        <v>3279</v>
      </c>
      <c r="V160" s="68">
        <v>17.560615577889447</v>
      </c>
      <c r="W160" s="68">
        <v>56.025050100200403</v>
      </c>
      <c r="X160" s="68">
        <v>60</v>
      </c>
      <c r="Y160" s="68">
        <v>300</v>
      </c>
      <c r="Z160" s="68">
        <v>5</v>
      </c>
      <c r="AA160" s="1"/>
      <c r="AB160" s="1"/>
    </row>
    <row r="161" spans="2:28" s="36" customFormat="1" ht="12" customHeight="1" x14ac:dyDescent="0.15">
      <c r="B161" s="101"/>
      <c r="C161" s="149" t="s">
        <v>215</v>
      </c>
      <c r="D161" s="150"/>
      <c r="E161" s="150"/>
      <c r="F161" s="150"/>
      <c r="G161" s="151"/>
      <c r="H161" s="152">
        <v>2862</v>
      </c>
      <c r="I161" s="152">
        <v>18</v>
      </c>
      <c r="J161" s="152">
        <v>87</v>
      </c>
      <c r="K161" s="152">
        <v>132</v>
      </c>
      <c r="L161" s="152">
        <v>33</v>
      </c>
      <c r="M161" s="152">
        <v>58</v>
      </c>
      <c r="N161" s="152">
        <v>8</v>
      </c>
      <c r="O161" s="152">
        <v>14</v>
      </c>
      <c r="P161" s="152">
        <v>2</v>
      </c>
      <c r="Q161" s="152">
        <v>7</v>
      </c>
      <c r="R161" s="152">
        <v>0</v>
      </c>
      <c r="S161" s="152">
        <v>4</v>
      </c>
      <c r="T161" s="153">
        <v>54</v>
      </c>
      <c r="U161" s="152">
        <f t="shared" si="23"/>
        <v>3279</v>
      </c>
      <c r="V161" s="154">
        <v>8.8443410852713171</v>
      </c>
      <c r="W161" s="154">
        <v>78.575757575757578</v>
      </c>
      <c r="X161" s="154">
        <v>60</v>
      </c>
      <c r="Y161" s="154">
        <v>480</v>
      </c>
      <c r="Z161" s="154">
        <v>5</v>
      </c>
      <c r="AA161" s="1"/>
      <c r="AB161" s="1"/>
    </row>
    <row r="162" spans="2:28" s="36" customFormat="1" ht="12" customHeight="1" x14ac:dyDescent="0.15">
      <c r="B162" s="101"/>
      <c r="C162" s="124" t="s">
        <v>216</v>
      </c>
      <c r="D162" s="37"/>
      <c r="E162" s="37"/>
      <c r="F162" s="37"/>
      <c r="G162" s="43"/>
      <c r="H162" s="52">
        <v>3094</v>
      </c>
      <c r="I162" s="52">
        <v>14</v>
      </c>
      <c r="J162" s="52">
        <v>23</v>
      </c>
      <c r="K162" s="52">
        <v>35</v>
      </c>
      <c r="L162" s="52">
        <v>15</v>
      </c>
      <c r="M162" s="52">
        <v>21</v>
      </c>
      <c r="N162" s="52">
        <v>5</v>
      </c>
      <c r="O162" s="52">
        <v>10</v>
      </c>
      <c r="P162" s="52">
        <v>1</v>
      </c>
      <c r="Q162" s="52">
        <v>4</v>
      </c>
      <c r="R162" s="52">
        <v>0</v>
      </c>
      <c r="S162" s="52">
        <v>14</v>
      </c>
      <c r="T162" s="53">
        <v>43</v>
      </c>
      <c r="U162" s="52">
        <f t="shared" ref="U162:U193" si="24">SUM(H162:T162)</f>
        <v>3279</v>
      </c>
      <c r="V162" s="68">
        <v>4.9304697156983934</v>
      </c>
      <c r="W162" s="68">
        <v>112.35915492957747</v>
      </c>
      <c r="X162" s="68">
        <v>82.5</v>
      </c>
      <c r="Y162" s="68">
        <v>480</v>
      </c>
      <c r="Z162" s="68">
        <v>10</v>
      </c>
      <c r="AA162" s="1"/>
      <c r="AB162" s="1"/>
    </row>
    <row r="163" spans="2:28" ht="12" customHeight="1" x14ac:dyDescent="0.15">
      <c r="B163" s="103"/>
      <c r="C163" s="125" t="s">
        <v>217</v>
      </c>
      <c r="D163" s="71"/>
      <c r="E163" s="71"/>
      <c r="F163" s="71"/>
      <c r="G163" s="48"/>
      <c r="H163" s="54">
        <v>1598</v>
      </c>
      <c r="I163" s="54">
        <v>293</v>
      </c>
      <c r="J163" s="54">
        <v>321</v>
      </c>
      <c r="K163" s="54">
        <v>310</v>
      </c>
      <c r="L163" s="54">
        <v>155</v>
      </c>
      <c r="M163" s="54">
        <v>151</v>
      </c>
      <c r="N163" s="54">
        <v>73</v>
      </c>
      <c r="O163" s="54">
        <v>70</v>
      </c>
      <c r="P163" s="54">
        <v>47</v>
      </c>
      <c r="Q163" s="54">
        <v>47</v>
      </c>
      <c r="R163" s="54">
        <v>29</v>
      </c>
      <c r="S163" s="54">
        <v>156</v>
      </c>
      <c r="T163" s="55">
        <v>29</v>
      </c>
      <c r="U163" s="54">
        <f t="shared" si="24"/>
        <v>3279</v>
      </c>
      <c r="V163" s="69">
        <v>57.242153846153847</v>
      </c>
      <c r="W163" s="69">
        <v>112.61319612590799</v>
      </c>
      <c r="X163" s="69">
        <v>70</v>
      </c>
      <c r="Y163" s="69">
        <v>570</v>
      </c>
      <c r="Z163" s="222">
        <v>5</v>
      </c>
    </row>
    <row r="164" spans="2:28" s="36" customFormat="1" ht="12" customHeight="1" x14ac:dyDescent="0.15">
      <c r="B164" s="100" t="s">
        <v>3</v>
      </c>
      <c r="C164" s="144" t="s">
        <v>193</v>
      </c>
      <c r="D164" s="47"/>
      <c r="E164" s="47"/>
      <c r="F164" s="47"/>
      <c r="G164" s="63">
        <f t="shared" ref="G164:G197" si="25">U130</f>
        <v>3279</v>
      </c>
      <c r="H164" s="56">
        <f t="shared" ref="H164:T164" si="26">H130/$G164*100</f>
        <v>66.544678255565728</v>
      </c>
      <c r="I164" s="56">
        <f t="shared" si="26"/>
        <v>2.4397682220189081</v>
      </c>
      <c r="J164" s="56">
        <f t="shared" si="26"/>
        <v>8.6001829826166514</v>
      </c>
      <c r="K164" s="56">
        <f t="shared" si="26"/>
        <v>11.802378774016468</v>
      </c>
      <c r="L164" s="56">
        <f t="shared" si="26"/>
        <v>2.3177798109179628</v>
      </c>
      <c r="M164" s="56">
        <f t="shared" si="26"/>
        <v>3.2326928941750537</v>
      </c>
      <c r="N164" s="56">
        <f t="shared" si="26"/>
        <v>0.24397682220189082</v>
      </c>
      <c r="O164" s="56">
        <f t="shared" si="26"/>
        <v>1.2808783165599267</v>
      </c>
      <c r="P164" s="56">
        <f t="shared" si="26"/>
        <v>9.1491308325709064E-2</v>
      </c>
      <c r="Q164" s="56">
        <f t="shared" si="26"/>
        <v>0.27447392497712719</v>
      </c>
      <c r="R164" s="56">
        <f t="shared" si="26"/>
        <v>3.0497102775236352E-2</v>
      </c>
      <c r="S164" s="56">
        <f t="shared" si="26"/>
        <v>0.30497102775236351</v>
      </c>
      <c r="T164" s="56">
        <f t="shared" si="26"/>
        <v>2.8362305580969807</v>
      </c>
      <c r="U164" s="56">
        <f t="shared" si="24"/>
        <v>100.00000000000001</v>
      </c>
      <c r="AA164" s="1"/>
      <c r="AB164" s="1"/>
    </row>
    <row r="165" spans="2:28" s="36" customFormat="1" ht="12" customHeight="1" x14ac:dyDescent="0.15">
      <c r="B165" s="101"/>
      <c r="C165" s="124" t="s">
        <v>1044</v>
      </c>
      <c r="D165" s="37"/>
      <c r="E165" s="37"/>
      <c r="F165" s="37"/>
      <c r="G165" s="64">
        <f t="shared" si="25"/>
        <v>1248</v>
      </c>
      <c r="H165" s="57">
        <f t="shared" ref="H165:T165" si="27">H131/$G165*100</f>
        <v>77.884615384615387</v>
      </c>
      <c r="I165" s="57">
        <f t="shared" si="27"/>
        <v>3.2051282051282048</v>
      </c>
      <c r="J165" s="57">
        <f t="shared" si="27"/>
        <v>7.6121794871794863</v>
      </c>
      <c r="K165" s="57">
        <f t="shared" si="27"/>
        <v>7.2115384615384608</v>
      </c>
      <c r="L165" s="57">
        <f t="shared" si="27"/>
        <v>0.88141025641025639</v>
      </c>
      <c r="M165" s="57">
        <f t="shared" si="27"/>
        <v>0.96153846153846156</v>
      </c>
      <c r="N165" s="57">
        <f t="shared" si="27"/>
        <v>0</v>
      </c>
      <c r="O165" s="57">
        <f t="shared" si="27"/>
        <v>0.24038461538461539</v>
      </c>
      <c r="P165" s="57">
        <f t="shared" si="27"/>
        <v>0</v>
      </c>
      <c r="Q165" s="57">
        <f t="shared" si="27"/>
        <v>0</v>
      </c>
      <c r="R165" s="57">
        <f t="shared" si="27"/>
        <v>0</v>
      </c>
      <c r="S165" s="57">
        <f t="shared" si="27"/>
        <v>0</v>
      </c>
      <c r="T165" s="57">
        <f t="shared" si="27"/>
        <v>2.0032051282051282</v>
      </c>
      <c r="U165" s="57">
        <f t="shared" si="24"/>
        <v>100.00000000000001</v>
      </c>
      <c r="AA165" s="1"/>
      <c r="AB165" s="1"/>
    </row>
    <row r="166" spans="2:28" s="36" customFormat="1" ht="12" customHeight="1" x14ac:dyDescent="0.15">
      <c r="B166" s="101"/>
      <c r="C166" s="149" t="s">
        <v>194</v>
      </c>
      <c r="D166" s="150"/>
      <c r="E166" s="150"/>
      <c r="F166" s="150"/>
      <c r="G166" s="155">
        <f t="shared" si="25"/>
        <v>3279</v>
      </c>
      <c r="H166" s="156">
        <f t="shared" ref="H166:T166" si="28">H132/$G166*100</f>
        <v>77.279658432448912</v>
      </c>
      <c r="I166" s="156">
        <f t="shared" si="28"/>
        <v>3.110704483074108</v>
      </c>
      <c r="J166" s="156">
        <f t="shared" si="28"/>
        <v>5.9164379383958519</v>
      </c>
      <c r="K166" s="156">
        <f t="shared" si="28"/>
        <v>8.2037206465385779</v>
      </c>
      <c r="L166" s="156">
        <f t="shared" si="28"/>
        <v>1.3723696248856359</v>
      </c>
      <c r="M166" s="156">
        <f t="shared" si="28"/>
        <v>1.219884111009454</v>
      </c>
      <c r="N166" s="156">
        <f t="shared" si="28"/>
        <v>3.0497102775236352E-2</v>
      </c>
      <c r="O166" s="156">
        <f t="shared" si="28"/>
        <v>0.18298261665141813</v>
      </c>
      <c r="P166" s="156">
        <f t="shared" si="28"/>
        <v>0</v>
      </c>
      <c r="Q166" s="156">
        <f t="shared" si="28"/>
        <v>3.0497102775236352E-2</v>
      </c>
      <c r="R166" s="156">
        <f t="shared" si="28"/>
        <v>0</v>
      </c>
      <c r="S166" s="156">
        <f t="shared" si="28"/>
        <v>3.0497102775236352E-2</v>
      </c>
      <c r="T166" s="156">
        <f t="shared" si="28"/>
        <v>2.6227508386703264</v>
      </c>
      <c r="U166" s="156">
        <f t="shared" si="24"/>
        <v>100.00000000000001</v>
      </c>
      <c r="AA166" s="1"/>
      <c r="AB166" s="1"/>
    </row>
    <row r="167" spans="2:28" s="36" customFormat="1" ht="12" customHeight="1" x14ac:dyDescent="0.15">
      <c r="B167" s="101"/>
      <c r="C167" s="124" t="s">
        <v>195</v>
      </c>
      <c r="D167" s="37"/>
      <c r="E167" s="37"/>
      <c r="F167" s="37"/>
      <c r="G167" s="64">
        <f t="shared" si="25"/>
        <v>3279</v>
      </c>
      <c r="H167" s="57">
        <f t="shared" ref="H167:T167" si="29">H133/$G167*100</f>
        <v>78.316559926806946</v>
      </c>
      <c r="I167" s="57">
        <f t="shared" si="29"/>
        <v>5.3979871912168349</v>
      </c>
      <c r="J167" s="57">
        <f t="shared" si="29"/>
        <v>9.9115584019518153</v>
      </c>
      <c r="K167" s="57">
        <f t="shared" si="29"/>
        <v>3.7206465385788348</v>
      </c>
      <c r="L167" s="57">
        <f t="shared" si="29"/>
        <v>9.1491308325709064E-2</v>
      </c>
      <c r="M167" s="57">
        <f t="shared" si="29"/>
        <v>0.18298261665141813</v>
      </c>
      <c r="N167" s="57">
        <f t="shared" si="29"/>
        <v>6.0994205550472705E-2</v>
      </c>
      <c r="O167" s="57">
        <f t="shared" si="29"/>
        <v>0</v>
      </c>
      <c r="P167" s="57">
        <f t="shared" si="29"/>
        <v>0</v>
      </c>
      <c r="Q167" s="57">
        <f t="shared" si="29"/>
        <v>0</v>
      </c>
      <c r="R167" s="57">
        <f t="shared" si="29"/>
        <v>0</v>
      </c>
      <c r="S167" s="57">
        <f t="shared" si="29"/>
        <v>0</v>
      </c>
      <c r="T167" s="57">
        <f t="shared" si="29"/>
        <v>2.3177798109179628</v>
      </c>
      <c r="U167" s="57">
        <f t="shared" si="24"/>
        <v>100</v>
      </c>
      <c r="AA167" s="1"/>
      <c r="AB167" s="1"/>
    </row>
    <row r="168" spans="2:28" s="36" customFormat="1" ht="12" customHeight="1" x14ac:dyDescent="0.15">
      <c r="B168" s="101"/>
      <c r="C168" s="124" t="s">
        <v>196</v>
      </c>
      <c r="D168" s="37"/>
      <c r="E168" s="37"/>
      <c r="F168" s="37"/>
      <c r="G168" s="64">
        <f t="shared" si="25"/>
        <v>3279</v>
      </c>
      <c r="H168" s="57">
        <f t="shared" ref="H168:T168" si="30">H134/$G168*100</f>
        <v>71.210734980176881</v>
      </c>
      <c r="I168" s="57">
        <f t="shared" si="30"/>
        <v>3.5071668191521805</v>
      </c>
      <c r="J168" s="57">
        <f t="shared" si="30"/>
        <v>5.3979871912168349</v>
      </c>
      <c r="K168" s="57">
        <f t="shared" si="30"/>
        <v>6.4043915827996347</v>
      </c>
      <c r="L168" s="57">
        <f t="shared" si="30"/>
        <v>3.7511436413540711</v>
      </c>
      <c r="M168" s="57">
        <f t="shared" si="30"/>
        <v>4.6355596218359256</v>
      </c>
      <c r="N168" s="57">
        <f t="shared" si="30"/>
        <v>1.463860933211345</v>
      </c>
      <c r="O168" s="57">
        <f t="shared" si="30"/>
        <v>0.64043915827996334</v>
      </c>
      <c r="P168" s="57">
        <f t="shared" si="30"/>
        <v>0.18298261665141813</v>
      </c>
      <c r="Q168" s="57">
        <f t="shared" si="30"/>
        <v>3.0497102775236352E-2</v>
      </c>
      <c r="R168" s="57">
        <f t="shared" si="30"/>
        <v>0</v>
      </c>
      <c r="S168" s="57">
        <f t="shared" si="30"/>
        <v>9.1491308325709064E-2</v>
      </c>
      <c r="T168" s="57">
        <f t="shared" si="30"/>
        <v>2.6837450442207991</v>
      </c>
      <c r="U168" s="57">
        <f t="shared" si="24"/>
        <v>100.00000000000001</v>
      </c>
      <c r="AA168" s="1"/>
      <c r="AB168" s="1"/>
    </row>
    <row r="169" spans="2:28" s="36" customFormat="1" ht="12" customHeight="1" x14ac:dyDescent="0.15">
      <c r="B169" s="101"/>
      <c r="C169" s="124" t="s">
        <v>197</v>
      </c>
      <c r="D169" s="37"/>
      <c r="E169" s="37"/>
      <c r="F169" s="37"/>
      <c r="G169" s="64">
        <f t="shared" si="25"/>
        <v>3279</v>
      </c>
      <c r="H169" s="57">
        <f t="shared" ref="H169:T169" si="31">H135/$G169*100</f>
        <v>67.124123208295217</v>
      </c>
      <c r="I169" s="57">
        <f t="shared" si="31"/>
        <v>13.632204940530649</v>
      </c>
      <c r="J169" s="57">
        <f t="shared" si="31"/>
        <v>12.076852698993596</v>
      </c>
      <c r="K169" s="57">
        <f t="shared" si="31"/>
        <v>3.4461726136017079</v>
      </c>
      <c r="L169" s="57">
        <f t="shared" si="31"/>
        <v>0.36596523330283626</v>
      </c>
      <c r="M169" s="57">
        <f t="shared" si="31"/>
        <v>0.30497102775236351</v>
      </c>
      <c r="N169" s="57">
        <f t="shared" si="31"/>
        <v>0.15248551387618176</v>
      </c>
      <c r="O169" s="57">
        <f t="shared" si="31"/>
        <v>3.0497102775236352E-2</v>
      </c>
      <c r="P169" s="57">
        <f t="shared" si="31"/>
        <v>0</v>
      </c>
      <c r="Q169" s="57">
        <f t="shared" si="31"/>
        <v>0</v>
      </c>
      <c r="R169" s="57">
        <f t="shared" si="31"/>
        <v>0</v>
      </c>
      <c r="S169" s="57">
        <f t="shared" si="31"/>
        <v>0</v>
      </c>
      <c r="T169" s="57">
        <f t="shared" si="31"/>
        <v>2.866727660872217</v>
      </c>
      <c r="U169" s="57">
        <f t="shared" si="24"/>
        <v>100</v>
      </c>
    </row>
    <row r="170" spans="2:28" s="36" customFormat="1" ht="12" customHeight="1" x14ac:dyDescent="0.15">
      <c r="B170" s="101"/>
      <c r="C170" s="124" t="s">
        <v>198</v>
      </c>
      <c r="D170" s="37"/>
      <c r="E170" s="37"/>
      <c r="F170" s="37"/>
      <c r="G170" s="64">
        <f t="shared" si="25"/>
        <v>3279</v>
      </c>
      <c r="H170" s="57">
        <f t="shared" ref="H170:T170" si="32">H136/$G170*100</f>
        <v>89.082037206465387</v>
      </c>
      <c r="I170" s="57">
        <f t="shared" si="32"/>
        <v>3.26318999695029</v>
      </c>
      <c r="J170" s="57">
        <f t="shared" si="32"/>
        <v>3.019213174748399</v>
      </c>
      <c r="K170" s="57">
        <f t="shared" si="32"/>
        <v>1.463860933211345</v>
      </c>
      <c r="L170" s="57">
        <f t="shared" si="32"/>
        <v>0.5794449527294907</v>
      </c>
      <c r="M170" s="57">
        <f t="shared" si="32"/>
        <v>0.48795364440378164</v>
      </c>
      <c r="N170" s="57">
        <f t="shared" si="32"/>
        <v>9.1491308325709064E-2</v>
      </c>
      <c r="O170" s="57">
        <f t="shared" si="32"/>
        <v>9.1491308325709064E-2</v>
      </c>
      <c r="P170" s="57">
        <f t="shared" si="32"/>
        <v>0</v>
      </c>
      <c r="Q170" s="57">
        <f t="shared" si="32"/>
        <v>9.1491308325709064E-2</v>
      </c>
      <c r="R170" s="57">
        <f t="shared" si="32"/>
        <v>3.0497102775236352E-2</v>
      </c>
      <c r="S170" s="57">
        <f t="shared" si="32"/>
        <v>0.15248551387618176</v>
      </c>
      <c r="T170" s="57">
        <f t="shared" si="32"/>
        <v>1.6468435498627629</v>
      </c>
      <c r="U170" s="57">
        <f t="shared" si="24"/>
        <v>100.00000000000004</v>
      </c>
    </row>
    <row r="171" spans="2:28" s="36" customFormat="1" ht="12" customHeight="1" x14ac:dyDescent="0.15">
      <c r="B171" s="101"/>
      <c r="C171" s="124" t="s">
        <v>199</v>
      </c>
      <c r="D171" s="37"/>
      <c r="E171" s="37"/>
      <c r="F171" s="37"/>
      <c r="G171" s="64">
        <f t="shared" si="25"/>
        <v>3279</v>
      </c>
      <c r="H171" s="57">
        <f t="shared" ref="H171:T171" si="33">H137/$G171*100</f>
        <v>77.310155535224155</v>
      </c>
      <c r="I171" s="57">
        <f t="shared" si="33"/>
        <v>13.174748398902103</v>
      </c>
      <c r="J171" s="57">
        <f t="shared" si="33"/>
        <v>5.8249466300701433</v>
      </c>
      <c r="K171" s="57">
        <f t="shared" si="33"/>
        <v>0.73193046660567251</v>
      </c>
      <c r="L171" s="57">
        <f t="shared" si="33"/>
        <v>0.18298261665141813</v>
      </c>
      <c r="M171" s="57">
        <f t="shared" si="33"/>
        <v>0.15248551387618176</v>
      </c>
      <c r="N171" s="57">
        <f t="shared" si="33"/>
        <v>0</v>
      </c>
      <c r="O171" s="57">
        <f t="shared" si="33"/>
        <v>0</v>
      </c>
      <c r="P171" s="57">
        <f t="shared" si="33"/>
        <v>0</v>
      </c>
      <c r="Q171" s="57">
        <f t="shared" si="33"/>
        <v>0</v>
      </c>
      <c r="R171" s="57">
        <f t="shared" si="33"/>
        <v>0</v>
      </c>
      <c r="S171" s="57">
        <f t="shared" si="33"/>
        <v>3.0497102775236352E-2</v>
      </c>
      <c r="T171" s="57">
        <f t="shared" si="33"/>
        <v>2.5922537358950901</v>
      </c>
      <c r="U171" s="57">
        <f t="shared" si="24"/>
        <v>100.00000000000001</v>
      </c>
    </row>
    <row r="172" spans="2:28" s="36" customFormat="1" ht="12" customHeight="1" x14ac:dyDescent="0.15">
      <c r="B172" s="101"/>
      <c r="C172" s="124" t="s">
        <v>200</v>
      </c>
      <c r="D172" s="37"/>
      <c r="E172" s="37"/>
      <c r="F172" s="37"/>
      <c r="G172" s="64">
        <f t="shared" si="25"/>
        <v>3279</v>
      </c>
      <c r="H172" s="57">
        <f t="shared" ref="H172:T172" si="34">H138/$G172*100</f>
        <v>70.692284232997878</v>
      </c>
      <c r="I172" s="57">
        <f t="shared" si="34"/>
        <v>12.778286062824032</v>
      </c>
      <c r="J172" s="57">
        <f t="shared" si="34"/>
        <v>8.2342177493138156</v>
      </c>
      <c r="K172" s="57">
        <f t="shared" si="34"/>
        <v>3.4156755108264711</v>
      </c>
      <c r="L172" s="57">
        <f t="shared" si="34"/>
        <v>0.60994205550472702</v>
      </c>
      <c r="M172" s="57">
        <f t="shared" si="34"/>
        <v>0.5794449527294907</v>
      </c>
      <c r="N172" s="57">
        <f t="shared" si="34"/>
        <v>0.21347971942665445</v>
      </c>
      <c r="O172" s="57">
        <f t="shared" si="34"/>
        <v>0.21347971942665445</v>
      </c>
      <c r="P172" s="57">
        <f t="shared" si="34"/>
        <v>3.0497102775236352E-2</v>
      </c>
      <c r="Q172" s="57">
        <f t="shared" si="34"/>
        <v>6.0994205550472705E-2</v>
      </c>
      <c r="R172" s="57">
        <f t="shared" si="34"/>
        <v>0</v>
      </c>
      <c r="S172" s="57">
        <f t="shared" si="34"/>
        <v>9.1491308325709064E-2</v>
      </c>
      <c r="T172" s="57">
        <f t="shared" si="34"/>
        <v>3.0802073802988716</v>
      </c>
      <c r="U172" s="57">
        <f t="shared" si="24"/>
        <v>100.00000000000004</v>
      </c>
    </row>
    <row r="173" spans="2:28" s="36" customFormat="1" ht="12" customHeight="1" x14ac:dyDescent="0.15">
      <c r="B173" s="101"/>
      <c r="C173" s="124" t="s">
        <v>201</v>
      </c>
      <c r="D173" s="37"/>
      <c r="E173" s="37"/>
      <c r="F173" s="37"/>
      <c r="G173" s="64">
        <f t="shared" si="25"/>
        <v>3279</v>
      </c>
      <c r="H173" s="57">
        <f t="shared" ref="H173:T173" si="35">H139/$G173*100</f>
        <v>80.329368709972542</v>
      </c>
      <c r="I173" s="57">
        <f t="shared" si="35"/>
        <v>5.8554437328453801</v>
      </c>
      <c r="J173" s="57">
        <f t="shared" si="35"/>
        <v>5.6419640134187254</v>
      </c>
      <c r="K173" s="57">
        <f t="shared" si="35"/>
        <v>4.2695943885330889</v>
      </c>
      <c r="L173" s="57">
        <f t="shared" si="35"/>
        <v>0.5794449527294907</v>
      </c>
      <c r="M173" s="57">
        <f t="shared" si="35"/>
        <v>0.82342177493138147</v>
      </c>
      <c r="N173" s="57">
        <f t="shared" si="35"/>
        <v>0.15248551387618176</v>
      </c>
      <c r="O173" s="57">
        <f t="shared" si="35"/>
        <v>0.18298261665141813</v>
      </c>
      <c r="P173" s="57">
        <f t="shared" si="35"/>
        <v>3.0497102775236352E-2</v>
      </c>
      <c r="Q173" s="57">
        <f t="shared" si="35"/>
        <v>6.0994205550472705E-2</v>
      </c>
      <c r="R173" s="57">
        <f t="shared" si="35"/>
        <v>0</v>
      </c>
      <c r="S173" s="57">
        <f t="shared" si="35"/>
        <v>3.0497102775236352E-2</v>
      </c>
      <c r="T173" s="57">
        <f t="shared" si="35"/>
        <v>2.043305885940836</v>
      </c>
      <c r="U173" s="57">
        <f t="shared" si="24"/>
        <v>100.00000000000001</v>
      </c>
    </row>
    <row r="174" spans="2:28" s="36" customFormat="1" ht="12" customHeight="1" x14ac:dyDescent="0.15">
      <c r="B174" s="101"/>
      <c r="C174" s="124" t="s">
        <v>202</v>
      </c>
      <c r="D174" s="37"/>
      <c r="E174" s="37"/>
      <c r="F174" s="37"/>
      <c r="G174" s="64">
        <f t="shared" si="25"/>
        <v>3279</v>
      </c>
      <c r="H174" s="57">
        <f t="shared" ref="H174:T174" si="36">H140/$G174*100</f>
        <v>82.708142726440997</v>
      </c>
      <c r="I174" s="57">
        <f t="shared" si="36"/>
        <v>6.1299176578225065</v>
      </c>
      <c r="J174" s="57">
        <f t="shared" si="36"/>
        <v>5.0625190606892341</v>
      </c>
      <c r="K174" s="57">
        <f t="shared" si="36"/>
        <v>2.5617566331198534</v>
      </c>
      <c r="L174" s="57">
        <f t="shared" si="36"/>
        <v>0.67093626105519977</v>
      </c>
      <c r="M174" s="57">
        <f t="shared" si="36"/>
        <v>0.48795364440378164</v>
      </c>
      <c r="N174" s="57">
        <f t="shared" si="36"/>
        <v>0.24397682220189082</v>
      </c>
      <c r="O174" s="57">
        <f t="shared" si="36"/>
        <v>6.0994205550472705E-2</v>
      </c>
      <c r="P174" s="57">
        <f t="shared" si="36"/>
        <v>9.1491308325709064E-2</v>
      </c>
      <c r="Q174" s="57">
        <f t="shared" si="36"/>
        <v>3.0497102775236352E-2</v>
      </c>
      <c r="R174" s="57">
        <f t="shared" si="36"/>
        <v>0</v>
      </c>
      <c r="S174" s="57">
        <f t="shared" si="36"/>
        <v>0</v>
      </c>
      <c r="T174" s="57">
        <f t="shared" si="36"/>
        <v>1.9518145776151266</v>
      </c>
      <c r="U174" s="57">
        <f t="shared" si="24"/>
        <v>100.00000000000003</v>
      </c>
    </row>
    <row r="175" spans="2:28" s="36" customFormat="1" ht="12" customHeight="1" x14ac:dyDescent="0.15">
      <c r="B175" s="101"/>
      <c r="C175" s="149" t="s">
        <v>203</v>
      </c>
      <c r="D175" s="150"/>
      <c r="E175" s="150"/>
      <c r="F175" s="150"/>
      <c r="G175" s="155">
        <f t="shared" si="25"/>
        <v>3279</v>
      </c>
      <c r="H175" s="156">
        <f t="shared" ref="H175:T175" si="37">H141/$G175*100</f>
        <v>86.916742909423604</v>
      </c>
      <c r="I175" s="156">
        <f t="shared" si="37"/>
        <v>1.2503812137846906</v>
      </c>
      <c r="J175" s="156">
        <f t="shared" si="37"/>
        <v>2.2872827081427265</v>
      </c>
      <c r="K175" s="156">
        <f t="shared" si="37"/>
        <v>3.2936870997255259</v>
      </c>
      <c r="L175" s="156">
        <f t="shared" si="37"/>
        <v>1.7383348581884721</v>
      </c>
      <c r="M175" s="156">
        <f t="shared" si="37"/>
        <v>1.6163464470875268</v>
      </c>
      <c r="N175" s="156">
        <f t="shared" si="37"/>
        <v>0.67093626105519977</v>
      </c>
      <c r="O175" s="156">
        <f t="shared" si="37"/>
        <v>0.85391887770661778</v>
      </c>
      <c r="P175" s="156">
        <f t="shared" si="37"/>
        <v>0.24397682220189082</v>
      </c>
      <c r="Q175" s="156">
        <f t="shared" si="37"/>
        <v>0.18298261665141813</v>
      </c>
      <c r="R175" s="156">
        <f t="shared" si="37"/>
        <v>6.0994205550472705E-2</v>
      </c>
      <c r="S175" s="156">
        <f t="shared" si="37"/>
        <v>0.12198841110094541</v>
      </c>
      <c r="T175" s="156">
        <f t="shared" si="37"/>
        <v>0.76242756938090883</v>
      </c>
      <c r="U175" s="156">
        <f t="shared" si="24"/>
        <v>99.999999999999986</v>
      </c>
    </row>
    <row r="176" spans="2:28" s="36" customFormat="1" ht="12" customHeight="1" x14ac:dyDescent="0.15">
      <c r="B176" s="101"/>
      <c r="C176" s="124" t="s">
        <v>204</v>
      </c>
      <c r="D176" s="37"/>
      <c r="E176" s="37"/>
      <c r="F176" s="37"/>
      <c r="G176" s="64">
        <f t="shared" si="25"/>
        <v>3279</v>
      </c>
      <c r="H176" s="57">
        <f t="shared" ref="H176:T176" si="38">H142/$G176*100</f>
        <v>37.694419030192137</v>
      </c>
      <c r="I176" s="57">
        <f t="shared" si="38"/>
        <v>42.634949679780419</v>
      </c>
      <c r="J176" s="57">
        <f t="shared" si="38"/>
        <v>13.72369624885636</v>
      </c>
      <c r="K176" s="57">
        <f t="shared" si="38"/>
        <v>2.3177798109179628</v>
      </c>
      <c r="L176" s="57">
        <f t="shared" si="38"/>
        <v>9.1491308325709064E-2</v>
      </c>
      <c r="M176" s="57">
        <f t="shared" si="38"/>
        <v>3.0497102775236352E-2</v>
      </c>
      <c r="N176" s="57">
        <f t="shared" si="38"/>
        <v>0</v>
      </c>
      <c r="O176" s="57">
        <f t="shared" si="38"/>
        <v>0</v>
      </c>
      <c r="P176" s="57">
        <f t="shared" si="38"/>
        <v>0</v>
      </c>
      <c r="Q176" s="57">
        <f t="shared" si="38"/>
        <v>0</v>
      </c>
      <c r="R176" s="57">
        <f t="shared" si="38"/>
        <v>0</v>
      </c>
      <c r="S176" s="57">
        <f t="shared" si="38"/>
        <v>0</v>
      </c>
      <c r="T176" s="57">
        <f t="shared" si="38"/>
        <v>3.5071668191521805</v>
      </c>
      <c r="U176" s="57">
        <f t="shared" si="24"/>
        <v>100.00000000000001</v>
      </c>
    </row>
    <row r="177" spans="2:21" s="36" customFormat="1" ht="12" customHeight="1" x14ac:dyDescent="0.15">
      <c r="B177" s="101"/>
      <c r="C177" s="124" t="s">
        <v>1043</v>
      </c>
      <c r="D177" s="37"/>
      <c r="E177" s="37"/>
      <c r="F177" s="37"/>
      <c r="G177" s="64">
        <f t="shared" si="25"/>
        <v>3279</v>
      </c>
      <c r="H177" s="57">
        <f t="shared" ref="H177:T177" si="39">H143/$G177*100</f>
        <v>56.694114059164377</v>
      </c>
      <c r="I177" s="57">
        <f t="shared" si="39"/>
        <v>4.7270509301616341</v>
      </c>
      <c r="J177" s="57">
        <f t="shared" si="39"/>
        <v>7.8072583104605062</v>
      </c>
      <c r="K177" s="57">
        <f t="shared" si="39"/>
        <v>10.277523635254651</v>
      </c>
      <c r="L177" s="57">
        <f t="shared" si="39"/>
        <v>4.9100335468130529</v>
      </c>
      <c r="M177" s="57">
        <f t="shared" si="39"/>
        <v>9.1186337297956701</v>
      </c>
      <c r="N177" s="57">
        <f t="shared" si="39"/>
        <v>1.3723696248856359</v>
      </c>
      <c r="O177" s="57">
        <f t="shared" si="39"/>
        <v>1.6468435498627629</v>
      </c>
      <c r="P177" s="57">
        <f t="shared" si="39"/>
        <v>6.0994205550472705E-2</v>
      </c>
      <c r="Q177" s="57">
        <f t="shared" si="39"/>
        <v>0.36596523330283626</v>
      </c>
      <c r="R177" s="57">
        <f t="shared" si="39"/>
        <v>0</v>
      </c>
      <c r="S177" s="57">
        <f t="shared" si="39"/>
        <v>9.1491308325709064E-2</v>
      </c>
      <c r="T177" s="57">
        <f t="shared" si="39"/>
        <v>2.9277218664226901</v>
      </c>
      <c r="U177" s="57">
        <f t="shared" si="24"/>
        <v>100</v>
      </c>
    </row>
    <row r="178" spans="2:21" s="36" customFormat="1" ht="12" customHeight="1" x14ac:dyDescent="0.15">
      <c r="B178" s="101"/>
      <c r="C178" s="124" t="s">
        <v>1042</v>
      </c>
      <c r="D178" s="37"/>
      <c r="E178" s="37"/>
      <c r="F178" s="37"/>
      <c r="G178" s="64">
        <f t="shared" si="25"/>
        <v>1248</v>
      </c>
      <c r="H178" s="57">
        <f t="shared" ref="H178:T178" si="40">H144/$G178*100</f>
        <v>54.727564102564109</v>
      </c>
      <c r="I178" s="57">
        <f t="shared" si="40"/>
        <v>5.6891025641025639</v>
      </c>
      <c r="J178" s="57">
        <f t="shared" si="40"/>
        <v>16.185897435897438</v>
      </c>
      <c r="K178" s="57">
        <f t="shared" si="40"/>
        <v>11.858974358974358</v>
      </c>
      <c r="L178" s="57">
        <f t="shared" si="40"/>
        <v>5.4487179487179489</v>
      </c>
      <c r="M178" s="57">
        <f t="shared" si="40"/>
        <v>3.2852564102564106</v>
      </c>
      <c r="N178" s="57">
        <f t="shared" si="40"/>
        <v>0.48076923076923078</v>
      </c>
      <c r="O178" s="57">
        <f t="shared" si="40"/>
        <v>0</v>
      </c>
      <c r="P178" s="57">
        <f t="shared" si="40"/>
        <v>0.24038461538461539</v>
      </c>
      <c r="Q178" s="57">
        <f t="shared" si="40"/>
        <v>8.0128205128205121E-2</v>
      </c>
      <c r="R178" s="57">
        <f t="shared" si="40"/>
        <v>0</v>
      </c>
      <c r="S178" s="57">
        <f t="shared" si="40"/>
        <v>0</v>
      </c>
      <c r="T178" s="57">
        <f t="shared" si="40"/>
        <v>2.0032051282051282</v>
      </c>
      <c r="U178" s="57">
        <f t="shared" si="24"/>
        <v>100.00000000000001</v>
      </c>
    </row>
    <row r="179" spans="2:21" s="36" customFormat="1" ht="12" customHeight="1" x14ac:dyDescent="0.15">
      <c r="B179" s="101"/>
      <c r="C179" s="124" t="s">
        <v>205</v>
      </c>
      <c r="D179" s="37"/>
      <c r="E179" s="37"/>
      <c r="F179" s="37"/>
      <c r="G179" s="64">
        <f t="shared" si="25"/>
        <v>3279</v>
      </c>
      <c r="H179" s="57">
        <f t="shared" ref="H179:T179" si="41">H145/$G179*100</f>
        <v>76.151265629765177</v>
      </c>
      <c r="I179" s="57">
        <f t="shared" si="41"/>
        <v>13.937175968283015</v>
      </c>
      <c r="J179" s="57">
        <f t="shared" si="41"/>
        <v>4.8185422384873435</v>
      </c>
      <c r="K179" s="57">
        <f t="shared" si="41"/>
        <v>2.1043000914913081</v>
      </c>
      <c r="L179" s="57">
        <f t="shared" si="41"/>
        <v>0.27447392497712719</v>
      </c>
      <c r="M179" s="57">
        <f t="shared" si="41"/>
        <v>0.36596523330283626</v>
      </c>
      <c r="N179" s="57">
        <f t="shared" si="41"/>
        <v>3.0497102775236352E-2</v>
      </c>
      <c r="O179" s="57">
        <f t="shared" si="41"/>
        <v>3.0497102775236352E-2</v>
      </c>
      <c r="P179" s="57">
        <f t="shared" si="41"/>
        <v>6.0994205550472705E-2</v>
      </c>
      <c r="Q179" s="57">
        <f t="shared" si="41"/>
        <v>0</v>
      </c>
      <c r="R179" s="57">
        <f t="shared" si="41"/>
        <v>3.0497102775236352E-2</v>
      </c>
      <c r="S179" s="57">
        <f t="shared" si="41"/>
        <v>3.0497102775236352E-2</v>
      </c>
      <c r="T179" s="57">
        <f t="shared" si="41"/>
        <v>2.1652942970417808</v>
      </c>
      <c r="U179" s="57">
        <f t="shared" si="24"/>
        <v>100.00000000000003</v>
      </c>
    </row>
    <row r="180" spans="2:21" s="36" customFormat="1" ht="12" customHeight="1" x14ac:dyDescent="0.15">
      <c r="B180" s="101"/>
      <c r="C180" s="124" t="s">
        <v>62</v>
      </c>
      <c r="D180" s="37"/>
      <c r="E180" s="37"/>
      <c r="F180" s="37"/>
      <c r="G180" s="64">
        <f t="shared" si="25"/>
        <v>3279</v>
      </c>
      <c r="H180" s="57">
        <f t="shared" ref="H180:T180" si="42">H146/$G180*100</f>
        <v>76.364745349191836</v>
      </c>
      <c r="I180" s="57">
        <f t="shared" si="42"/>
        <v>10.186032326928942</v>
      </c>
      <c r="J180" s="57">
        <f t="shared" si="42"/>
        <v>7.9597438243366874</v>
      </c>
      <c r="K180" s="57">
        <f t="shared" si="42"/>
        <v>2.3482769136931991</v>
      </c>
      <c r="L180" s="57">
        <f t="shared" si="42"/>
        <v>0.45745654162854532</v>
      </c>
      <c r="M180" s="57">
        <f t="shared" si="42"/>
        <v>0.24397682220189082</v>
      </c>
      <c r="N180" s="57">
        <f t="shared" si="42"/>
        <v>0</v>
      </c>
      <c r="O180" s="57">
        <f t="shared" si="42"/>
        <v>3.0497102775236352E-2</v>
      </c>
      <c r="P180" s="57">
        <f t="shared" si="42"/>
        <v>0</v>
      </c>
      <c r="Q180" s="57">
        <f t="shared" si="42"/>
        <v>0</v>
      </c>
      <c r="R180" s="57">
        <f t="shared" si="42"/>
        <v>0</v>
      </c>
      <c r="S180" s="57">
        <f t="shared" si="42"/>
        <v>0</v>
      </c>
      <c r="T180" s="57">
        <f t="shared" si="42"/>
        <v>2.4092711192436718</v>
      </c>
      <c r="U180" s="57">
        <f t="shared" si="24"/>
        <v>100</v>
      </c>
    </row>
    <row r="181" spans="2:21" s="36" customFormat="1" ht="12" customHeight="1" x14ac:dyDescent="0.15">
      <c r="B181" s="101"/>
      <c r="C181" s="149" t="s">
        <v>206</v>
      </c>
      <c r="D181" s="150"/>
      <c r="E181" s="150"/>
      <c r="F181" s="150"/>
      <c r="G181" s="155">
        <f t="shared" si="25"/>
        <v>2031</v>
      </c>
      <c r="H181" s="156">
        <f t="shared" ref="H181:T181" si="43">H147/$G181*100</f>
        <v>93.254554406696215</v>
      </c>
      <c r="I181" s="156">
        <f t="shared" si="43"/>
        <v>3.6927621861152145</v>
      </c>
      <c r="J181" s="156">
        <f t="shared" si="43"/>
        <v>1.1816838995568686</v>
      </c>
      <c r="K181" s="156">
        <f t="shared" si="43"/>
        <v>0.14771048744460857</v>
      </c>
      <c r="L181" s="156">
        <f t="shared" si="43"/>
        <v>0</v>
      </c>
      <c r="M181" s="156">
        <f t="shared" si="43"/>
        <v>4.9236829148202862E-2</v>
      </c>
      <c r="N181" s="156">
        <f t="shared" si="43"/>
        <v>0</v>
      </c>
      <c r="O181" s="156">
        <f t="shared" si="43"/>
        <v>0</v>
      </c>
      <c r="P181" s="156">
        <f t="shared" si="43"/>
        <v>0</v>
      </c>
      <c r="Q181" s="156">
        <f t="shared" si="43"/>
        <v>0</v>
      </c>
      <c r="R181" s="156">
        <f t="shared" si="43"/>
        <v>0</v>
      </c>
      <c r="S181" s="156">
        <f t="shared" si="43"/>
        <v>0</v>
      </c>
      <c r="T181" s="156">
        <f t="shared" si="43"/>
        <v>1.674052191038897</v>
      </c>
      <c r="U181" s="156">
        <f t="shared" si="24"/>
        <v>100.00000000000001</v>
      </c>
    </row>
    <row r="182" spans="2:21" s="36" customFormat="1" ht="12" customHeight="1" x14ac:dyDescent="0.15">
      <c r="B182" s="101"/>
      <c r="C182" s="124" t="s">
        <v>46</v>
      </c>
      <c r="D182" s="37"/>
      <c r="E182" s="37"/>
      <c r="F182" s="37"/>
      <c r="G182" s="64">
        <f t="shared" si="25"/>
        <v>3279</v>
      </c>
      <c r="H182" s="57">
        <f t="shared" ref="H182:T182" si="44">H148/$G182*100</f>
        <v>70.966758157974994</v>
      </c>
      <c r="I182" s="57">
        <f t="shared" si="44"/>
        <v>5.0320219579139982</v>
      </c>
      <c r="J182" s="57">
        <f t="shared" si="44"/>
        <v>6.4043915827996347</v>
      </c>
      <c r="K182" s="57">
        <f t="shared" si="44"/>
        <v>6.6483684050015244</v>
      </c>
      <c r="L182" s="57">
        <f t="shared" si="44"/>
        <v>1.5248551387618177</v>
      </c>
      <c r="M182" s="57">
        <f t="shared" si="44"/>
        <v>3.171698688624581</v>
      </c>
      <c r="N182" s="57">
        <f t="shared" si="44"/>
        <v>0.48795364440378164</v>
      </c>
      <c r="O182" s="57">
        <f t="shared" si="44"/>
        <v>0.88441598048185421</v>
      </c>
      <c r="P182" s="57">
        <f t="shared" si="44"/>
        <v>0.33546813052759988</v>
      </c>
      <c r="Q182" s="57">
        <f t="shared" si="44"/>
        <v>0.64043915827996334</v>
      </c>
      <c r="R182" s="57">
        <f t="shared" si="44"/>
        <v>0.21347971942665445</v>
      </c>
      <c r="S182" s="57">
        <f t="shared" si="44"/>
        <v>1.0978956999085088</v>
      </c>
      <c r="T182" s="57">
        <f t="shared" si="44"/>
        <v>2.5922537358950901</v>
      </c>
      <c r="U182" s="57">
        <f t="shared" si="24"/>
        <v>100</v>
      </c>
    </row>
    <row r="183" spans="2:21" s="36" customFormat="1" ht="12" customHeight="1" x14ac:dyDescent="0.15">
      <c r="B183" s="101"/>
      <c r="C183" s="124" t="s">
        <v>207</v>
      </c>
      <c r="D183" s="37"/>
      <c r="E183" s="37"/>
      <c r="F183" s="37"/>
      <c r="G183" s="64">
        <f t="shared" si="25"/>
        <v>3279</v>
      </c>
      <c r="H183" s="57">
        <f t="shared" ref="H183:T183" si="45">H149/$G183*100</f>
        <v>90.698383653552924</v>
      </c>
      <c r="I183" s="57">
        <f t="shared" si="45"/>
        <v>4.6050625190606889</v>
      </c>
      <c r="J183" s="57">
        <f t="shared" si="45"/>
        <v>2.1347971942665445</v>
      </c>
      <c r="K183" s="57">
        <f t="shared" si="45"/>
        <v>1.1588899054589814</v>
      </c>
      <c r="L183" s="57">
        <f t="shared" si="45"/>
        <v>3.0497102775236352E-2</v>
      </c>
      <c r="M183" s="57">
        <f t="shared" si="45"/>
        <v>0.18298261665141813</v>
      </c>
      <c r="N183" s="57">
        <f t="shared" si="45"/>
        <v>0</v>
      </c>
      <c r="O183" s="57">
        <f t="shared" si="45"/>
        <v>0</v>
      </c>
      <c r="P183" s="57">
        <f t="shared" si="45"/>
        <v>0</v>
      </c>
      <c r="Q183" s="57">
        <f t="shared" si="45"/>
        <v>0</v>
      </c>
      <c r="R183" s="57">
        <f t="shared" si="45"/>
        <v>0</v>
      </c>
      <c r="S183" s="57">
        <f t="shared" si="45"/>
        <v>0</v>
      </c>
      <c r="T183" s="57">
        <f t="shared" si="45"/>
        <v>1.1893870082342177</v>
      </c>
      <c r="U183" s="57">
        <f t="shared" si="24"/>
        <v>100.00000000000001</v>
      </c>
    </row>
    <row r="184" spans="2:21" s="36" customFormat="1" ht="12" customHeight="1" x14ac:dyDescent="0.15">
      <c r="B184" s="101"/>
      <c r="C184" s="124" t="s">
        <v>208</v>
      </c>
      <c r="D184" s="37"/>
      <c r="E184" s="37"/>
      <c r="F184" s="37"/>
      <c r="G184" s="64">
        <f t="shared" si="25"/>
        <v>3279</v>
      </c>
      <c r="H184" s="57">
        <f t="shared" ref="H184:T184" si="46">H150/$G184*100</f>
        <v>88.624580664836841</v>
      </c>
      <c r="I184" s="57">
        <f t="shared" si="46"/>
        <v>3.171698688624581</v>
      </c>
      <c r="J184" s="57">
        <f t="shared" si="46"/>
        <v>2.3482769136931991</v>
      </c>
      <c r="K184" s="57">
        <f t="shared" si="46"/>
        <v>2.6837450442207991</v>
      </c>
      <c r="L184" s="57">
        <f t="shared" si="46"/>
        <v>0.54894784995425439</v>
      </c>
      <c r="M184" s="57">
        <f t="shared" si="46"/>
        <v>0.76242756938090883</v>
      </c>
      <c r="N184" s="57">
        <f t="shared" si="46"/>
        <v>3.0497102775236352E-2</v>
      </c>
      <c r="O184" s="57">
        <f t="shared" si="46"/>
        <v>0.21347971942665445</v>
      </c>
      <c r="P184" s="57">
        <f t="shared" si="46"/>
        <v>3.0497102775236352E-2</v>
      </c>
      <c r="Q184" s="57">
        <f t="shared" si="46"/>
        <v>3.0497102775236352E-2</v>
      </c>
      <c r="R184" s="57">
        <f t="shared" si="46"/>
        <v>3.0497102775236352E-2</v>
      </c>
      <c r="S184" s="57">
        <f t="shared" si="46"/>
        <v>0.12198841110094541</v>
      </c>
      <c r="T184" s="57">
        <f t="shared" si="46"/>
        <v>1.4028667276608722</v>
      </c>
      <c r="U184" s="57">
        <f t="shared" si="24"/>
        <v>100.00000000000004</v>
      </c>
    </row>
    <row r="185" spans="2:21" s="36" customFormat="1" ht="12" customHeight="1" x14ac:dyDescent="0.15">
      <c r="B185" s="101"/>
      <c r="C185" s="124" t="s">
        <v>51</v>
      </c>
      <c r="D185" s="37"/>
      <c r="E185" s="37"/>
      <c r="F185" s="37"/>
      <c r="G185" s="64">
        <f t="shared" si="25"/>
        <v>3279</v>
      </c>
      <c r="H185" s="57">
        <f t="shared" ref="H185:T185" si="47">H151/$G185*100</f>
        <v>93.016163464470878</v>
      </c>
      <c r="I185" s="57">
        <f t="shared" si="47"/>
        <v>1.6773406526379993</v>
      </c>
      <c r="J185" s="57">
        <f t="shared" si="47"/>
        <v>2.4092711192436718</v>
      </c>
      <c r="K185" s="57">
        <f t="shared" si="47"/>
        <v>1.5858493443122905</v>
      </c>
      <c r="L185" s="57">
        <f t="shared" si="47"/>
        <v>0.27447392497712719</v>
      </c>
      <c r="M185" s="57">
        <f t="shared" si="47"/>
        <v>0.45745654162854532</v>
      </c>
      <c r="N185" s="57">
        <f t="shared" si="47"/>
        <v>0</v>
      </c>
      <c r="O185" s="57">
        <f t="shared" si="47"/>
        <v>6.0994205550472705E-2</v>
      </c>
      <c r="P185" s="57">
        <f t="shared" si="47"/>
        <v>0</v>
      </c>
      <c r="Q185" s="57">
        <f t="shared" si="47"/>
        <v>0</v>
      </c>
      <c r="R185" s="57">
        <f t="shared" si="47"/>
        <v>3.0497102775236352E-2</v>
      </c>
      <c r="S185" s="57">
        <f t="shared" si="47"/>
        <v>0</v>
      </c>
      <c r="T185" s="57">
        <f t="shared" si="47"/>
        <v>0.48795364440378164</v>
      </c>
      <c r="U185" s="57">
        <f t="shared" si="24"/>
        <v>100.00000000000001</v>
      </c>
    </row>
    <row r="186" spans="2:21" s="36" customFormat="1" ht="12" customHeight="1" x14ac:dyDescent="0.15">
      <c r="B186" s="101"/>
      <c r="C186" s="124" t="s">
        <v>209</v>
      </c>
      <c r="D186" s="37"/>
      <c r="E186" s="37"/>
      <c r="F186" s="37"/>
      <c r="G186" s="64">
        <f t="shared" si="25"/>
        <v>3279</v>
      </c>
      <c r="H186" s="57">
        <f t="shared" ref="H186:T186" si="48">H152/$G186*100</f>
        <v>95.364440378164076</v>
      </c>
      <c r="I186" s="57">
        <f t="shared" si="48"/>
        <v>1.0064043915827996</v>
      </c>
      <c r="J186" s="57">
        <f t="shared" si="48"/>
        <v>1.0978956999085088</v>
      </c>
      <c r="K186" s="57">
        <f t="shared" si="48"/>
        <v>1.3113754193351632</v>
      </c>
      <c r="L186" s="57">
        <f t="shared" si="48"/>
        <v>0.18298261665141813</v>
      </c>
      <c r="M186" s="57">
        <f t="shared" si="48"/>
        <v>0.15248551387618176</v>
      </c>
      <c r="N186" s="57">
        <f t="shared" si="48"/>
        <v>0</v>
      </c>
      <c r="O186" s="57">
        <f t="shared" si="48"/>
        <v>6.0994205550472705E-2</v>
      </c>
      <c r="P186" s="57">
        <f t="shared" si="48"/>
        <v>0</v>
      </c>
      <c r="Q186" s="57">
        <f t="shared" si="48"/>
        <v>0</v>
      </c>
      <c r="R186" s="57">
        <f t="shared" si="48"/>
        <v>0</v>
      </c>
      <c r="S186" s="57">
        <f t="shared" si="48"/>
        <v>0</v>
      </c>
      <c r="T186" s="57">
        <f t="shared" si="48"/>
        <v>0.82342177493138147</v>
      </c>
      <c r="U186" s="57">
        <f t="shared" si="24"/>
        <v>100</v>
      </c>
    </row>
    <row r="187" spans="2:21" s="36" customFormat="1" ht="12" customHeight="1" x14ac:dyDescent="0.15">
      <c r="B187" s="101"/>
      <c r="C187" s="124" t="s">
        <v>54</v>
      </c>
      <c r="D187" s="37"/>
      <c r="E187" s="37"/>
      <c r="F187" s="37"/>
      <c r="G187" s="64">
        <f t="shared" si="25"/>
        <v>3279</v>
      </c>
      <c r="H187" s="57">
        <f t="shared" ref="H187:T187" si="49">H153/$G187*100</f>
        <v>91.491308325709056</v>
      </c>
      <c r="I187" s="57">
        <f t="shared" si="49"/>
        <v>3.2936870997255259</v>
      </c>
      <c r="J187" s="57">
        <f t="shared" si="49"/>
        <v>2.2872827081427265</v>
      </c>
      <c r="K187" s="57">
        <f t="shared" si="49"/>
        <v>1.8908203720646537</v>
      </c>
      <c r="L187" s="57">
        <f t="shared" si="49"/>
        <v>0.12198841110094541</v>
      </c>
      <c r="M187" s="57">
        <f t="shared" si="49"/>
        <v>0.24397682220189082</v>
      </c>
      <c r="N187" s="57">
        <f t="shared" si="49"/>
        <v>0</v>
      </c>
      <c r="O187" s="57">
        <f t="shared" si="49"/>
        <v>0</v>
      </c>
      <c r="P187" s="57">
        <f t="shared" si="49"/>
        <v>0</v>
      </c>
      <c r="Q187" s="57">
        <f t="shared" si="49"/>
        <v>0</v>
      </c>
      <c r="R187" s="57">
        <f t="shared" si="49"/>
        <v>0</v>
      </c>
      <c r="S187" s="57">
        <f t="shared" si="49"/>
        <v>3.0497102775236352E-2</v>
      </c>
      <c r="T187" s="57">
        <f t="shared" si="49"/>
        <v>0.64043915827996334</v>
      </c>
      <c r="U187" s="57">
        <f t="shared" si="24"/>
        <v>100</v>
      </c>
    </row>
    <row r="188" spans="2:21" s="36" customFormat="1" ht="12" customHeight="1" x14ac:dyDescent="0.15">
      <c r="B188" s="101"/>
      <c r="C188" s="124" t="s">
        <v>904</v>
      </c>
      <c r="D188" s="37"/>
      <c r="E188" s="37"/>
      <c r="F188" s="37"/>
      <c r="G188" s="64">
        <f t="shared" si="25"/>
        <v>3279</v>
      </c>
      <c r="H188" s="57">
        <f t="shared" ref="H188:T188" si="50">H154/$G188*100</f>
        <v>91.643793839585243</v>
      </c>
      <c r="I188" s="57">
        <f t="shared" si="50"/>
        <v>3.7206465385788348</v>
      </c>
      <c r="J188" s="57">
        <f t="shared" si="50"/>
        <v>1.8908203720646537</v>
      </c>
      <c r="K188" s="57">
        <f t="shared" si="50"/>
        <v>1.5858493443122905</v>
      </c>
      <c r="L188" s="57">
        <f t="shared" si="50"/>
        <v>0.15248551387618176</v>
      </c>
      <c r="M188" s="57">
        <f t="shared" si="50"/>
        <v>0.39646233607807263</v>
      </c>
      <c r="N188" s="57">
        <f t="shared" si="50"/>
        <v>3.0497102775236352E-2</v>
      </c>
      <c r="O188" s="57">
        <f t="shared" si="50"/>
        <v>9.1491308325709064E-2</v>
      </c>
      <c r="P188" s="57">
        <f t="shared" si="50"/>
        <v>0</v>
      </c>
      <c r="Q188" s="57">
        <f t="shared" si="50"/>
        <v>0</v>
      </c>
      <c r="R188" s="57">
        <f t="shared" si="50"/>
        <v>0</v>
      </c>
      <c r="S188" s="57">
        <f t="shared" si="50"/>
        <v>3.0497102775236352E-2</v>
      </c>
      <c r="T188" s="57">
        <f t="shared" si="50"/>
        <v>0.45745654162854532</v>
      </c>
      <c r="U188" s="57">
        <f t="shared" si="24"/>
        <v>100.00000000000003</v>
      </c>
    </row>
    <row r="189" spans="2:21" s="36" customFormat="1" ht="12" customHeight="1" x14ac:dyDescent="0.15">
      <c r="B189" s="101"/>
      <c r="C189" s="149" t="s">
        <v>57</v>
      </c>
      <c r="D189" s="150"/>
      <c r="E189" s="150"/>
      <c r="F189" s="150"/>
      <c r="G189" s="155">
        <f t="shared" si="25"/>
        <v>3279</v>
      </c>
      <c r="H189" s="156">
        <f t="shared" ref="H189:T189" si="51">H155/$G189*100</f>
        <v>82.799634034766697</v>
      </c>
      <c r="I189" s="156">
        <f t="shared" si="51"/>
        <v>4.9405306495882897</v>
      </c>
      <c r="J189" s="156">
        <f t="shared" si="51"/>
        <v>4.5135712107349804</v>
      </c>
      <c r="K189" s="156">
        <f t="shared" si="51"/>
        <v>4.3305885940835616</v>
      </c>
      <c r="L189" s="156">
        <f t="shared" si="51"/>
        <v>0.64043915827996334</v>
      </c>
      <c r="M189" s="156">
        <f t="shared" si="51"/>
        <v>0.88441598048185421</v>
      </c>
      <c r="N189" s="156">
        <f t="shared" si="51"/>
        <v>0.12198841110094541</v>
      </c>
      <c r="O189" s="156">
        <f t="shared" si="51"/>
        <v>0.42695943885330889</v>
      </c>
      <c r="P189" s="156">
        <f t="shared" si="51"/>
        <v>0.15248551387618176</v>
      </c>
      <c r="Q189" s="156">
        <f t="shared" si="51"/>
        <v>0.30497102775236351</v>
      </c>
      <c r="R189" s="156">
        <f t="shared" si="51"/>
        <v>6.0994205550472705E-2</v>
      </c>
      <c r="S189" s="156">
        <f t="shared" si="51"/>
        <v>6.0994205550472705E-2</v>
      </c>
      <c r="T189" s="156">
        <f t="shared" si="51"/>
        <v>0.76242756938090883</v>
      </c>
      <c r="U189" s="156">
        <f t="shared" si="24"/>
        <v>99.999999999999986</v>
      </c>
    </row>
    <row r="190" spans="2:21" s="36" customFormat="1" ht="12" customHeight="1" x14ac:dyDescent="0.15">
      <c r="B190" s="101"/>
      <c r="C190" s="124" t="s">
        <v>210</v>
      </c>
      <c r="D190" s="37"/>
      <c r="E190" s="37"/>
      <c r="F190" s="37"/>
      <c r="G190" s="64">
        <f t="shared" si="25"/>
        <v>3279</v>
      </c>
      <c r="H190" s="57">
        <f t="shared" ref="H190:T190" si="52">H156/$G190*100</f>
        <v>79.932906373894468</v>
      </c>
      <c r="I190" s="57">
        <f t="shared" si="52"/>
        <v>7.0753278438548337</v>
      </c>
      <c r="J190" s="57">
        <f t="shared" si="52"/>
        <v>6.5873741994510517</v>
      </c>
      <c r="K190" s="57">
        <f t="shared" si="52"/>
        <v>3.5986581274778899</v>
      </c>
      <c r="L190" s="57">
        <f t="shared" si="52"/>
        <v>0.33546813052759988</v>
      </c>
      <c r="M190" s="57">
        <f t="shared" si="52"/>
        <v>0.5794449527294907</v>
      </c>
      <c r="N190" s="57">
        <f t="shared" si="52"/>
        <v>3.0497102775236352E-2</v>
      </c>
      <c r="O190" s="57">
        <f t="shared" si="52"/>
        <v>9.1491308325709064E-2</v>
      </c>
      <c r="P190" s="57">
        <f t="shared" si="52"/>
        <v>0</v>
      </c>
      <c r="Q190" s="57">
        <f t="shared" si="52"/>
        <v>3.0497102775236352E-2</v>
      </c>
      <c r="R190" s="57">
        <f t="shared" si="52"/>
        <v>0</v>
      </c>
      <c r="S190" s="57">
        <f t="shared" si="52"/>
        <v>6.0994205550472705E-2</v>
      </c>
      <c r="T190" s="57">
        <f t="shared" si="52"/>
        <v>1.6773406526379993</v>
      </c>
      <c r="U190" s="57">
        <f t="shared" si="24"/>
        <v>100</v>
      </c>
    </row>
    <row r="191" spans="2:21" s="36" customFormat="1" ht="12" customHeight="1" x14ac:dyDescent="0.15">
      <c r="B191" s="101"/>
      <c r="C191" s="124" t="s">
        <v>211</v>
      </c>
      <c r="D191" s="37"/>
      <c r="E191" s="37"/>
      <c r="F191" s="37"/>
      <c r="G191" s="64">
        <f t="shared" si="25"/>
        <v>3279</v>
      </c>
      <c r="H191" s="57">
        <f t="shared" ref="H191:T191" si="53">H157/$G191*100</f>
        <v>70.783775541323578</v>
      </c>
      <c r="I191" s="57">
        <f t="shared" si="53"/>
        <v>6.3129002744739244</v>
      </c>
      <c r="J191" s="57">
        <f t="shared" si="53"/>
        <v>8.4476974687404702</v>
      </c>
      <c r="K191" s="57">
        <f t="shared" si="53"/>
        <v>7.685269899359561</v>
      </c>
      <c r="L191" s="57">
        <f t="shared" si="53"/>
        <v>0.85391887770661778</v>
      </c>
      <c r="M191" s="57">
        <f t="shared" si="53"/>
        <v>2.043305885940836</v>
      </c>
      <c r="N191" s="57">
        <f t="shared" si="53"/>
        <v>0.15248551387618176</v>
      </c>
      <c r="O191" s="57">
        <f t="shared" si="53"/>
        <v>0.70143336383043609</v>
      </c>
      <c r="P191" s="57">
        <f t="shared" si="53"/>
        <v>0.18298261665141813</v>
      </c>
      <c r="Q191" s="57">
        <f t="shared" si="53"/>
        <v>0.27447392497712719</v>
      </c>
      <c r="R191" s="57">
        <f t="shared" si="53"/>
        <v>6.0994205550472705E-2</v>
      </c>
      <c r="S191" s="57">
        <f t="shared" si="53"/>
        <v>0.12198841110094541</v>
      </c>
      <c r="T191" s="57">
        <f t="shared" si="53"/>
        <v>2.3787740164684354</v>
      </c>
      <c r="U191" s="57">
        <f t="shared" si="24"/>
        <v>100.00000000000001</v>
      </c>
    </row>
    <row r="192" spans="2:21" s="36" customFormat="1" ht="12" customHeight="1" x14ac:dyDescent="0.15">
      <c r="B192" s="101"/>
      <c r="C192" s="124" t="s">
        <v>212</v>
      </c>
      <c r="D192" s="37"/>
      <c r="E192" s="37"/>
      <c r="F192" s="37"/>
      <c r="G192" s="64">
        <f t="shared" si="25"/>
        <v>3279</v>
      </c>
      <c r="H192" s="57">
        <f t="shared" ref="H192:T192" si="54">H158/$G192*100</f>
        <v>55.321744434278742</v>
      </c>
      <c r="I192" s="57">
        <f t="shared" si="54"/>
        <v>13.632204940530649</v>
      </c>
      <c r="J192" s="57">
        <f t="shared" si="54"/>
        <v>17.840805123513267</v>
      </c>
      <c r="K192" s="57">
        <f t="shared" si="54"/>
        <v>7.8072583104605062</v>
      </c>
      <c r="L192" s="57">
        <f t="shared" si="54"/>
        <v>0.70143336383043609</v>
      </c>
      <c r="M192" s="57">
        <f t="shared" si="54"/>
        <v>1.0369014943580361</v>
      </c>
      <c r="N192" s="57">
        <f t="shared" si="54"/>
        <v>0.12198841110094541</v>
      </c>
      <c r="O192" s="57">
        <f t="shared" si="54"/>
        <v>0.24397682220189082</v>
      </c>
      <c r="P192" s="57">
        <f t="shared" si="54"/>
        <v>0</v>
      </c>
      <c r="Q192" s="57">
        <f t="shared" si="54"/>
        <v>0.12198841110094541</v>
      </c>
      <c r="R192" s="57">
        <f t="shared" si="54"/>
        <v>0</v>
      </c>
      <c r="S192" s="57">
        <f t="shared" si="54"/>
        <v>0</v>
      </c>
      <c r="T192" s="57">
        <f t="shared" si="54"/>
        <v>3.171698688624581</v>
      </c>
      <c r="U192" s="57">
        <f t="shared" si="24"/>
        <v>99.999999999999986</v>
      </c>
    </row>
    <row r="193" spans="1:28" s="36" customFormat="1" ht="12" customHeight="1" x14ac:dyDescent="0.15">
      <c r="B193" s="101"/>
      <c r="C193" s="124" t="s">
        <v>213</v>
      </c>
      <c r="D193" s="37"/>
      <c r="E193" s="37"/>
      <c r="F193" s="37"/>
      <c r="G193" s="64">
        <f t="shared" si="25"/>
        <v>3279</v>
      </c>
      <c r="H193" s="57">
        <f t="shared" ref="H193:T193" si="55">H159/$G193*100</f>
        <v>61.543153400426966</v>
      </c>
      <c r="I193" s="57">
        <f t="shared" si="55"/>
        <v>11.283928026837451</v>
      </c>
      <c r="J193" s="57">
        <f t="shared" si="55"/>
        <v>13.876181762732539</v>
      </c>
      <c r="K193" s="57">
        <f t="shared" si="55"/>
        <v>7.8072583104605062</v>
      </c>
      <c r="L193" s="57">
        <f t="shared" si="55"/>
        <v>1.0064043915827996</v>
      </c>
      <c r="M193" s="57">
        <f t="shared" si="55"/>
        <v>1.5858493443122905</v>
      </c>
      <c r="N193" s="57">
        <f t="shared" si="55"/>
        <v>0.24397682220189082</v>
      </c>
      <c r="O193" s="57">
        <f t="shared" si="55"/>
        <v>0.24397682220189082</v>
      </c>
      <c r="P193" s="57">
        <f t="shared" si="55"/>
        <v>3.0497102775236352E-2</v>
      </c>
      <c r="Q193" s="57">
        <f t="shared" si="55"/>
        <v>3.0497102775236352E-2</v>
      </c>
      <c r="R193" s="57">
        <f t="shared" si="55"/>
        <v>0</v>
      </c>
      <c r="S193" s="57">
        <f t="shared" si="55"/>
        <v>0</v>
      </c>
      <c r="T193" s="57">
        <f t="shared" si="55"/>
        <v>2.3482769136931991</v>
      </c>
      <c r="U193" s="57">
        <f t="shared" si="24"/>
        <v>100.00000000000003</v>
      </c>
    </row>
    <row r="194" spans="1:28" s="36" customFormat="1" ht="12" customHeight="1" x14ac:dyDescent="0.15">
      <c r="B194" s="101"/>
      <c r="C194" s="124" t="s">
        <v>214</v>
      </c>
      <c r="D194" s="37"/>
      <c r="E194" s="37"/>
      <c r="F194" s="37"/>
      <c r="G194" s="64">
        <f t="shared" si="25"/>
        <v>3279</v>
      </c>
      <c r="H194" s="57">
        <f t="shared" ref="H194:T194" si="56">H160/$G194*100</f>
        <v>66.666666666666657</v>
      </c>
      <c r="I194" s="57">
        <f t="shared" si="56"/>
        <v>5.5199756023177793</v>
      </c>
      <c r="J194" s="57">
        <f t="shared" si="56"/>
        <v>8.0817322354376326</v>
      </c>
      <c r="K194" s="57">
        <f t="shared" si="56"/>
        <v>11.039951204635559</v>
      </c>
      <c r="L194" s="57">
        <f t="shared" si="56"/>
        <v>2.4092711192436718</v>
      </c>
      <c r="M194" s="57">
        <f t="shared" si="56"/>
        <v>2.4397682220189081</v>
      </c>
      <c r="N194" s="57">
        <f t="shared" si="56"/>
        <v>0.27447392497712719</v>
      </c>
      <c r="O194" s="57">
        <f t="shared" si="56"/>
        <v>0.54894784995425439</v>
      </c>
      <c r="P194" s="57">
        <f t="shared" si="56"/>
        <v>3.0497102775236352E-2</v>
      </c>
      <c r="Q194" s="57">
        <f t="shared" si="56"/>
        <v>3.0497102775236352E-2</v>
      </c>
      <c r="R194" s="57">
        <f t="shared" si="56"/>
        <v>0</v>
      </c>
      <c r="S194" s="57">
        <f t="shared" si="56"/>
        <v>6.0994205550472705E-2</v>
      </c>
      <c r="T194" s="57">
        <f t="shared" si="56"/>
        <v>2.8972247636474537</v>
      </c>
      <c r="U194" s="57">
        <f t="shared" ref="U194:U197" si="57">SUM(H194:T194)</f>
        <v>100.00000000000001</v>
      </c>
    </row>
    <row r="195" spans="1:28" s="36" customFormat="1" ht="12" customHeight="1" x14ac:dyDescent="0.15">
      <c r="B195" s="101"/>
      <c r="C195" s="149" t="s">
        <v>215</v>
      </c>
      <c r="D195" s="150"/>
      <c r="E195" s="150"/>
      <c r="F195" s="150"/>
      <c r="G195" s="155">
        <f t="shared" si="25"/>
        <v>3279</v>
      </c>
      <c r="H195" s="156">
        <f t="shared" ref="H195:T195" si="58">H161/$G195*100</f>
        <v>87.282708142726435</v>
      </c>
      <c r="I195" s="156">
        <f t="shared" si="58"/>
        <v>0.54894784995425439</v>
      </c>
      <c r="J195" s="156">
        <f t="shared" si="58"/>
        <v>2.6532479414455628</v>
      </c>
      <c r="K195" s="156">
        <f t="shared" si="58"/>
        <v>4.0256175663311984</v>
      </c>
      <c r="L195" s="156">
        <f t="shared" si="58"/>
        <v>1.0064043915827996</v>
      </c>
      <c r="M195" s="156">
        <f t="shared" si="58"/>
        <v>1.7688319609637084</v>
      </c>
      <c r="N195" s="156">
        <f t="shared" si="58"/>
        <v>0.24397682220189082</v>
      </c>
      <c r="O195" s="156">
        <f t="shared" si="58"/>
        <v>0.42695943885330889</v>
      </c>
      <c r="P195" s="156">
        <f t="shared" si="58"/>
        <v>6.0994205550472705E-2</v>
      </c>
      <c r="Q195" s="156">
        <f t="shared" si="58"/>
        <v>0.21347971942665445</v>
      </c>
      <c r="R195" s="156">
        <f t="shared" si="58"/>
        <v>0</v>
      </c>
      <c r="S195" s="156">
        <f t="shared" si="58"/>
        <v>0.12198841110094541</v>
      </c>
      <c r="T195" s="156">
        <f t="shared" si="58"/>
        <v>1.6468435498627629</v>
      </c>
      <c r="U195" s="156">
        <f t="shared" si="57"/>
        <v>99.999999999999986</v>
      </c>
    </row>
    <row r="196" spans="1:28" s="36" customFormat="1" ht="12" customHeight="1" x14ac:dyDescent="0.15">
      <c r="B196" s="101"/>
      <c r="C196" s="241" t="s">
        <v>216</v>
      </c>
      <c r="D196" s="240"/>
      <c r="E196" s="240"/>
      <c r="F196" s="240"/>
      <c r="G196" s="296">
        <f t="shared" si="25"/>
        <v>3279</v>
      </c>
      <c r="H196" s="294">
        <f t="shared" ref="H196:T196" si="59">H162/$G196*100</f>
        <v>94.358035986581285</v>
      </c>
      <c r="I196" s="294">
        <f t="shared" si="59"/>
        <v>0.42695943885330889</v>
      </c>
      <c r="J196" s="294">
        <f t="shared" si="59"/>
        <v>0.70143336383043609</v>
      </c>
      <c r="K196" s="294">
        <f t="shared" si="59"/>
        <v>1.0673985971332722</v>
      </c>
      <c r="L196" s="294">
        <f t="shared" si="59"/>
        <v>0.45745654162854532</v>
      </c>
      <c r="M196" s="294">
        <f t="shared" si="59"/>
        <v>0.64043915827996334</v>
      </c>
      <c r="N196" s="294">
        <f t="shared" si="59"/>
        <v>0.15248551387618176</v>
      </c>
      <c r="O196" s="294">
        <f t="shared" si="59"/>
        <v>0.30497102775236351</v>
      </c>
      <c r="P196" s="294">
        <f t="shared" si="59"/>
        <v>3.0497102775236352E-2</v>
      </c>
      <c r="Q196" s="294">
        <f t="shared" si="59"/>
        <v>0.12198841110094541</v>
      </c>
      <c r="R196" s="294">
        <f t="shared" si="59"/>
        <v>0</v>
      </c>
      <c r="S196" s="294">
        <f t="shared" si="59"/>
        <v>0.42695943885330889</v>
      </c>
      <c r="T196" s="294">
        <f t="shared" si="59"/>
        <v>1.3113754193351632</v>
      </c>
      <c r="U196" s="294">
        <f t="shared" si="57"/>
        <v>100</v>
      </c>
    </row>
    <row r="197" spans="1:28" ht="12" customHeight="1" x14ac:dyDescent="0.15">
      <c r="B197" s="103"/>
      <c r="C197" s="125" t="s">
        <v>217</v>
      </c>
      <c r="D197" s="71"/>
      <c r="E197" s="71"/>
      <c r="F197" s="71"/>
      <c r="G197" s="65">
        <f t="shared" si="25"/>
        <v>3279</v>
      </c>
      <c r="H197" s="58">
        <f t="shared" ref="H197:T197" si="60">H163/$G197*100</f>
        <v>48.734370234827686</v>
      </c>
      <c r="I197" s="58">
        <f t="shared" si="60"/>
        <v>8.9356511131442513</v>
      </c>
      <c r="J197" s="58">
        <f t="shared" si="60"/>
        <v>9.7895699908508682</v>
      </c>
      <c r="K197" s="58">
        <f t="shared" si="60"/>
        <v>9.4541018603232683</v>
      </c>
      <c r="L197" s="58">
        <f t="shared" si="60"/>
        <v>4.7270509301616341</v>
      </c>
      <c r="M197" s="58">
        <f t="shared" si="60"/>
        <v>4.6050625190606889</v>
      </c>
      <c r="N197" s="58">
        <f t="shared" si="60"/>
        <v>2.2262885025922539</v>
      </c>
      <c r="O197" s="58">
        <f t="shared" si="60"/>
        <v>2.1347971942665445</v>
      </c>
      <c r="P197" s="58">
        <f t="shared" si="60"/>
        <v>1.4333638304361085</v>
      </c>
      <c r="Q197" s="58">
        <f t="shared" si="60"/>
        <v>1.4333638304361085</v>
      </c>
      <c r="R197" s="58">
        <f t="shared" si="60"/>
        <v>0.88441598048185421</v>
      </c>
      <c r="S197" s="58">
        <f t="shared" si="60"/>
        <v>4.7575480329368709</v>
      </c>
      <c r="T197" s="58">
        <f t="shared" si="60"/>
        <v>0.88441598048185421</v>
      </c>
      <c r="U197" s="118">
        <f t="shared" si="57"/>
        <v>99.999999999999972</v>
      </c>
    </row>
    <row r="198" spans="1:28" ht="4.1500000000000004" customHeight="1" x14ac:dyDescent="0.15">
      <c r="B198" s="98"/>
      <c r="C198" s="90"/>
      <c r="D198" s="88"/>
      <c r="E198" s="88"/>
      <c r="F198" s="37"/>
      <c r="G198" s="38"/>
      <c r="H198" s="59"/>
      <c r="I198" s="59"/>
      <c r="J198" s="59"/>
      <c r="K198" s="66"/>
      <c r="L198" s="59"/>
      <c r="M198" s="36"/>
    </row>
    <row r="199" spans="1:28" ht="15" customHeight="1" x14ac:dyDescent="0.15">
      <c r="A199" s="1" t="s">
        <v>1057</v>
      </c>
      <c r="B199" s="96"/>
      <c r="F199" s="1"/>
    </row>
    <row r="200" spans="1:28" s="36" customFormat="1" ht="33.75" x14ac:dyDescent="0.15">
      <c r="B200" s="95" t="s">
        <v>188</v>
      </c>
      <c r="C200" s="30"/>
      <c r="D200" s="30"/>
      <c r="E200" s="30"/>
      <c r="F200" s="30"/>
      <c r="G200" s="31"/>
      <c r="H200" s="128" t="s">
        <v>589</v>
      </c>
      <c r="I200" s="128" t="s">
        <v>598</v>
      </c>
      <c r="J200" s="135" t="s">
        <v>585</v>
      </c>
      <c r="K200" s="135" t="s">
        <v>586</v>
      </c>
      <c r="L200" s="72" t="s">
        <v>587</v>
      </c>
      <c r="M200" s="72" t="s">
        <v>599</v>
      </c>
      <c r="N200" s="72" t="s">
        <v>600</v>
      </c>
      <c r="O200" s="130" t="s">
        <v>601</v>
      </c>
      <c r="P200" s="130" t="s">
        <v>602</v>
      </c>
      <c r="Q200" s="130" t="s">
        <v>603</v>
      </c>
      <c r="R200" s="130" t="s">
        <v>604</v>
      </c>
      <c r="S200" s="130" t="s">
        <v>605</v>
      </c>
      <c r="T200" s="221" t="s">
        <v>190</v>
      </c>
      <c r="U200" s="40" t="s">
        <v>4</v>
      </c>
      <c r="V200" s="41" t="s">
        <v>191</v>
      </c>
      <c r="W200" s="41" t="s">
        <v>606</v>
      </c>
      <c r="X200" s="41" t="s">
        <v>591</v>
      </c>
      <c r="Y200" s="41" t="s">
        <v>192</v>
      </c>
      <c r="Z200" s="41" t="s">
        <v>592</v>
      </c>
      <c r="AA200" s="1"/>
      <c r="AB200" s="1"/>
    </row>
    <row r="201" spans="1:28" s="36" customFormat="1" ht="12" customHeight="1" x14ac:dyDescent="0.15">
      <c r="B201" s="100" t="s">
        <v>2</v>
      </c>
      <c r="C201" s="124" t="s">
        <v>193</v>
      </c>
      <c r="D201" s="47"/>
      <c r="E201" s="47"/>
      <c r="F201" s="47"/>
      <c r="G201" s="42"/>
      <c r="H201" s="50">
        <v>1342</v>
      </c>
      <c r="I201" s="50">
        <v>66</v>
      </c>
      <c r="J201" s="50">
        <v>180</v>
      </c>
      <c r="K201" s="50">
        <v>214</v>
      </c>
      <c r="L201" s="50">
        <v>44</v>
      </c>
      <c r="M201" s="50">
        <v>54</v>
      </c>
      <c r="N201" s="50">
        <v>6</v>
      </c>
      <c r="O201" s="50">
        <v>22</v>
      </c>
      <c r="P201" s="50">
        <v>1</v>
      </c>
      <c r="Q201" s="50">
        <v>5</v>
      </c>
      <c r="R201" s="50">
        <v>0</v>
      </c>
      <c r="S201" s="50">
        <v>2</v>
      </c>
      <c r="T201" s="51">
        <v>65</v>
      </c>
      <c r="U201" s="50">
        <f>SUM(H201:T201)</f>
        <v>2001</v>
      </c>
      <c r="V201" s="67">
        <v>19.506714876033058</v>
      </c>
      <c r="W201" s="67">
        <v>63.57744107744108</v>
      </c>
      <c r="X201" s="67">
        <v>60</v>
      </c>
      <c r="Y201" s="67">
        <v>370</v>
      </c>
      <c r="Z201" s="67">
        <v>5</v>
      </c>
      <c r="AA201" s="1"/>
      <c r="AB201" s="1"/>
    </row>
    <row r="202" spans="1:28" s="36" customFormat="1" ht="12" customHeight="1" x14ac:dyDescent="0.15">
      <c r="B202" s="101"/>
      <c r="C202" s="124" t="s">
        <v>1044</v>
      </c>
      <c r="D202" s="37"/>
      <c r="E202" s="37"/>
      <c r="F202" s="37"/>
      <c r="G202" s="143"/>
      <c r="H202" s="249" t="s">
        <v>905</v>
      </c>
      <c r="I202" s="249" t="s">
        <v>1041</v>
      </c>
      <c r="J202" s="249" t="s">
        <v>1041</v>
      </c>
      <c r="K202" s="249" t="s">
        <v>1041</v>
      </c>
      <c r="L202" s="249" t="s">
        <v>1041</v>
      </c>
      <c r="M202" s="249" t="s">
        <v>1041</v>
      </c>
      <c r="N202" s="249" t="s">
        <v>1041</v>
      </c>
      <c r="O202" s="249" t="s">
        <v>1041</v>
      </c>
      <c r="P202" s="249" t="s">
        <v>1041</v>
      </c>
      <c r="Q202" s="249" t="s">
        <v>1041</v>
      </c>
      <c r="R202" s="249" t="s">
        <v>1041</v>
      </c>
      <c r="S202" s="249" t="s">
        <v>1041</v>
      </c>
      <c r="T202" s="250" t="s">
        <v>1041</v>
      </c>
      <c r="U202" s="249" t="s">
        <v>1041</v>
      </c>
      <c r="V202" s="169" t="s">
        <v>1041</v>
      </c>
      <c r="W202" s="169" t="s">
        <v>1041</v>
      </c>
      <c r="X202" s="169" t="s">
        <v>1041</v>
      </c>
      <c r="Y202" s="169" t="s">
        <v>1041</v>
      </c>
      <c r="Z202" s="169" t="s">
        <v>1041</v>
      </c>
      <c r="AA202" s="1"/>
      <c r="AB202" s="1"/>
    </row>
    <row r="203" spans="1:28" s="36" customFormat="1" ht="12" customHeight="1" x14ac:dyDescent="0.15">
      <c r="B203" s="101"/>
      <c r="C203" s="149" t="s">
        <v>194</v>
      </c>
      <c r="D203" s="150"/>
      <c r="E203" s="150"/>
      <c r="F203" s="150"/>
      <c r="G203" s="151"/>
      <c r="H203" s="152">
        <v>1523</v>
      </c>
      <c r="I203" s="152">
        <v>66</v>
      </c>
      <c r="J203" s="152">
        <v>123</v>
      </c>
      <c r="K203" s="152">
        <v>162</v>
      </c>
      <c r="L203" s="152">
        <v>32</v>
      </c>
      <c r="M203" s="152">
        <v>27</v>
      </c>
      <c r="N203" s="152">
        <v>0</v>
      </c>
      <c r="O203" s="152">
        <v>4</v>
      </c>
      <c r="P203" s="152">
        <v>0</v>
      </c>
      <c r="Q203" s="152">
        <v>1</v>
      </c>
      <c r="R203" s="152">
        <v>0</v>
      </c>
      <c r="S203" s="152">
        <v>1</v>
      </c>
      <c r="T203" s="153">
        <v>62</v>
      </c>
      <c r="U203" s="152">
        <f t="shared" ref="U203:U214" si="61">SUM(H203:T203)</f>
        <v>2001</v>
      </c>
      <c r="V203" s="154">
        <v>11.560082516761216</v>
      </c>
      <c r="W203" s="154">
        <v>53.88221153846154</v>
      </c>
      <c r="X203" s="154">
        <v>60</v>
      </c>
      <c r="Y203" s="154">
        <v>300</v>
      </c>
      <c r="Z203" s="154">
        <v>5</v>
      </c>
      <c r="AA203" s="1"/>
      <c r="AB203" s="1"/>
    </row>
    <row r="204" spans="1:28" s="36" customFormat="1" ht="12" customHeight="1" x14ac:dyDescent="0.15">
      <c r="B204" s="101"/>
      <c r="C204" s="124" t="s">
        <v>195</v>
      </c>
      <c r="D204" s="37"/>
      <c r="E204" s="37"/>
      <c r="F204" s="37"/>
      <c r="G204" s="43"/>
      <c r="H204" s="52">
        <v>1417</v>
      </c>
      <c r="I204" s="52">
        <v>150</v>
      </c>
      <c r="J204" s="52">
        <v>269</v>
      </c>
      <c r="K204" s="52">
        <v>98</v>
      </c>
      <c r="L204" s="52">
        <v>2</v>
      </c>
      <c r="M204" s="52">
        <v>2</v>
      </c>
      <c r="N204" s="52">
        <v>2</v>
      </c>
      <c r="O204" s="52">
        <v>0</v>
      </c>
      <c r="P204" s="52">
        <v>0</v>
      </c>
      <c r="Q204" s="52">
        <v>0</v>
      </c>
      <c r="R204" s="52">
        <v>0</v>
      </c>
      <c r="S204" s="52">
        <v>0</v>
      </c>
      <c r="T204" s="53">
        <v>61</v>
      </c>
      <c r="U204" s="52">
        <f t="shared" si="61"/>
        <v>2001</v>
      </c>
      <c r="V204" s="68">
        <v>9.153092783505155</v>
      </c>
      <c r="W204" s="68">
        <v>33.952198852772469</v>
      </c>
      <c r="X204" s="68">
        <v>30</v>
      </c>
      <c r="Y204" s="68">
        <v>150</v>
      </c>
      <c r="Z204" s="68">
        <v>5</v>
      </c>
      <c r="AA204" s="1"/>
      <c r="AB204" s="1"/>
    </row>
    <row r="205" spans="1:28" s="36" customFormat="1" ht="12" customHeight="1" x14ac:dyDescent="0.15">
      <c r="B205" s="101"/>
      <c r="C205" s="124" t="s">
        <v>196</v>
      </c>
      <c r="D205" s="37"/>
      <c r="E205" s="37"/>
      <c r="F205" s="37"/>
      <c r="G205" s="43"/>
      <c r="H205" s="52">
        <v>1391</v>
      </c>
      <c r="I205" s="52">
        <v>63</v>
      </c>
      <c r="J205" s="52">
        <v>90</v>
      </c>
      <c r="K205" s="52">
        <v>95</v>
      </c>
      <c r="L205" s="52">
        <v>96</v>
      </c>
      <c r="M205" s="52">
        <v>134</v>
      </c>
      <c r="N205" s="52">
        <v>45</v>
      </c>
      <c r="O205" s="52">
        <v>17</v>
      </c>
      <c r="P205" s="52">
        <v>5</v>
      </c>
      <c r="Q205" s="52">
        <v>0</v>
      </c>
      <c r="R205" s="52">
        <v>0</v>
      </c>
      <c r="S205" s="52">
        <v>1</v>
      </c>
      <c r="T205" s="53">
        <v>64</v>
      </c>
      <c r="U205" s="52">
        <f t="shared" si="61"/>
        <v>2001</v>
      </c>
      <c r="V205" s="68">
        <v>23.934950955085185</v>
      </c>
      <c r="W205" s="68">
        <v>84.912087912087912</v>
      </c>
      <c r="X205" s="68">
        <v>90</v>
      </c>
      <c r="Y205" s="68">
        <v>300</v>
      </c>
      <c r="Z205" s="68">
        <v>5</v>
      </c>
      <c r="AA205" s="1"/>
      <c r="AB205" s="1"/>
    </row>
    <row r="206" spans="1:28" s="36" customFormat="1" ht="12" customHeight="1" x14ac:dyDescent="0.15">
      <c r="B206" s="101"/>
      <c r="C206" s="124" t="s">
        <v>197</v>
      </c>
      <c r="D206" s="37"/>
      <c r="E206" s="37"/>
      <c r="F206" s="37"/>
      <c r="G206" s="43"/>
      <c r="H206" s="52">
        <v>1243</v>
      </c>
      <c r="I206" s="52">
        <v>355</v>
      </c>
      <c r="J206" s="52">
        <v>274</v>
      </c>
      <c r="K206" s="52">
        <v>49</v>
      </c>
      <c r="L206" s="52">
        <v>4</v>
      </c>
      <c r="M206" s="52">
        <v>2</v>
      </c>
      <c r="N206" s="52">
        <v>0</v>
      </c>
      <c r="O206" s="52">
        <v>0</v>
      </c>
      <c r="P206" s="52">
        <v>0</v>
      </c>
      <c r="Q206" s="52">
        <v>0</v>
      </c>
      <c r="R206" s="52">
        <v>0</v>
      </c>
      <c r="S206" s="52">
        <v>0</v>
      </c>
      <c r="T206" s="53">
        <v>74</v>
      </c>
      <c r="U206" s="52">
        <f t="shared" si="61"/>
        <v>2001</v>
      </c>
      <c r="V206" s="68">
        <v>9.0762843798650756</v>
      </c>
      <c r="W206" s="68">
        <v>25.57017543859649</v>
      </c>
      <c r="X206" s="68">
        <v>20</v>
      </c>
      <c r="Y206" s="68">
        <v>120</v>
      </c>
      <c r="Z206" s="68">
        <v>5</v>
      </c>
      <c r="AA206" s="1"/>
      <c r="AB206" s="1"/>
    </row>
    <row r="207" spans="1:28" s="36" customFormat="1" ht="12" customHeight="1" x14ac:dyDescent="0.15">
      <c r="B207" s="101"/>
      <c r="C207" s="124" t="s">
        <v>198</v>
      </c>
      <c r="D207" s="37"/>
      <c r="E207" s="37"/>
      <c r="F207" s="37"/>
      <c r="G207" s="43"/>
      <c r="H207" s="52">
        <v>1657</v>
      </c>
      <c r="I207" s="52">
        <v>103</v>
      </c>
      <c r="J207" s="52">
        <v>92</v>
      </c>
      <c r="K207" s="52">
        <v>47</v>
      </c>
      <c r="L207" s="52">
        <v>19</v>
      </c>
      <c r="M207" s="52">
        <v>16</v>
      </c>
      <c r="N207" s="52">
        <v>3</v>
      </c>
      <c r="O207" s="52">
        <v>3</v>
      </c>
      <c r="P207" s="52">
        <v>0</v>
      </c>
      <c r="Q207" s="52">
        <v>3</v>
      </c>
      <c r="R207" s="52">
        <v>1</v>
      </c>
      <c r="S207" s="52">
        <v>5</v>
      </c>
      <c r="T207" s="53">
        <v>52</v>
      </c>
      <c r="U207" s="52">
        <f t="shared" si="61"/>
        <v>2001</v>
      </c>
      <c r="V207" s="68">
        <v>7.6711133914828116</v>
      </c>
      <c r="W207" s="68">
        <v>51.202054794520549</v>
      </c>
      <c r="X207" s="68">
        <v>30</v>
      </c>
      <c r="Y207" s="68">
        <v>360</v>
      </c>
      <c r="Z207" s="68">
        <v>5</v>
      </c>
      <c r="AA207" s="1"/>
      <c r="AB207" s="1"/>
    </row>
    <row r="208" spans="1:28" s="36" customFormat="1" ht="12" customHeight="1" x14ac:dyDescent="0.15">
      <c r="B208" s="101"/>
      <c r="C208" s="124" t="s">
        <v>199</v>
      </c>
      <c r="D208" s="37"/>
      <c r="E208" s="37"/>
      <c r="F208" s="37"/>
      <c r="G208" s="43"/>
      <c r="H208" s="52">
        <v>1514</v>
      </c>
      <c r="I208" s="52">
        <v>270</v>
      </c>
      <c r="J208" s="52">
        <v>128</v>
      </c>
      <c r="K208" s="52">
        <v>16</v>
      </c>
      <c r="L208" s="52">
        <v>4</v>
      </c>
      <c r="M208" s="52">
        <v>5</v>
      </c>
      <c r="N208" s="52">
        <v>0</v>
      </c>
      <c r="O208" s="52">
        <v>0</v>
      </c>
      <c r="P208" s="52">
        <v>0</v>
      </c>
      <c r="Q208" s="52">
        <v>0</v>
      </c>
      <c r="R208" s="52">
        <v>0</v>
      </c>
      <c r="S208" s="52">
        <v>0</v>
      </c>
      <c r="T208" s="53">
        <v>64</v>
      </c>
      <c r="U208" s="52">
        <f t="shared" si="61"/>
        <v>2001</v>
      </c>
      <c r="V208" s="68">
        <v>4.9664429530201346</v>
      </c>
      <c r="W208" s="68">
        <v>22.742316784869978</v>
      </c>
      <c r="X208" s="68">
        <v>20</v>
      </c>
      <c r="Y208" s="68">
        <v>120</v>
      </c>
      <c r="Z208" s="68">
        <v>5</v>
      </c>
      <c r="AA208" s="1"/>
      <c r="AB208" s="1"/>
    </row>
    <row r="209" spans="2:28" s="36" customFormat="1" ht="12" customHeight="1" x14ac:dyDescent="0.15">
      <c r="B209" s="101"/>
      <c r="C209" s="124" t="s">
        <v>200</v>
      </c>
      <c r="D209" s="37"/>
      <c r="E209" s="37"/>
      <c r="F209" s="37"/>
      <c r="G209" s="43"/>
      <c r="H209" s="52">
        <v>1283</v>
      </c>
      <c r="I209" s="52">
        <v>337</v>
      </c>
      <c r="J209" s="52">
        <v>207</v>
      </c>
      <c r="K209" s="52">
        <v>73</v>
      </c>
      <c r="L209" s="52">
        <v>14</v>
      </c>
      <c r="M209" s="52">
        <v>7</v>
      </c>
      <c r="N209" s="52">
        <v>2</v>
      </c>
      <c r="O209" s="52">
        <v>2</v>
      </c>
      <c r="P209" s="52">
        <v>0</v>
      </c>
      <c r="Q209" s="52">
        <v>0</v>
      </c>
      <c r="R209" s="52">
        <v>0</v>
      </c>
      <c r="S209" s="52">
        <v>0</v>
      </c>
      <c r="T209" s="53">
        <v>76</v>
      </c>
      <c r="U209" s="52">
        <f t="shared" si="61"/>
        <v>2001</v>
      </c>
      <c r="V209" s="68">
        <v>9.6363636363636367</v>
      </c>
      <c r="W209" s="68">
        <v>28.894080996884735</v>
      </c>
      <c r="X209" s="68">
        <v>20</v>
      </c>
      <c r="Y209" s="68">
        <v>180</v>
      </c>
      <c r="Z209" s="68">
        <v>5</v>
      </c>
      <c r="AA209" s="1"/>
      <c r="AB209" s="1"/>
    </row>
    <row r="210" spans="2:28" s="36" customFormat="1" ht="12" customHeight="1" x14ac:dyDescent="0.15">
      <c r="B210" s="101"/>
      <c r="C210" s="124" t="s">
        <v>201</v>
      </c>
      <c r="D210" s="37"/>
      <c r="E210" s="37"/>
      <c r="F210" s="37"/>
      <c r="G210" s="43"/>
      <c r="H210" s="52">
        <v>1511</v>
      </c>
      <c r="I210" s="52">
        <v>145</v>
      </c>
      <c r="J210" s="52">
        <v>136</v>
      </c>
      <c r="K210" s="52">
        <v>104</v>
      </c>
      <c r="L210" s="52">
        <v>15</v>
      </c>
      <c r="M210" s="52">
        <v>23</v>
      </c>
      <c r="N210" s="52">
        <v>5</v>
      </c>
      <c r="O210" s="52">
        <v>6</v>
      </c>
      <c r="P210" s="52">
        <v>1</v>
      </c>
      <c r="Q210" s="52">
        <v>2</v>
      </c>
      <c r="R210" s="52">
        <v>0</v>
      </c>
      <c r="S210" s="52">
        <v>1</v>
      </c>
      <c r="T210" s="53">
        <v>52</v>
      </c>
      <c r="U210" s="52">
        <f t="shared" si="61"/>
        <v>2001</v>
      </c>
      <c r="V210" s="68">
        <v>10.374551051821447</v>
      </c>
      <c r="W210" s="68">
        <v>46.164383561643838</v>
      </c>
      <c r="X210" s="68">
        <v>30</v>
      </c>
      <c r="Y210" s="68">
        <v>375</v>
      </c>
      <c r="Z210" s="68">
        <v>5</v>
      </c>
      <c r="AA210" s="1"/>
      <c r="AB210" s="1"/>
    </row>
    <row r="211" spans="2:28" s="36" customFormat="1" ht="12" customHeight="1" x14ac:dyDescent="0.15">
      <c r="B211" s="101"/>
      <c r="C211" s="124" t="s">
        <v>202</v>
      </c>
      <c r="D211" s="37"/>
      <c r="E211" s="37"/>
      <c r="F211" s="37"/>
      <c r="G211" s="43"/>
      <c r="H211" s="52">
        <v>1645</v>
      </c>
      <c r="I211" s="52">
        <v>154</v>
      </c>
      <c r="J211" s="52">
        <v>102</v>
      </c>
      <c r="K211" s="52">
        <v>34</v>
      </c>
      <c r="L211" s="52">
        <v>10</v>
      </c>
      <c r="M211" s="52">
        <v>9</v>
      </c>
      <c r="N211" s="52">
        <v>1</v>
      </c>
      <c r="O211" s="52">
        <v>2</v>
      </c>
      <c r="P211" s="52">
        <v>0</v>
      </c>
      <c r="Q211" s="52">
        <v>0</v>
      </c>
      <c r="R211" s="52">
        <v>0</v>
      </c>
      <c r="S211" s="52">
        <v>0</v>
      </c>
      <c r="T211" s="53">
        <v>44</v>
      </c>
      <c r="U211" s="52">
        <f t="shared" si="61"/>
        <v>2001</v>
      </c>
      <c r="V211" s="68">
        <v>5.2069494123658657</v>
      </c>
      <c r="W211" s="68">
        <v>32.660256410256409</v>
      </c>
      <c r="X211" s="68">
        <v>30</v>
      </c>
      <c r="Y211" s="68">
        <v>180</v>
      </c>
      <c r="Z211" s="68">
        <v>5</v>
      </c>
      <c r="AA211" s="1"/>
      <c r="AB211" s="1"/>
    </row>
    <row r="212" spans="2:28" s="36" customFormat="1" ht="12" customHeight="1" x14ac:dyDescent="0.15">
      <c r="B212" s="101"/>
      <c r="C212" s="149" t="s">
        <v>203</v>
      </c>
      <c r="D212" s="150"/>
      <c r="E212" s="150"/>
      <c r="F212" s="150"/>
      <c r="G212" s="151"/>
      <c r="H212" s="152">
        <v>1978</v>
      </c>
      <c r="I212" s="152">
        <v>9</v>
      </c>
      <c r="J212" s="152">
        <v>9</v>
      </c>
      <c r="K212" s="152">
        <v>0</v>
      </c>
      <c r="L212" s="152">
        <v>2</v>
      </c>
      <c r="M212" s="152">
        <v>0</v>
      </c>
      <c r="N212" s="152">
        <v>0</v>
      </c>
      <c r="O212" s="152">
        <v>0</v>
      </c>
      <c r="P212" s="152">
        <v>0</v>
      </c>
      <c r="Q212" s="152">
        <v>0</v>
      </c>
      <c r="R212" s="152">
        <v>0</v>
      </c>
      <c r="S212" s="152">
        <v>0</v>
      </c>
      <c r="T212" s="153">
        <v>3</v>
      </c>
      <c r="U212" s="152">
        <f t="shared" si="61"/>
        <v>2001</v>
      </c>
      <c r="V212" s="154">
        <v>0.3003003003003003</v>
      </c>
      <c r="W212" s="154">
        <v>30</v>
      </c>
      <c r="X212" s="154">
        <v>30</v>
      </c>
      <c r="Y212" s="154">
        <v>90</v>
      </c>
      <c r="Z212" s="154">
        <v>10</v>
      </c>
      <c r="AA212" s="1"/>
      <c r="AB212" s="1"/>
    </row>
    <row r="213" spans="2:28" s="36" customFormat="1" ht="12" customHeight="1" x14ac:dyDescent="0.15">
      <c r="B213" s="101"/>
      <c r="C213" s="124" t="s">
        <v>204</v>
      </c>
      <c r="D213" s="37"/>
      <c r="E213" s="37"/>
      <c r="F213" s="37"/>
      <c r="G213" s="43"/>
      <c r="H213" s="52">
        <v>532</v>
      </c>
      <c r="I213" s="52">
        <v>1032</v>
      </c>
      <c r="J213" s="52">
        <v>315</v>
      </c>
      <c r="K213" s="52">
        <v>34</v>
      </c>
      <c r="L213" s="52">
        <v>0</v>
      </c>
      <c r="M213" s="52">
        <v>0</v>
      </c>
      <c r="N213" s="52">
        <v>0</v>
      </c>
      <c r="O213" s="52">
        <v>0</v>
      </c>
      <c r="P213" s="52">
        <v>0</v>
      </c>
      <c r="Q213" s="52">
        <v>0</v>
      </c>
      <c r="R213" s="52">
        <v>0</v>
      </c>
      <c r="S213" s="52">
        <v>0</v>
      </c>
      <c r="T213" s="53">
        <v>88</v>
      </c>
      <c r="U213" s="52">
        <f t="shared" si="61"/>
        <v>2001</v>
      </c>
      <c r="V213" s="68">
        <v>13.48980658651333</v>
      </c>
      <c r="W213" s="68">
        <v>18.686459087617667</v>
      </c>
      <c r="X213" s="68">
        <v>15</v>
      </c>
      <c r="Y213" s="68">
        <v>60</v>
      </c>
      <c r="Z213" s="68">
        <v>3</v>
      </c>
      <c r="AA213" s="1"/>
      <c r="AB213" s="1"/>
    </row>
    <row r="214" spans="2:28" s="36" customFormat="1" ht="12" customHeight="1" x14ac:dyDescent="0.15">
      <c r="B214" s="101"/>
      <c r="C214" s="124" t="s">
        <v>1043</v>
      </c>
      <c r="D214" s="37"/>
      <c r="E214" s="37"/>
      <c r="F214" s="37"/>
      <c r="G214" s="43"/>
      <c r="H214" s="52">
        <v>677</v>
      </c>
      <c r="I214" s="52">
        <v>117</v>
      </c>
      <c r="J214" s="52">
        <v>230</v>
      </c>
      <c r="K214" s="52">
        <v>324</v>
      </c>
      <c r="L214" s="52">
        <v>158</v>
      </c>
      <c r="M214" s="52">
        <v>297</v>
      </c>
      <c r="N214" s="52">
        <v>45</v>
      </c>
      <c r="O214" s="52">
        <v>51</v>
      </c>
      <c r="P214" s="52">
        <v>2</v>
      </c>
      <c r="Q214" s="52">
        <v>12</v>
      </c>
      <c r="R214" s="52">
        <v>0</v>
      </c>
      <c r="S214" s="52">
        <v>3</v>
      </c>
      <c r="T214" s="53">
        <v>85</v>
      </c>
      <c r="U214" s="52">
        <f t="shared" si="61"/>
        <v>2001</v>
      </c>
      <c r="V214" s="68">
        <v>53.40553235908142</v>
      </c>
      <c r="W214" s="68">
        <v>82.586763518966904</v>
      </c>
      <c r="X214" s="68">
        <v>70</v>
      </c>
      <c r="Y214" s="68">
        <v>330</v>
      </c>
      <c r="Z214" s="68">
        <v>5</v>
      </c>
      <c r="AA214" s="1"/>
      <c r="AB214" s="1"/>
    </row>
    <row r="215" spans="2:28" s="36" customFormat="1" ht="12" customHeight="1" x14ac:dyDescent="0.15">
      <c r="B215" s="101"/>
      <c r="C215" s="124" t="s">
        <v>1042</v>
      </c>
      <c r="D215" s="37"/>
      <c r="E215" s="37"/>
      <c r="F215" s="37"/>
      <c r="G215" s="143"/>
      <c r="H215" s="249" t="s">
        <v>1041</v>
      </c>
      <c r="I215" s="249" t="s">
        <v>1041</v>
      </c>
      <c r="J215" s="249" t="s">
        <v>1041</v>
      </c>
      <c r="K215" s="249" t="s">
        <v>1041</v>
      </c>
      <c r="L215" s="249" t="s">
        <v>1041</v>
      </c>
      <c r="M215" s="249" t="s">
        <v>1041</v>
      </c>
      <c r="N215" s="249" t="s">
        <v>1041</v>
      </c>
      <c r="O215" s="249" t="s">
        <v>1041</v>
      </c>
      <c r="P215" s="249" t="s">
        <v>1041</v>
      </c>
      <c r="Q215" s="249" t="s">
        <v>1041</v>
      </c>
      <c r="R215" s="249" t="s">
        <v>1041</v>
      </c>
      <c r="S215" s="249" t="s">
        <v>1041</v>
      </c>
      <c r="T215" s="250" t="s">
        <v>1041</v>
      </c>
      <c r="U215" s="249" t="s">
        <v>1041</v>
      </c>
      <c r="V215" s="169" t="s">
        <v>1041</v>
      </c>
      <c r="W215" s="169" t="s">
        <v>1041</v>
      </c>
      <c r="X215" s="169" t="s">
        <v>1041</v>
      </c>
      <c r="Y215" s="169" t="s">
        <v>1041</v>
      </c>
      <c r="Z215" s="169" t="s">
        <v>1041</v>
      </c>
      <c r="AA215" s="1"/>
      <c r="AB215" s="1"/>
    </row>
    <row r="216" spans="2:28" s="36" customFormat="1" ht="12" customHeight="1" x14ac:dyDescent="0.15">
      <c r="B216" s="101"/>
      <c r="C216" s="124" t="s">
        <v>205</v>
      </c>
      <c r="D216" s="37"/>
      <c r="E216" s="37"/>
      <c r="F216" s="37"/>
      <c r="G216" s="43"/>
      <c r="H216" s="52">
        <v>1413</v>
      </c>
      <c r="I216" s="52">
        <v>407</v>
      </c>
      <c r="J216" s="52">
        <v>93</v>
      </c>
      <c r="K216" s="52">
        <v>25</v>
      </c>
      <c r="L216" s="52">
        <v>1</v>
      </c>
      <c r="M216" s="52">
        <v>4</v>
      </c>
      <c r="N216" s="52">
        <v>0</v>
      </c>
      <c r="O216" s="52">
        <v>0</v>
      </c>
      <c r="P216" s="52">
        <v>2</v>
      </c>
      <c r="Q216" s="52">
        <v>0</v>
      </c>
      <c r="R216" s="52">
        <v>0</v>
      </c>
      <c r="S216" s="52">
        <v>1</v>
      </c>
      <c r="T216" s="53">
        <v>55</v>
      </c>
      <c r="U216" s="52">
        <f t="shared" ref="U216:U235" si="62">SUM(H216:T216)</f>
        <v>2001</v>
      </c>
      <c r="V216" s="68">
        <v>5.5195272353545732</v>
      </c>
      <c r="W216" s="68">
        <v>20.151969981238274</v>
      </c>
      <c r="X216" s="68">
        <v>10</v>
      </c>
      <c r="Y216" s="68">
        <v>300</v>
      </c>
      <c r="Z216" s="68">
        <v>5</v>
      </c>
      <c r="AA216" s="1"/>
      <c r="AB216" s="1"/>
    </row>
    <row r="217" spans="2:28" s="36" customFormat="1" ht="12" customHeight="1" x14ac:dyDescent="0.15">
      <c r="B217" s="101"/>
      <c r="C217" s="124" t="s">
        <v>62</v>
      </c>
      <c r="D217" s="37"/>
      <c r="E217" s="37"/>
      <c r="F217" s="37"/>
      <c r="G217" s="43"/>
      <c r="H217" s="52">
        <v>1407</v>
      </c>
      <c r="I217" s="52">
        <v>290</v>
      </c>
      <c r="J217" s="52">
        <v>207</v>
      </c>
      <c r="K217" s="52">
        <v>34</v>
      </c>
      <c r="L217" s="52">
        <v>1</v>
      </c>
      <c r="M217" s="52">
        <v>3</v>
      </c>
      <c r="N217" s="52">
        <v>0</v>
      </c>
      <c r="O217" s="52">
        <v>0</v>
      </c>
      <c r="P217" s="52">
        <v>0</v>
      </c>
      <c r="Q217" s="52">
        <v>0</v>
      </c>
      <c r="R217" s="52">
        <v>0</v>
      </c>
      <c r="S217" s="52">
        <v>0</v>
      </c>
      <c r="T217" s="53">
        <v>59</v>
      </c>
      <c r="U217" s="52">
        <f t="shared" si="62"/>
        <v>2001</v>
      </c>
      <c r="V217" s="68">
        <v>6.8841400617919675</v>
      </c>
      <c r="W217" s="68">
        <v>24.988785046728971</v>
      </c>
      <c r="X217" s="68">
        <v>20</v>
      </c>
      <c r="Y217" s="68">
        <v>120</v>
      </c>
      <c r="Z217" s="68">
        <v>5</v>
      </c>
      <c r="AA217" s="1"/>
      <c r="AB217" s="1"/>
    </row>
    <row r="218" spans="2:28" s="36" customFormat="1" ht="12" customHeight="1" x14ac:dyDescent="0.15">
      <c r="B218" s="101"/>
      <c r="C218" s="149" t="s">
        <v>206</v>
      </c>
      <c r="D218" s="150"/>
      <c r="E218" s="150"/>
      <c r="F218" s="150"/>
      <c r="G218" s="151"/>
      <c r="H218" s="152">
        <v>1864</v>
      </c>
      <c r="I218" s="152">
        <v>75</v>
      </c>
      <c r="J218" s="152">
        <v>24</v>
      </c>
      <c r="K218" s="152">
        <v>3</v>
      </c>
      <c r="L218" s="152">
        <v>0</v>
      </c>
      <c r="M218" s="152">
        <v>1</v>
      </c>
      <c r="N218" s="152">
        <v>0</v>
      </c>
      <c r="O218" s="152">
        <v>0</v>
      </c>
      <c r="P218" s="152">
        <v>0</v>
      </c>
      <c r="Q218" s="152">
        <v>0</v>
      </c>
      <c r="R218" s="152">
        <v>0</v>
      </c>
      <c r="S218" s="152">
        <v>0</v>
      </c>
      <c r="T218" s="153">
        <v>34</v>
      </c>
      <c r="U218" s="152">
        <f t="shared" si="62"/>
        <v>2001</v>
      </c>
      <c r="V218" s="154">
        <v>1.0269445856634469</v>
      </c>
      <c r="W218" s="154">
        <v>19.611650485436893</v>
      </c>
      <c r="X218" s="154">
        <v>15</v>
      </c>
      <c r="Y218" s="154">
        <v>120</v>
      </c>
      <c r="Z218" s="154">
        <v>5</v>
      </c>
      <c r="AA218" s="1"/>
      <c r="AB218" s="1"/>
    </row>
    <row r="219" spans="2:28" s="36" customFormat="1" ht="12" customHeight="1" x14ac:dyDescent="0.15">
      <c r="B219" s="101"/>
      <c r="C219" s="124" t="s">
        <v>46</v>
      </c>
      <c r="D219" s="37"/>
      <c r="E219" s="37"/>
      <c r="F219" s="37"/>
      <c r="G219" s="43"/>
      <c r="H219" s="52">
        <v>1416</v>
      </c>
      <c r="I219" s="52">
        <v>124</v>
      </c>
      <c r="J219" s="52">
        <v>139</v>
      </c>
      <c r="K219" s="52">
        <v>129</v>
      </c>
      <c r="L219" s="52">
        <v>29</v>
      </c>
      <c r="M219" s="52">
        <v>67</v>
      </c>
      <c r="N219" s="52">
        <v>8</v>
      </c>
      <c r="O219" s="52">
        <v>9</v>
      </c>
      <c r="P219" s="52">
        <v>3</v>
      </c>
      <c r="Q219" s="52">
        <v>7</v>
      </c>
      <c r="R219" s="52">
        <v>1</v>
      </c>
      <c r="S219" s="52">
        <v>10</v>
      </c>
      <c r="T219" s="53">
        <v>59</v>
      </c>
      <c r="U219" s="52">
        <f t="shared" si="62"/>
        <v>2001</v>
      </c>
      <c r="V219" s="68">
        <v>17.644181256436664</v>
      </c>
      <c r="W219" s="68">
        <v>65.142585551330797</v>
      </c>
      <c r="X219" s="68">
        <v>57.5</v>
      </c>
      <c r="Y219" s="68">
        <v>480</v>
      </c>
      <c r="Z219" s="68">
        <v>5</v>
      </c>
      <c r="AA219" s="1"/>
      <c r="AB219" s="1"/>
    </row>
    <row r="220" spans="2:28" s="36" customFormat="1" ht="12" customHeight="1" x14ac:dyDescent="0.15">
      <c r="B220" s="101"/>
      <c r="C220" s="124" t="s">
        <v>207</v>
      </c>
      <c r="D220" s="37"/>
      <c r="E220" s="37"/>
      <c r="F220" s="37"/>
      <c r="G220" s="43"/>
      <c r="H220" s="52">
        <v>1753</v>
      </c>
      <c r="I220" s="52">
        <v>125</v>
      </c>
      <c r="J220" s="52">
        <v>59</v>
      </c>
      <c r="K220" s="52">
        <v>29</v>
      </c>
      <c r="L220" s="52">
        <v>1</v>
      </c>
      <c r="M220" s="52">
        <v>5</v>
      </c>
      <c r="N220" s="52">
        <v>0</v>
      </c>
      <c r="O220" s="52">
        <v>0</v>
      </c>
      <c r="P220" s="52">
        <v>0</v>
      </c>
      <c r="Q220" s="52">
        <v>0</v>
      </c>
      <c r="R220" s="52">
        <v>0</v>
      </c>
      <c r="S220" s="52">
        <v>0</v>
      </c>
      <c r="T220" s="53">
        <v>29</v>
      </c>
      <c r="U220" s="52">
        <f t="shared" si="62"/>
        <v>2001</v>
      </c>
      <c r="V220" s="68">
        <v>2.9639959432048681</v>
      </c>
      <c r="W220" s="68">
        <v>26.689497716894977</v>
      </c>
      <c r="X220" s="68">
        <v>20</v>
      </c>
      <c r="Y220" s="68">
        <v>120</v>
      </c>
      <c r="Z220" s="68">
        <v>5</v>
      </c>
      <c r="AA220" s="1"/>
      <c r="AB220" s="1"/>
    </row>
    <row r="221" spans="2:28" s="36" customFormat="1" ht="12" customHeight="1" x14ac:dyDescent="0.15">
      <c r="B221" s="101"/>
      <c r="C221" s="124" t="s">
        <v>208</v>
      </c>
      <c r="D221" s="37"/>
      <c r="E221" s="37"/>
      <c r="F221" s="37"/>
      <c r="G221" s="43"/>
      <c r="H221" s="52">
        <v>1695</v>
      </c>
      <c r="I221" s="52">
        <v>83</v>
      </c>
      <c r="J221" s="52">
        <v>66</v>
      </c>
      <c r="K221" s="52">
        <v>71</v>
      </c>
      <c r="L221" s="52">
        <v>13</v>
      </c>
      <c r="M221" s="52">
        <v>23</v>
      </c>
      <c r="N221" s="52">
        <v>1</v>
      </c>
      <c r="O221" s="52">
        <v>6</v>
      </c>
      <c r="P221" s="52">
        <v>1</v>
      </c>
      <c r="Q221" s="52">
        <v>0</v>
      </c>
      <c r="R221" s="52">
        <v>1</v>
      </c>
      <c r="S221" s="52">
        <v>3</v>
      </c>
      <c r="T221" s="53">
        <v>38</v>
      </c>
      <c r="U221" s="52">
        <f t="shared" si="62"/>
        <v>2001</v>
      </c>
      <c r="V221" s="68">
        <v>7.2552215995924607</v>
      </c>
      <c r="W221" s="68">
        <v>53.14179104477612</v>
      </c>
      <c r="X221" s="68">
        <v>30</v>
      </c>
      <c r="Y221" s="68">
        <v>360</v>
      </c>
      <c r="Z221" s="68">
        <v>5</v>
      </c>
      <c r="AA221" s="1"/>
      <c r="AB221" s="1"/>
    </row>
    <row r="222" spans="2:28" s="36" customFormat="1" ht="12" customHeight="1" x14ac:dyDescent="0.15">
      <c r="B222" s="101"/>
      <c r="C222" s="124" t="s">
        <v>51</v>
      </c>
      <c r="D222" s="37"/>
      <c r="E222" s="37"/>
      <c r="F222" s="37"/>
      <c r="G222" s="43"/>
      <c r="H222" s="52">
        <v>1827</v>
      </c>
      <c r="I222" s="52">
        <v>39</v>
      </c>
      <c r="J222" s="52">
        <v>61</v>
      </c>
      <c r="K222" s="52">
        <v>37</v>
      </c>
      <c r="L222" s="52">
        <v>6</v>
      </c>
      <c r="M222" s="52">
        <v>13</v>
      </c>
      <c r="N222" s="52">
        <v>0</v>
      </c>
      <c r="O222" s="52">
        <v>2</v>
      </c>
      <c r="P222" s="52">
        <v>0</v>
      </c>
      <c r="Q222" s="52">
        <v>0</v>
      </c>
      <c r="R222" s="52">
        <v>1</v>
      </c>
      <c r="S222" s="52">
        <v>0</v>
      </c>
      <c r="T222" s="53">
        <v>15</v>
      </c>
      <c r="U222" s="52">
        <f t="shared" si="62"/>
        <v>2001</v>
      </c>
      <c r="V222" s="68">
        <v>3.7804632426988922</v>
      </c>
      <c r="W222" s="68">
        <v>47.220125786163521</v>
      </c>
      <c r="X222" s="68">
        <v>30</v>
      </c>
      <c r="Y222" s="68">
        <v>270</v>
      </c>
      <c r="Z222" s="68">
        <v>5</v>
      </c>
      <c r="AA222" s="1"/>
      <c r="AB222" s="1"/>
    </row>
    <row r="223" spans="2:28" s="36" customFormat="1" ht="12" customHeight="1" x14ac:dyDescent="0.15">
      <c r="B223" s="101"/>
      <c r="C223" s="124" t="s">
        <v>209</v>
      </c>
      <c r="D223" s="37"/>
      <c r="E223" s="37"/>
      <c r="F223" s="37"/>
      <c r="G223" s="43"/>
      <c r="H223" s="52">
        <v>1905</v>
      </c>
      <c r="I223" s="52">
        <v>26</v>
      </c>
      <c r="J223" s="52">
        <v>23</v>
      </c>
      <c r="K223" s="52">
        <v>23</v>
      </c>
      <c r="L223" s="52">
        <v>1</v>
      </c>
      <c r="M223" s="52">
        <v>2</v>
      </c>
      <c r="N223" s="52">
        <v>0</v>
      </c>
      <c r="O223" s="52">
        <v>1</v>
      </c>
      <c r="P223" s="52">
        <v>0</v>
      </c>
      <c r="Q223" s="52">
        <v>0</v>
      </c>
      <c r="R223" s="52">
        <v>0</v>
      </c>
      <c r="S223" s="52">
        <v>0</v>
      </c>
      <c r="T223" s="53">
        <v>20</v>
      </c>
      <c r="U223" s="52">
        <f t="shared" si="62"/>
        <v>2001</v>
      </c>
      <c r="V223" s="68">
        <v>1.4982332155477032</v>
      </c>
      <c r="W223" s="68">
        <v>39.05263157894737</v>
      </c>
      <c r="X223" s="68">
        <v>30</v>
      </c>
      <c r="Y223" s="68">
        <v>180</v>
      </c>
      <c r="Z223" s="68">
        <v>5</v>
      </c>
      <c r="AA223" s="1"/>
      <c r="AB223" s="1"/>
    </row>
    <row r="224" spans="2:28" s="36" customFormat="1" ht="12" customHeight="1" x14ac:dyDescent="0.15">
      <c r="B224" s="101"/>
      <c r="C224" s="124" t="s">
        <v>54</v>
      </c>
      <c r="D224" s="37"/>
      <c r="E224" s="37"/>
      <c r="F224" s="37"/>
      <c r="G224" s="43"/>
      <c r="H224" s="52">
        <v>1799</v>
      </c>
      <c r="I224" s="52">
        <v>76</v>
      </c>
      <c r="J224" s="52">
        <v>57</v>
      </c>
      <c r="K224" s="52">
        <v>39</v>
      </c>
      <c r="L224" s="52">
        <v>4</v>
      </c>
      <c r="M224" s="52">
        <v>8</v>
      </c>
      <c r="N224" s="52">
        <v>0</v>
      </c>
      <c r="O224" s="52">
        <v>0</v>
      </c>
      <c r="P224" s="52">
        <v>0</v>
      </c>
      <c r="Q224" s="52">
        <v>0</v>
      </c>
      <c r="R224" s="52">
        <v>0</v>
      </c>
      <c r="S224" s="52">
        <v>0</v>
      </c>
      <c r="T224" s="53">
        <v>18</v>
      </c>
      <c r="U224" s="52">
        <f t="shared" si="62"/>
        <v>2001</v>
      </c>
      <c r="V224" s="68">
        <v>3.2980332829046897</v>
      </c>
      <c r="W224" s="68">
        <v>35.543478260869563</v>
      </c>
      <c r="X224" s="68">
        <v>30</v>
      </c>
      <c r="Y224" s="68">
        <v>120</v>
      </c>
      <c r="Z224" s="68">
        <v>5</v>
      </c>
      <c r="AA224" s="1"/>
      <c r="AB224" s="1"/>
    </row>
    <row r="225" spans="2:28" s="36" customFormat="1" ht="12" customHeight="1" x14ac:dyDescent="0.15">
      <c r="B225" s="101"/>
      <c r="C225" s="124" t="s">
        <v>904</v>
      </c>
      <c r="D225" s="37"/>
      <c r="E225" s="37"/>
      <c r="F225" s="37"/>
      <c r="G225" s="43"/>
      <c r="H225" s="52">
        <v>1806</v>
      </c>
      <c r="I225" s="52">
        <v>89</v>
      </c>
      <c r="J225" s="52">
        <v>46</v>
      </c>
      <c r="K225" s="52">
        <v>32</v>
      </c>
      <c r="L225" s="52">
        <v>5</v>
      </c>
      <c r="M225" s="52">
        <v>9</v>
      </c>
      <c r="N225" s="52">
        <v>1</v>
      </c>
      <c r="O225" s="52">
        <v>1</v>
      </c>
      <c r="P225" s="52">
        <v>0</v>
      </c>
      <c r="Q225" s="52">
        <v>0</v>
      </c>
      <c r="R225" s="52">
        <v>0</v>
      </c>
      <c r="S225" s="52">
        <v>1</v>
      </c>
      <c r="T225" s="53">
        <v>11</v>
      </c>
      <c r="U225" s="52">
        <f t="shared" si="62"/>
        <v>2001</v>
      </c>
      <c r="V225" s="68">
        <v>3.4170854271356785</v>
      </c>
      <c r="W225" s="68">
        <v>36.956521739130437</v>
      </c>
      <c r="X225" s="68">
        <v>30</v>
      </c>
      <c r="Y225" s="68">
        <v>300</v>
      </c>
      <c r="Z225" s="68">
        <v>5</v>
      </c>
      <c r="AA225" s="1"/>
      <c r="AB225" s="1"/>
    </row>
    <row r="226" spans="2:28" s="36" customFormat="1" ht="12" customHeight="1" x14ac:dyDescent="0.15">
      <c r="B226" s="101"/>
      <c r="C226" s="149" t="s">
        <v>57</v>
      </c>
      <c r="D226" s="150"/>
      <c r="E226" s="150"/>
      <c r="F226" s="150"/>
      <c r="G226" s="151"/>
      <c r="H226" s="152">
        <v>1607</v>
      </c>
      <c r="I226" s="152">
        <v>108</v>
      </c>
      <c r="J226" s="152">
        <v>106</v>
      </c>
      <c r="K226" s="152">
        <v>106</v>
      </c>
      <c r="L226" s="152">
        <v>13</v>
      </c>
      <c r="M226" s="152">
        <v>20</v>
      </c>
      <c r="N226" s="152">
        <v>1</v>
      </c>
      <c r="O226" s="152">
        <v>11</v>
      </c>
      <c r="P226" s="152">
        <v>2</v>
      </c>
      <c r="Q226" s="152">
        <v>7</v>
      </c>
      <c r="R226" s="152">
        <v>1</v>
      </c>
      <c r="S226" s="152">
        <v>0</v>
      </c>
      <c r="T226" s="153">
        <v>19</v>
      </c>
      <c r="U226" s="152">
        <f t="shared" si="62"/>
        <v>2001</v>
      </c>
      <c r="V226" s="154">
        <v>9.9207870837537833</v>
      </c>
      <c r="W226" s="154">
        <v>52.434666666666665</v>
      </c>
      <c r="X226" s="154">
        <v>30</v>
      </c>
      <c r="Y226" s="154">
        <v>285</v>
      </c>
      <c r="Z226" s="154">
        <v>5</v>
      </c>
      <c r="AA226" s="1"/>
      <c r="AB226" s="1"/>
    </row>
    <row r="227" spans="2:28" s="36" customFormat="1" ht="12" customHeight="1" x14ac:dyDescent="0.15">
      <c r="B227" s="101"/>
      <c r="C227" s="124" t="s">
        <v>210</v>
      </c>
      <c r="D227" s="37"/>
      <c r="E227" s="37"/>
      <c r="F227" s="37"/>
      <c r="G227" s="43"/>
      <c r="H227" s="52">
        <v>1561</v>
      </c>
      <c r="I227" s="52">
        <v>166</v>
      </c>
      <c r="J227" s="52">
        <v>144</v>
      </c>
      <c r="K227" s="52">
        <v>70</v>
      </c>
      <c r="L227" s="52">
        <v>4</v>
      </c>
      <c r="M227" s="52">
        <v>13</v>
      </c>
      <c r="N227" s="52">
        <v>0</v>
      </c>
      <c r="O227" s="52">
        <v>1</v>
      </c>
      <c r="P227" s="52">
        <v>0</v>
      </c>
      <c r="Q227" s="52">
        <v>0</v>
      </c>
      <c r="R227" s="52">
        <v>0</v>
      </c>
      <c r="S227" s="52">
        <v>1</v>
      </c>
      <c r="T227" s="53">
        <v>41</v>
      </c>
      <c r="U227" s="52">
        <f t="shared" si="62"/>
        <v>2001</v>
      </c>
      <c r="V227" s="68">
        <v>6.9464285714285712</v>
      </c>
      <c r="W227" s="68">
        <v>34.122807017543863</v>
      </c>
      <c r="X227" s="68">
        <v>30</v>
      </c>
      <c r="Y227" s="68">
        <v>360</v>
      </c>
      <c r="Z227" s="68">
        <v>5</v>
      </c>
      <c r="AA227" s="1"/>
      <c r="AB227" s="1"/>
    </row>
    <row r="228" spans="2:28" s="36" customFormat="1" ht="12" customHeight="1" x14ac:dyDescent="0.15">
      <c r="B228" s="101"/>
      <c r="C228" s="124" t="s">
        <v>211</v>
      </c>
      <c r="D228" s="37"/>
      <c r="E228" s="37"/>
      <c r="F228" s="37"/>
      <c r="G228" s="43"/>
      <c r="H228" s="52">
        <v>1467</v>
      </c>
      <c r="I228" s="52">
        <v>153</v>
      </c>
      <c r="J228" s="52">
        <v>146</v>
      </c>
      <c r="K228" s="52">
        <v>133</v>
      </c>
      <c r="L228" s="52">
        <v>13</v>
      </c>
      <c r="M228" s="52">
        <v>22</v>
      </c>
      <c r="N228" s="52">
        <v>1</v>
      </c>
      <c r="O228" s="52">
        <v>5</v>
      </c>
      <c r="P228" s="52">
        <v>2</v>
      </c>
      <c r="Q228" s="52">
        <v>3</v>
      </c>
      <c r="R228" s="52">
        <v>0</v>
      </c>
      <c r="S228" s="52">
        <v>1</v>
      </c>
      <c r="T228" s="53">
        <v>55</v>
      </c>
      <c r="U228" s="52">
        <f t="shared" si="62"/>
        <v>2001</v>
      </c>
      <c r="V228" s="68">
        <v>10.991264131551901</v>
      </c>
      <c r="W228" s="68">
        <v>44.653444676409187</v>
      </c>
      <c r="X228" s="68">
        <v>30</v>
      </c>
      <c r="Y228" s="68">
        <v>300</v>
      </c>
      <c r="Z228" s="68">
        <v>5</v>
      </c>
      <c r="AA228" s="1"/>
      <c r="AB228" s="1"/>
    </row>
    <row r="229" spans="2:28" s="36" customFormat="1" ht="12" customHeight="1" x14ac:dyDescent="0.15">
      <c r="B229" s="101"/>
      <c r="C229" s="124" t="s">
        <v>212</v>
      </c>
      <c r="D229" s="37"/>
      <c r="E229" s="37"/>
      <c r="F229" s="37"/>
      <c r="G229" s="43"/>
      <c r="H229" s="52">
        <v>1148</v>
      </c>
      <c r="I229" s="52">
        <v>283</v>
      </c>
      <c r="J229" s="52">
        <v>328</v>
      </c>
      <c r="K229" s="52">
        <v>130</v>
      </c>
      <c r="L229" s="52">
        <v>13</v>
      </c>
      <c r="M229" s="52">
        <v>16</v>
      </c>
      <c r="N229" s="52">
        <v>2</v>
      </c>
      <c r="O229" s="52">
        <v>1</v>
      </c>
      <c r="P229" s="52">
        <v>0</v>
      </c>
      <c r="Q229" s="52">
        <v>4</v>
      </c>
      <c r="R229" s="52">
        <v>0</v>
      </c>
      <c r="S229" s="52">
        <v>0</v>
      </c>
      <c r="T229" s="53">
        <v>76</v>
      </c>
      <c r="U229" s="52">
        <f t="shared" si="62"/>
        <v>2001</v>
      </c>
      <c r="V229" s="68">
        <v>13.97922077922078</v>
      </c>
      <c r="W229" s="68">
        <v>34.633204633204635</v>
      </c>
      <c r="X229" s="68">
        <v>30</v>
      </c>
      <c r="Y229" s="68">
        <v>240</v>
      </c>
      <c r="Z229" s="68">
        <v>5</v>
      </c>
      <c r="AA229" s="1"/>
      <c r="AB229" s="1"/>
    </row>
    <row r="230" spans="2:28" s="36" customFormat="1" ht="12" customHeight="1" x14ac:dyDescent="0.15">
      <c r="B230" s="101"/>
      <c r="C230" s="124" t="s">
        <v>213</v>
      </c>
      <c r="D230" s="37"/>
      <c r="E230" s="37"/>
      <c r="F230" s="37"/>
      <c r="G230" s="43"/>
      <c r="H230" s="52">
        <v>1242</v>
      </c>
      <c r="I230" s="52">
        <v>247</v>
      </c>
      <c r="J230" s="52">
        <v>283</v>
      </c>
      <c r="K230" s="52">
        <v>122</v>
      </c>
      <c r="L230" s="52">
        <v>14</v>
      </c>
      <c r="M230" s="52">
        <v>28</v>
      </c>
      <c r="N230" s="52">
        <v>5</v>
      </c>
      <c r="O230" s="52">
        <v>2</v>
      </c>
      <c r="P230" s="52">
        <v>0</v>
      </c>
      <c r="Q230" s="52">
        <v>0</v>
      </c>
      <c r="R230" s="52">
        <v>0</v>
      </c>
      <c r="S230" s="52">
        <v>0</v>
      </c>
      <c r="T230" s="53">
        <v>58</v>
      </c>
      <c r="U230" s="52">
        <f t="shared" si="62"/>
        <v>2001</v>
      </c>
      <c r="V230" s="68">
        <v>13.358723623262996</v>
      </c>
      <c r="W230" s="68">
        <v>37.027104136947216</v>
      </c>
      <c r="X230" s="68">
        <v>30</v>
      </c>
      <c r="Y230" s="68">
        <v>180</v>
      </c>
      <c r="Z230" s="68">
        <v>5</v>
      </c>
      <c r="AA230" s="1"/>
      <c r="AB230" s="1"/>
    </row>
    <row r="231" spans="2:28" s="36" customFormat="1" ht="12" customHeight="1" x14ac:dyDescent="0.15">
      <c r="B231" s="101"/>
      <c r="C231" s="124" t="s">
        <v>214</v>
      </c>
      <c r="D231" s="37"/>
      <c r="E231" s="37"/>
      <c r="F231" s="37"/>
      <c r="G231" s="43"/>
      <c r="H231" s="52">
        <v>1260</v>
      </c>
      <c r="I231" s="52">
        <v>130</v>
      </c>
      <c r="J231" s="52">
        <v>178</v>
      </c>
      <c r="K231" s="52">
        <v>240</v>
      </c>
      <c r="L231" s="52">
        <v>46</v>
      </c>
      <c r="M231" s="52">
        <v>57</v>
      </c>
      <c r="N231" s="52">
        <v>5</v>
      </c>
      <c r="O231" s="52">
        <v>10</v>
      </c>
      <c r="P231" s="52">
        <v>1</v>
      </c>
      <c r="Q231" s="52">
        <v>1</v>
      </c>
      <c r="R231" s="52">
        <v>0</v>
      </c>
      <c r="S231" s="52">
        <v>1</v>
      </c>
      <c r="T231" s="53">
        <v>72</v>
      </c>
      <c r="U231" s="52">
        <f t="shared" si="62"/>
        <v>2001</v>
      </c>
      <c r="V231" s="68">
        <v>19.085536547433904</v>
      </c>
      <c r="W231" s="68">
        <v>55.031390134529147</v>
      </c>
      <c r="X231" s="68">
        <v>60</v>
      </c>
      <c r="Y231" s="68">
        <v>300</v>
      </c>
      <c r="Z231" s="68">
        <v>5</v>
      </c>
      <c r="AA231" s="1"/>
      <c r="AB231" s="1"/>
    </row>
    <row r="232" spans="2:28" s="36" customFormat="1" ht="12" customHeight="1" x14ac:dyDescent="0.15">
      <c r="B232" s="101"/>
      <c r="C232" s="149" t="s">
        <v>215</v>
      </c>
      <c r="D232" s="150"/>
      <c r="E232" s="150"/>
      <c r="F232" s="150"/>
      <c r="G232" s="151"/>
      <c r="H232" s="152">
        <v>1747</v>
      </c>
      <c r="I232" s="152">
        <v>11</v>
      </c>
      <c r="J232" s="152">
        <v>56</v>
      </c>
      <c r="K232" s="152">
        <v>79</v>
      </c>
      <c r="L232" s="152">
        <v>18</v>
      </c>
      <c r="M232" s="152">
        <v>33</v>
      </c>
      <c r="N232" s="152">
        <v>4</v>
      </c>
      <c r="O232" s="152">
        <v>7</v>
      </c>
      <c r="P232" s="152">
        <v>2</v>
      </c>
      <c r="Q232" s="152">
        <v>4</v>
      </c>
      <c r="R232" s="152">
        <v>0</v>
      </c>
      <c r="S232" s="152">
        <v>1</v>
      </c>
      <c r="T232" s="153">
        <v>39</v>
      </c>
      <c r="U232" s="152">
        <f t="shared" si="62"/>
        <v>2001</v>
      </c>
      <c r="V232" s="154">
        <v>8.1661569826707439</v>
      </c>
      <c r="W232" s="154">
        <v>74.520930232558143</v>
      </c>
      <c r="X232" s="154">
        <v>60</v>
      </c>
      <c r="Y232" s="154">
        <v>300</v>
      </c>
      <c r="Z232" s="154">
        <v>5</v>
      </c>
      <c r="AA232" s="1"/>
      <c r="AB232" s="1"/>
    </row>
    <row r="233" spans="2:28" s="36" customFormat="1" ht="12" customHeight="1" x14ac:dyDescent="0.15">
      <c r="B233" s="101"/>
      <c r="C233" s="124" t="s">
        <v>216</v>
      </c>
      <c r="D233" s="37"/>
      <c r="E233" s="37"/>
      <c r="F233" s="37"/>
      <c r="G233" s="43"/>
      <c r="H233" s="52">
        <v>1878</v>
      </c>
      <c r="I233" s="52">
        <v>13</v>
      </c>
      <c r="J233" s="52">
        <v>20</v>
      </c>
      <c r="K233" s="52">
        <v>23</v>
      </c>
      <c r="L233" s="52">
        <v>8</v>
      </c>
      <c r="M233" s="52">
        <v>9</v>
      </c>
      <c r="N233" s="52">
        <v>4</v>
      </c>
      <c r="O233" s="52">
        <v>8</v>
      </c>
      <c r="P233" s="52">
        <v>0</v>
      </c>
      <c r="Q233" s="52">
        <v>1</v>
      </c>
      <c r="R233" s="52">
        <v>0</v>
      </c>
      <c r="S233" s="52">
        <v>8</v>
      </c>
      <c r="T233" s="53">
        <v>29</v>
      </c>
      <c r="U233" s="52">
        <f t="shared" si="62"/>
        <v>2001</v>
      </c>
      <c r="V233" s="68">
        <v>4.7388438133874242</v>
      </c>
      <c r="W233" s="68">
        <v>99.414893617021278</v>
      </c>
      <c r="X233" s="68">
        <v>60</v>
      </c>
      <c r="Y233" s="68">
        <v>465</v>
      </c>
      <c r="Z233" s="68">
        <v>10</v>
      </c>
      <c r="AA233" s="1"/>
      <c r="AB233" s="1"/>
    </row>
    <row r="234" spans="2:28" ht="12" customHeight="1" x14ac:dyDescent="0.15">
      <c r="B234" s="103"/>
      <c r="C234" s="125" t="s">
        <v>217</v>
      </c>
      <c r="D234" s="71"/>
      <c r="E234" s="71"/>
      <c r="F234" s="71"/>
      <c r="G234" s="48"/>
      <c r="H234" s="54">
        <v>968</v>
      </c>
      <c r="I234" s="54">
        <v>193</v>
      </c>
      <c r="J234" s="54">
        <v>211</v>
      </c>
      <c r="K234" s="54">
        <v>183</v>
      </c>
      <c r="L234" s="54">
        <v>84</v>
      </c>
      <c r="M234" s="54">
        <v>84</v>
      </c>
      <c r="N234" s="54">
        <v>46</v>
      </c>
      <c r="O234" s="54">
        <v>44</v>
      </c>
      <c r="P234" s="54">
        <v>29</v>
      </c>
      <c r="Q234" s="54">
        <v>28</v>
      </c>
      <c r="R234" s="54">
        <v>15</v>
      </c>
      <c r="S234" s="54">
        <v>94</v>
      </c>
      <c r="T234" s="55">
        <v>22</v>
      </c>
      <c r="U234" s="54">
        <f t="shared" si="62"/>
        <v>2001</v>
      </c>
      <c r="V234" s="69">
        <v>56.305709954522484</v>
      </c>
      <c r="W234" s="69">
        <v>110.21661721068249</v>
      </c>
      <c r="X234" s="69">
        <v>60</v>
      </c>
      <c r="Y234" s="69">
        <v>570</v>
      </c>
      <c r="Z234" s="222">
        <v>5</v>
      </c>
    </row>
    <row r="235" spans="2:28" s="36" customFormat="1" ht="12" customHeight="1" x14ac:dyDescent="0.15">
      <c r="B235" s="100" t="s">
        <v>3</v>
      </c>
      <c r="C235" s="144" t="s">
        <v>193</v>
      </c>
      <c r="D235" s="47"/>
      <c r="E235" s="47"/>
      <c r="F235" s="47"/>
      <c r="G235" s="244">
        <f t="shared" ref="G235:G268" si="63">U201</f>
        <v>2001</v>
      </c>
      <c r="H235" s="56">
        <f t="shared" ref="H235:T235" si="64">H201/$G235*100</f>
        <v>67.066466766616699</v>
      </c>
      <c r="I235" s="56">
        <f t="shared" si="64"/>
        <v>3.2983508245877062</v>
      </c>
      <c r="J235" s="56">
        <f t="shared" si="64"/>
        <v>8.995502248875562</v>
      </c>
      <c r="K235" s="56">
        <f t="shared" si="64"/>
        <v>10.694652673663169</v>
      </c>
      <c r="L235" s="56">
        <f t="shared" si="64"/>
        <v>2.1989005497251375</v>
      </c>
      <c r="M235" s="56">
        <f t="shared" si="64"/>
        <v>2.6986506746626686</v>
      </c>
      <c r="N235" s="56">
        <f t="shared" si="64"/>
        <v>0.29985007496251875</v>
      </c>
      <c r="O235" s="56">
        <f t="shared" si="64"/>
        <v>1.0994502748625687</v>
      </c>
      <c r="P235" s="56">
        <f t="shared" si="64"/>
        <v>4.9975012493753121E-2</v>
      </c>
      <c r="Q235" s="56">
        <f t="shared" si="64"/>
        <v>0.24987506246876562</v>
      </c>
      <c r="R235" s="56">
        <f t="shared" si="64"/>
        <v>0</v>
      </c>
      <c r="S235" s="56">
        <f t="shared" si="64"/>
        <v>9.9950024987506242E-2</v>
      </c>
      <c r="T235" s="56">
        <f t="shared" si="64"/>
        <v>3.2483758120939532</v>
      </c>
      <c r="U235" s="56">
        <f t="shared" si="62"/>
        <v>100</v>
      </c>
      <c r="AA235" s="1"/>
      <c r="AB235" s="1"/>
    </row>
    <row r="236" spans="2:28" s="36" customFormat="1" ht="12" customHeight="1" x14ac:dyDescent="0.15">
      <c r="B236" s="101"/>
      <c r="C236" s="124" t="s">
        <v>1044</v>
      </c>
      <c r="D236" s="37"/>
      <c r="E236" s="37"/>
      <c r="F236" s="37"/>
      <c r="G236" s="239" t="str">
        <f t="shared" si="63"/>
        <v>－</v>
      </c>
      <c r="H236" s="92" t="s">
        <v>1041</v>
      </c>
      <c r="I236" s="92" t="s">
        <v>1041</v>
      </c>
      <c r="J236" s="92" t="s">
        <v>1041</v>
      </c>
      <c r="K236" s="92" t="s">
        <v>1041</v>
      </c>
      <c r="L236" s="92" t="s">
        <v>1041</v>
      </c>
      <c r="M236" s="92" t="s">
        <v>1041</v>
      </c>
      <c r="N236" s="92" t="s">
        <v>1041</v>
      </c>
      <c r="O236" s="92" t="s">
        <v>1041</v>
      </c>
      <c r="P236" s="92" t="s">
        <v>1041</v>
      </c>
      <c r="Q236" s="92" t="s">
        <v>1041</v>
      </c>
      <c r="R236" s="92" t="s">
        <v>1041</v>
      </c>
      <c r="S236" s="92" t="s">
        <v>1041</v>
      </c>
      <c r="T236" s="92" t="s">
        <v>1041</v>
      </c>
      <c r="U236" s="92" t="s">
        <v>1041</v>
      </c>
      <c r="AA236" s="1"/>
      <c r="AB236" s="1"/>
    </row>
    <row r="237" spans="2:28" s="36" customFormat="1" ht="12" customHeight="1" x14ac:dyDescent="0.15">
      <c r="B237" s="101"/>
      <c r="C237" s="149" t="s">
        <v>194</v>
      </c>
      <c r="D237" s="150"/>
      <c r="E237" s="150"/>
      <c r="F237" s="150"/>
      <c r="G237" s="242">
        <f t="shared" si="63"/>
        <v>2001</v>
      </c>
      <c r="H237" s="156">
        <f t="shared" ref="H237:T237" si="65">H203/$G237*100</f>
        <v>76.111944027986013</v>
      </c>
      <c r="I237" s="156">
        <f t="shared" si="65"/>
        <v>3.2983508245877062</v>
      </c>
      <c r="J237" s="156">
        <f t="shared" si="65"/>
        <v>6.1469265367316339</v>
      </c>
      <c r="K237" s="156">
        <f t="shared" si="65"/>
        <v>8.095952023988005</v>
      </c>
      <c r="L237" s="156">
        <f t="shared" si="65"/>
        <v>1.5992003998000999</v>
      </c>
      <c r="M237" s="156">
        <f t="shared" si="65"/>
        <v>1.3493253373313343</v>
      </c>
      <c r="N237" s="156">
        <f t="shared" si="65"/>
        <v>0</v>
      </c>
      <c r="O237" s="156">
        <f t="shared" si="65"/>
        <v>0.19990004997501248</v>
      </c>
      <c r="P237" s="156">
        <f t="shared" si="65"/>
        <v>0</v>
      </c>
      <c r="Q237" s="156">
        <f t="shared" si="65"/>
        <v>4.9975012493753121E-2</v>
      </c>
      <c r="R237" s="156">
        <f t="shared" si="65"/>
        <v>0</v>
      </c>
      <c r="S237" s="156">
        <f t="shared" si="65"/>
        <v>4.9975012493753121E-2</v>
      </c>
      <c r="T237" s="156">
        <f t="shared" si="65"/>
        <v>3.0984507746126937</v>
      </c>
      <c r="U237" s="156">
        <f t="shared" ref="U237:U248" si="66">SUM(H237:T237)</f>
        <v>99.999999999999972</v>
      </c>
      <c r="AA237" s="1"/>
      <c r="AB237" s="1"/>
    </row>
    <row r="238" spans="2:28" s="36" customFormat="1" ht="12" customHeight="1" x14ac:dyDescent="0.15">
      <c r="B238" s="101"/>
      <c r="C238" s="124" t="s">
        <v>195</v>
      </c>
      <c r="D238" s="37"/>
      <c r="E238" s="37"/>
      <c r="F238" s="37"/>
      <c r="G238" s="239">
        <f t="shared" si="63"/>
        <v>2001</v>
      </c>
      <c r="H238" s="57">
        <f t="shared" ref="H238:T238" si="67">H204/$G238*100</f>
        <v>70.814592703648174</v>
      </c>
      <c r="I238" s="57">
        <f t="shared" si="67"/>
        <v>7.4962518740629687</v>
      </c>
      <c r="J238" s="57">
        <f t="shared" si="67"/>
        <v>13.44327836081959</v>
      </c>
      <c r="K238" s="57">
        <f t="shared" si="67"/>
        <v>4.8975512243878061</v>
      </c>
      <c r="L238" s="57">
        <f t="shared" si="67"/>
        <v>9.9950024987506242E-2</v>
      </c>
      <c r="M238" s="57">
        <f t="shared" si="67"/>
        <v>9.9950024987506242E-2</v>
      </c>
      <c r="N238" s="57">
        <f t="shared" si="67"/>
        <v>9.9950024987506242E-2</v>
      </c>
      <c r="O238" s="57">
        <f t="shared" si="67"/>
        <v>0</v>
      </c>
      <c r="P238" s="57">
        <f t="shared" si="67"/>
        <v>0</v>
      </c>
      <c r="Q238" s="57">
        <f t="shared" si="67"/>
        <v>0</v>
      </c>
      <c r="R238" s="57">
        <f t="shared" si="67"/>
        <v>0</v>
      </c>
      <c r="S238" s="57">
        <f t="shared" si="67"/>
        <v>0</v>
      </c>
      <c r="T238" s="57">
        <f t="shared" si="67"/>
        <v>3.0484757621189407</v>
      </c>
      <c r="U238" s="57">
        <f t="shared" si="66"/>
        <v>100</v>
      </c>
      <c r="AA238" s="1"/>
      <c r="AB238" s="1"/>
    </row>
    <row r="239" spans="2:28" s="36" customFormat="1" ht="12" customHeight="1" x14ac:dyDescent="0.15">
      <c r="B239" s="101"/>
      <c r="C239" s="124" t="s">
        <v>196</v>
      </c>
      <c r="D239" s="37"/>
      <c r="E239" s="37"/>
      <c r="F239" s="37"/>
      <c r="G239" s="239">
        <f t="shared" si="63"/>
        <v>2001</v>
      </c>
      <c r="H239" s="57">
        <f t="shared" ref="H239:T239" si="68">H205/$G239*100</f>
        <v>69.515242378810598</v>
      </c>
      <c r="I239" s="57">
        <f t="shared" si="68"/>
        <v>3.1484257871064467</v>
      </c>
      <c r="J239" s="57">
        <f t="shared" si="68"/>
        <v>4.497751124437781</v>
      </c>
      <c r="K239" s="57">
        <f t="shared" si="68"/>
        <v>4.7476261869065466</v>
      </c>
      <c r="L239" s="57">
        <f t="shared" si="68"/>
        <v>4.7976011994003001</v>
      </c>
      <c r="M239" s="57">
        <f t="shared" si="68"/>
        <v>6.6966516741629194</v>
      </c>
      <c r="N239" s="57">
        <f t="shared" si="68"/>
        <v>2.2488755622188905</v>
      </c>
      <c r="O239" s="57">
        <f t="shared" si="68"/>
        <v>0.84957521239380307</v>
      </c>
      <c r="P239" s="57">
        <f t="shared" si="68"/>
        <v>0.24987506246876562</v>
      </c>
      <c r="Q239" s="57">
        <f t="shared" si="68"/>
        <v>0</v>
      </c>
      <c r="R239" s="57">
        <f t="shared" si="68"/>
        <v>0</v>
      </c>
      <c r="S239" s="57">
        <f t="shared" si="68"/>
        <v>4.9975012493753121E-2</v>
      </c>
      <c r="T239" s="57">
        <f t="shared" si="68"/>
        <v>3.1984007996001997</v>
      </c>
      <c r="U239" s="57">
        <f t="shared" si="66"/>
        <v>99.999999999999986</v>
      </c>
      <c r="AA239" s="1"/>
      <c r="AB239" s="1"/>
    </row>
    <row r="240" spans="2:28" s="36" customFormat="1" ht="12" customHeight="1" x14ac:dyDescent="0.15">
      <c r="B240" s="101"/>
      <c r="C240" s="124" t="s">
        <v>197</v>
      </c>
      <c r="D240" s="37"/>
      <c r="E240" s="37"/>
      <c r="F240" s="37"/>
      <c r="G240" s="239">
        <f t="shared" si="63"/>
        <v>2001</v>
      </c>
      <c r="H240" s="57">
        <f t="shared" ref="H240:T240" si="69">H206/$G240*100</f>
        <v>62.118940529735134</v>
      </c>
      <c r="I240" s="57">
        <f t="shared" si="69"/>
        <v>17.74112943528236</v>
      </c>
      <c r="J240" s="57">
        <f t="shared" si="69"/>
        <v>13.693153423288356</v>
      </c>
      <c r="K240" s="57">
        <f t="shared" si="69"/>
        <v>2.4487756121939031</v>
      </c>
      <c r="L240" s="57">
        <f t="shared" si="69"/>
        <v>0.19990004997501248</v>
      </c>
      <c r="M240" s="57">
        <f t="shared" si="69"/>
        <v>9.9950024987506242E-2</v>
      </c>
      <c r="N240" s="57">
        <f t="shared" si="69"/>
        <v>0</v>
      </c>
      <c r="O240" s="57">
        <f t="shared" si="69"/>
        <v>0</v>
      </c>
      <c r="P240" s="57">
        <f t="shared" si="69"/>
        <v>0</v>
      </c>
      <c r="Q240" s="57">
        <f t="shared" si="69"/>
        <v>0</v>
      </c>
      <c r="R240" s="57">
        <f t="shared" si="69"/>
        <v>0</v>
      </c>
      <c r="S240" s="57">
        <f t="shared" si="69"/>
        <v>0</v>
      </c>
      <c r="T240" s="57">
        <f t="shared" si="69"/>
        <v>3.6981509245377313</v>
      </c>
      <c r="U240" s="57">
        <f t="shared" si="66"/>
        <v>99.999999999999986</v>
      </c>
    </row>
    <row r="241" spans="2:21" s="36" customFormat="1" ht="12" customHeight="1" x14ac:dyDescent="0.15">
      <c r="B241" s="101"/>
      <c r="C241" s="124" t="s">
        <v>198</v>
      </c>
      <c r="D241" s="37"/>
      <c r="E241" s="37"/>
      <c r="F241" s="37"/>
      <c r="G241" s="239">
        <f t="shared" si="63"/>
        <v>2001</v>
      </c>
      <c r="H241" s="57">
        <f t="shared" ref="H241:T241" si="70">H207/$G241*100</f>
        <v>82.808595702148921</v>
      </c>
      <c r="I241" s="57">
        <f t="shared" si="70"/>
        <v>5.1474262868565717</v>
      </c>
      <c r="J241" s="57">
        <f t="shared" si="70"/>
        <v>4.5977011494252871</v>
      </c>
      <c r="K241" s="57">
        <f t="shared" si="70"/>
        <v>2.348825587206397</v>
      </c>
      <c r="L241" s="57">
        <f t="shared" si="70"/>
        <v>0.94952523738130945</v>
      </c>
      <c r="M241" s="57">
        <f t="shared" si="70"/>
        <v>0.79960019990004993</v>
      </c>
      <c r="N241" s="57">
        <f t="shared" si="70"/>
        <v>0.14992503748125938</v>
      </c>
      <c r="O241" s="57">
        <f t="shared" si="70"/>
        <v>0.14992503748125938</v>
      </c>
      <c r="P241" s="57">
        <f t="shared" si="70"/>
        <v>0</v>
      </c>
      <c r="Q241" s="57">
        <f t="shared" si="70"/>
        <v>0.14992503748125938</v>
      </c>
      <c r="R241" s="57">
        <f t="shared" si="70"/>
        <v>4.9975012493753121E-2</v>
      </c>
      <c r="S241" s="57">
        <f t="shared" si="70"/>
        <v>0.24987506246876562</v>
      </c>
      <c r="T241" s="57">
        <f t="shared" si="70"/>
        <v>2.5987006496751621</v>
      </c>
      <c r="U241" s="57">
        <f t="shared" si="66"/>
        <v>99.999999999999972</v>
      </c>
    </row>
    <row r="242" spans="2:21" s="36" customFormat="1" ht="12" customHeight="1" x14ac:dyDescent="0.15">
      <c r="B242" s="101"/>
      <c r="C242" s="124" t="s">
        <v>199</v>
      </c>
      <c r="D242" s="37"/>
      <c r="E242" s="37"/>
      <c r="F242" s="37"/>
      <c r="G242" s="239">
        <f t="shared" si="63"/>
        <v>2001</v>
      </c>
      <c r="H242" s="57">
        <f t="shared" ref="H242:T242" si="71">H208/$G242*100</f>
        <v>75.662168915542225</v>
      </c>
      <c r="I242" s="57">
        <f t="shared" si="71"/>
        <v>13.493253373313344</v>
      </c>
      <c r="J242" s="57">
        <f t="shared" si="71"/>
        <v>6.3968015992003995</v>
      </c>
      <c r="K242" s="57">
        <f t="shared" si="71"/>
        <v>0.79960019990004993</v>
      </c>
      <c r="L242" s="57">
        <f t="shared" si="71"/>
        <v>0.19990004997501248</v>
      </c>
      <c r="M242" s="57">
        <f t="shared" si="71"/>
        <v>0.24987506246876562</v>
      </c>
      <c r="N242" s="57">
        <f t="shared" si="71"/>
        <v>0</v>
      </c>
      <c r="O242" s="57">
        <f t="shared" si="71"/>
        <v>0</v>
      </c>
      <c r="P242" s="57">
        <f t="shared" si="71"/>
        <v>0</v>
      </c>
      <c r="Q242" s="57">
        <f t="shared" si="71"/>
        <v>0</v>
      </c>
      <c r="R242" s="57">
        <f t="shared" si="71"/>
        <v>0</v>
      </c>
      <c r="S242" s="57">
        <f t="shared" si="71"/>
        <v>0</v>
      </c>
      <c r="T242" s="57">
        <f t="shared" si="71"/>
        <v>3.1984007996001997</v>
      </c>
      <c r="U242" s="57">
        <f t="shared" si="66"/>
        <v>99.999999999999986</v>
      </c>
    </row>
    <row r="243" spans="2:21" s="36" customFormat="1" ht="12" customHeight="1" x14ac:dyDescent="0.15">
      <c r="B243" s="101"/>
      <c r="C243" s="124" t="s">
        <v>200</v>
      </c>
      <c r="D243" s="37"/>
      <c r="E243" s="37"/>
      <c r="F243" s="37"/>
      <c r="G243" s="239">
        <f t="shared" si="63"/>
        <v>2001</v>
      </c>
      <c r="H243" s="57">
        <f t="shared" ref="H243:T243" si="72">H209/$G243*100</f>
        <v>64.117941029485266</v>
      </c>
      <c r="I243" s="57">
        <f t="shared" si="72"/>
        <v>16.841579210394801</v>
      </c>
      <c r="J243" s="57">
        <f t="shared" si="72"/>
        <v>10.344827586206897</v>
      </c>
      <c r="K243" s="57">
        <f t="shared" si="72"/>
        <v>3.6481759120439778</v>
      </c>
      <c r="L243" s="57">
        <f t="shared" si="72"/>
        <v>0.69965017491254378</v>
      </c>
      <c r="M243" s="57">
        <f t="shared" si="72"/>
        <v>0.34982508745627189</v>
      </c>
      <c r="N243" s="57">
        <f t="shared" si="72"/>
        <v>9.9950024987506242E-2</v>
      </c>
      <c r="O243" s="57">
        <f t="shared" si="72"/>
        <v>9.9950024987506242E-2</v>
      </c>
      <c r="P243" s="57">
        <f t="shared" si="72"/>
        <v>0</v>
      </c>
      <c r="Q243" s="57">
        <f t="shared" si="72"/>
        <v>0</v>
      </c>
      <c r="R243" s="57">
        <f t="shared" si="72"/>
        <v>0</v>
      </c>
      <c r="S243" s="57">
        <f t="shared" si="72"/>
        <v>0</v>
      </c>
      <c r="T243" s="57">
        <f t="shared" si="72"/>
        <v>3.7981009495252378</v>
      </c>
      <c r="U243" s="57">
        <f t="shared" si="66"/>
        <v>100.00000000000001</v>
      </c>
    </row>
    <row r="244" spans="2:21" s="36" customFormat="1" ht="12" customHeight="1" x14ac:dyDescent="0.15">
      <c r="B244" s="101"/>
      <c r="C244" s="124" t="s">
        <v>201</v>
      </c>
      <c r="D244" s="37"/>
      <c r="E244" s="37"/>
      <c r="F244" s="37"/>
      <c r="G244" s="239">
        <f t="shared" si="63"/>
        <v>2001</v>
      </c>
      <c r="H244" s="57">
        <f t="shared" ref="H244:T244" si="73">H210/$G244*100</f>
        <v>75.512243878060971</v>
      </c>
      <c r="I244" s="57">
        <f t="shared" si="73"/>
        <v>7.2463768115942031</v>
      </c>
      <c r="J244" s="57">
        <f t="shared" si="73"/>
        <v>6.7966016991504246</v>
      </c>
      <c r="K244" s="57">
        <f t="shared" si="73"/>
        <v>5.1974012993503242</v>
      </c>
      <c r="L244" s="57">
        <f t="shared" si="73"/>
        <v>0.7496251874062968</v>
      </c>
      <c r="M244" s="57">
        <f t="shared" si="73"/>
        <v>1.1494252873563218</v>
      </c>
      <c r="N244" s="57">
        <f t="shared" si="73"/>
        <v>0.24987506246876562</v>
      </c>
      <c r="O244" s="57">
        <f t="shared" si="73"/>
        <v>0.29985007496251875</v>
      </c>
      <c r="P244" s="57">
        <f t="shared" si="73"/>
        <v>4.9975012493753121E-2</v>
      </c>
      <c r="Q244" s="57">
        <f t="shared" si="73"/>
        <v>9.9950024987506242E-2</v>
      </c>
      <c r="R244" s="57">
        <f t="shared" si="73"/>
        <v>0</v>
      </c>
      <c r="S244" s="57">
        <f t="shared" si="73"/>
        <v>4.9975012493753121E-2</v>
      </c>
      <c r="T244" s="57">
        <f t="shared" si="73"/>
        <v>2.5987006496751621</v>
      </c>
      <c r="U244" s="57">
        <f t="shared" si="66"/>
        <v>99.999999999999986</v>
      </c>
    </row>
    <row r="245" spans="2:21" s="36" customFormat="1" ht="12" customHeight="1" x14ac:dyDescent="0.15">
      <c r="B245" s="101"/>
      <c r="C245" s="124" t="s">
        <v>202</v>
      </c>
      <c r="D245" s="37"/>
      <c r="E245" s="37"/>
      <c r="F245" s="37"/>
      <c r="G245" s="239">
        <f t="shared" si="63"/>
        <v>2001</v>
      </c>
      <c r="H245" s="57">
        <f t="shared" ref="H245:T245" si="74">H211/$G245*100</f>
        <v>82.208895552223893</v>
      </c>
      <c r="I245" s="57">
        <f t="shared" si="74"/>
        <v>7.6961519240379808</v>
      </c>
      <c r="J245" s="57">
        <f t="shared" si="74"/>
        <v>5.0974512743628182</v>
      </c>
      <c r="K245" s="57">
        <f t="shared" si="74"/>
        <v>1.6991504247876061</v>
      </c>
      <c r="L245" s="57">
        <f t="shared" si="74"/>
        <v>0.49975012493753124</v>
      </c>
      <c r="M245" s="57">
        <f t="shared" si="74"/>
        <v>0.4497751124437781</v>
      </c>
      <c r="N245" s="57">
        <f t="shared" si="74"/>
        <v>4.9975012493753121E-2</v>
      </c>
      <c r="O245" s="57">
        <f t="shared" si="74"/>
        <v>9.9950024987506242E-2</v>
      </c>
      <c r="P245" s="57">
        <f t="shared" si="74"/>
        <v>0</v>
      </c>
      <c r="Q245" s="57">
        <f t="shared" si="74"/>
        <v>0</v>
      </c>
      <c r="R245" s="57">
        <f t="shared" si="74"/>
        <v>0</v>
      </c>
      <c r="S245" s="57">
        <f t="shared" si="74"/>
        <v>0</v>
      </c>
      <c r="T245" s="57">
        <f t="shared" si="74"/>
        <v>2.1989005497251375</v>
      </c>
      <c r="U245" s="57">
        <f t="shared" si="66"/>
        <v>99.999999999999986</v>
      </c>
    </row>
    <row r="246" spans="2:21" s="36" customFormat="1" ht="12" customHeight="1" x14ac:dyDescent="0.15">
      <c r="B246" s="101"/>
      <c r="C246" s="149" t="s">
        <v>203</v>
      </c>
      <c r="D246" s="150"/>
      <c r="E246" s="150"/>
      <c r="F246" s="150"/>
      <c r="G246" s="242">
        <f t="shared" si="63"/>
        <v>2001</v>
      </c>
      <c r="H246" s="156">
        <f t="shared" ref="H246:T246" si="75">H212/$G246*100</f>
        <v>98.850574712643677</v>
      </c>
      <c r="I246" s="156">
        <f t="shared" si="75"/>
        <v>0.4497751124437781</v>
      </c>
      <c r="J246" s="156">
        <f t="shared" si="75"/>
        <v>0.4497751124437781</v>
      </c>
      <c r="K246" s="156">
        <f t="shared" si="75"/>
        <v>0</v>
      </c>
      <c r="L246" s="156">
        <f t="shared" si="75"/>
        <v>9.9950024987506242E-2</v>
      </c>
      <c r="M246" s="156">
        <f t="shared" si="75"/>
        <v>0</v>
      </c>
      <c r="N246" s="156">
        <f t="shared" si="75"/>
        <v>0</v>
      </c>
      <c r="O246" s="156">
        <f t="shared" si="75"/>
        <v>0</v>
      </c>
      <c r="P246" s="156">
        <f t="shared" si="75"/>
        <v>0</v>
      </c>
      <c r="Q246" s="156">
        <f t="shared" si="75"/>
        <v>0</v>
      </c>
      <c r="R246" s="156">
        <f t="shared" si="75"/>
        <v>0</v>
      </c>
      <c r="S246" s="156">
        <f t="shared" si="75"/>
        <v>0</v>
      </c>
      <c r="T246" s="156">
        <f t="shared" si="75"/>
        <v>0.14992503748125938</v>
      </c>
      <c r="U246" s="156">
        <f t="shared" si="66"/>
        <v>99.999999999999986</v>
      </c>
    </row>
    <row r="247" spans="2:21" s="36" customFormat="1" ht="12" customHeight="1" x14ac:dyDescent="0.15">
      <c r="B247" s="101"/>
      <c r="C247" s="124" t="s">
        <v>204</v>
      </c>
      <c r="D247" s="37"/>
      <c r="E247" s="37"/>
      <c r="F247" s="37"/>
      <c r="G247" s="239">
        <f t="shared" si="63"/>
        <v>2001</v>
      </c>
      <c r="H247" s="57">
        <f t="shared" ref="H247:T247" si="76">H213/$G247*100</f>
        <v>26.58670664667666</v>
      </c>
      <c r="I247" s="57">
        <f t="shared" si="76"/>
        <v>51.574212893553231</v>
      </c>
      <c r="J247" s="57">
        <f t="shared" si="76"/>
        <v>15.742128935532234</v>
      </c>
      <c r="K247" s="57">
        <f t="shared" si="76"/>
        <v>1.6991504247876061</v>
      </c>
      <c r="L247" s="57">
        <f t="shared" si="76"/>
        <v>0</v>
      </c>
      <c r="M247" s="57">
        <f t="shared" si="76"/>
        <v>0</v>
      </c>
      <c r="N247" s="57">
        <f t="shared" si="76"/>
        <v>0</v>
      </c>
      <c r="O247" s="57">
        <f t="shared" si="76"/>
        <v>0</v>
      </c>
      <c r="P247" s="57">
        <f t="shared" si="76"/>
        <v>0</v>
      </c>
      <c r="Q247" s="57">
        <f t="shared" si="76"/>
        <v>0</v>
      </c>
      <c r="R247" s="57">
        <f t="shared" si="76"/>
        <v>0</v>
      </c>
      <c r="S247" s="57">
        <f t="shared" si="76"/>
        <v>0</v>
      </c>
      <c r="T247" s="57">
        <f t="shared" si="76"/>
        <v>4.397801099450275</v>
      </c>
      <c r="U247" s="57">
        <f t="shared" si="66"/>
        <v>100</v>
      </c>
    </row>
    <row r="248" spans="2:21" s="36" customFormat="1" ht="12" customHeight="1" x14ac:dyDescent="0.15">
      <c r="B248" s="101"/>
      <c r="C248" s="124" t="s">
        <v>1043</v>
      </c>
      <c r="D248" s="37"/>
      <c r="E248" s="37"/>
      <c r="F248" s="37"/>
      <c r="G248" s="239">
        <f t="shared" si="63"/>
        <v>2001</v>
      </c>
      <c r="H248" s="57">
        <f t="shared" ref="H248:T248" si="77">H214/$G248*100</f>
        <v>33.833083458270863</v>
      </c>
      <c r="I248" s="57">
        <f t="shared" si="77"/>
        <v>5.8470764617691158</v>
      </c>
      <c r="J248" s="57">
        <f t="shared" si="77"/>
        <v>11.494252873563218</v>
      </c>
      <c r="K248" s="57">
        <f t="shared" si="77"/>
        <v>16.19190404797601</v>
      </c>
      <c r="L248" s="57">
        <f t="shared" si="77"/>
        <v>7.8960519740129937</v>
      </c>
      <c r="M248" s="57">
        <f t="shared" si="77"/>
        <v>14.842578710644677</v>
      </c>
      <c r="N248" s="57">
        <f t="shared" si="77"/>
        <v>2.2488755622188905</v>
      </c>
      <c r="O248" s="57">
        <f t="shared" si="77"/>
        <v>2.5487256371814091</v>
      </c>
      <c r="P248" s="57">
        <f t="shared" si="77"/>
        <v>9.9950024987506242E-2</v>
      </c>
      <c r="Q248" s="57">
        <f t="shared" si="77"/>
        <v>0.59970014992503751</v>
      </c>
      <c r="R248" s="57">
        <f t="shared" si="77"/>
        <v>0</v>
      </c>
      <c r="S248" s="57">
        <f t="shared" si="77"/>
        <v>0.14992503748125938</v>
      </c>
      <c r="T248" s="57">
        <f t="shared" si="77"/>
        <v>4.2478760619690155</v>
      </c>
      <c r="U248" s="57">
        <f t="shared" si="66"/>
        <v>99.999999999999972</v>
      </c>
    </row>
    <row r="249" spans="2:21" s="36" customFormat="1" ht="12" customHeight="1" x14ac:dyDescent="0.15">
      <c r="B249" s="101"/>
      <c r="C249" s="124" t="s">
        <v>1042</v>
      </c>
      <c r="D249" s="37"/>
      <c r="E249" s="37"/>
      <c r="F249" s="37"/>
      <c r="G249" s="239" t="str">
        <f t="shared" si="63"/>
        <v>－</v>
      </c>
      <c r="H249" s="92" t="s">
        <v>1041</v>
      </c>
      <c r="I249" s="92" t="s">
        <v>1041</v>
      </c>
      <c r="J249" s="92" t="s">
        <v>1041</v>
      </c>
      <c r="K249" s="92" t="s">
        <v>1041</v>
      </c>
      <c r="L249" s="92" t="s">
        <v>1041</v>
      </c>
      <c r="M249" s="92" t="s">
        <v>1041</v>
      </c>
      <c r="N249" s="92" t="s">
        <v>1041</v>
      </c>
      <c r="O249" s="92" t="s">
        <v>1041</v>
      </c>
      <c r="P249" s="92" t="s">
        <v>1041</v>
      </c>
      <c r="Q249" s="92" t="s">
        <v>1041</v>
      </c>
      <c r="R249" s="92" t="s">
        <v>1041</v>
      </c>
      <c r="S249" s="92" t="s">
        <v>1041</v>
      </c>
      <c r="T249" s="92" t="s">
        <v>1041</v>
      </c>
      <c r="U249" s="92" t="s">
        <v>1041</v>
      </c>
    </row>
    <row r="250" spans="2:21" s="36" customFormat="1" ht="12" customHeight="1" x14ac:dyDescent="0.15">
      <c r="B250" s="101"/>
      <c r="C250" s="124" t="s">
        <v>205</v>
      </c>
      <c r="D250" s="37"/>
      <c r="E250" s="37"/>
      <c r="F250" s="37"/>
      <c r="G250" s="239">
        <f t="shared" si="63"/>
        <v>2001</v>
      </c>
      <c r="H250" s="57">
        <f t="shared" ref="H250:T250" si="78">H216/$G250*100</f>
        <v>70.61469265367316</v>
      </c>
      <c r="I250" s="57">
        <f t="shared" si="78"/>
        <v>20.339830084957523</v>
      </c>
      <c r="J250" s="57">
        <f t="shared" si="78"/>
        <v>4.6476761619190405</v>
      </c>
      <c r="K250" s="57">
        <f t="shared" si="78"/>
        <v>1.249375312343828</v>
      </c>
      <c r="L250" s="57">
        <f t="shared" si="78"/>
        <v>4.9975012493753121E-2</v>
      </c>
      <c r="M250" s="57">
        <f t="shared" si="78"/>
        <v>0.19990004997501248</v>
      </c>
      <c r="N250" s="57">
        <f t="shared" si="78"/>
        <v>0</v>
      </c>
      <c r="O250" s="57">
        <f t="shared" si="78"/>
        <v>0</v>
      </c>
      <c r="P250" s="57">
        <f t="shared" si="78"/>
        <v>9.9950024987506242E-2</v>
      </c>
      <c r="Q250" s="57">
        <f t="shared" si="78"/>
        <v>0</v>
      </c>
      <c r="R250" s="57">
        <f t="shared" si="78"/>
        <v>0</v>
      </c>
      <c r="S250" s="57">
        <f t="shared" si="78"/>
        <v>4.9975012493753121E-2</v>
      </c>
      <c r="T250" s="57">
        <f t="shared" si="78"/>
        <v>2.7486256871564216</v>
      </c>
      <c r="U250" s="57">
        <f t="shared" ref="U250:U268" si="79">SUM(H250:T250)</f>
        <v>99.999999999999986</v>
      </c>
    </row>
    <row r="251" spans="2:21" s="36" customFormat="1" ht="12" customHeight="1" x14ac:dyDescent="0.15">
      <c r="B251" s="101"/>
      <c r="C251" s="124" t="s">
        <v>62</v>
      </c>
      <c r="D251" s="37"/>
      <c r="E251" s="37"/>
      <c r="F251" s="37"/>
      <c r="G251" s="239">
        <f t="shared" si="63"/>
        <v>2001</v>
      </c>
      <c r="H251" s="57">
        <f t="shared" ref="H251:T251" si="80">H217/$G251*100</f>
        <v>70.314842578710639</v>
      </c>
      <c r="I251" s="57">
        <f t="shared" si="80"/>
        <v>14.492753623188406</v>
      </c>
      <c r="J251" s="57">
        <f t="shared" si="80"/>
        <v>10.344827586206897</v>
      </c>
      <c r="K251" s="57">
        <f t="shared" si="80"/>
        <v>1.6991504247876061</v>
      </c>
      <c r="L251" s="57">
        <f t="shared" si="80"/>
        <v>4.9975012493753121E-2</v>
      </c>
      <c r="M251" s="57">
        <f t="shared" si="80"/>
        <v>0.14992503748125938</v>
      </c>
      <c r="N251" s="57">
        <f t="shared" si="80"/>
        <v>0</v>
      </c>
      <c r="O251" s="57">
        <f t="shared" si="80"/>
        <v>0</v>
      </c>
      <c r="P251" s="57">
        <f t="shared" si="80"/>
        <v>0</v>
      </c>
      <c r="Q251" s="57">
        <f t="shared" si="80"/>
        <v>0</v>
      </c>
      <c r="R251" s="57">
        <f t="shared" si="80"/>
        <v>0</v>
      </c>
      <c r="S251" s="57">
        <f t="shared" si="80"/>
        <v>0</v>
      </c>
      <c r="T251" s="57">
        <f t="shared" si="80"/>
        <v>2.9485257371314342</v>
      </c>
      <c r="U251" s="57">
        <f t="shared" si="79"/>
        <v>99.999999999999986</v>
      </c>
    </row>
    <row r="252" spans="2:21" s="36" customFormat="1" ht="12" customHeight="1" x14ac:dyDescent="0.15">
      <c r="B252" s="101"/>
      <c r="C252" s="149" t="s">
        <v>206</v>
      </c>
      <c r="D252" s="150"/>
      <c r="E252" s="150"/>
      <c r="F252" s="150"/>
      <c r="G252" s="242">
        <f t="shared" si="63"/>
        <v>2001</v>
      </c>
      <c r="H252" s="156">
        <f t="shared" ref="H252:T252" si="81">H218/$G252*100</f>
        <v>93.153423288355825</v>
      </c>
      <c r="I252" s="156">
        <f t="shared" si="81"/>
        <v>3.7481259370314843</v>
      </c>
      <c r="J252" s="156">
        <f t="shared" si="81"/>
        <v>1.199400299850075</v>
      </c>
      <c r="K252" s="156">
        <f t="shared" si="81"/>
        <v>0.14992503748125938</v>
      </c>
      <c r="L252" s="156">
        <f t="shared" si="81"/>
        <v>0</v>
      </c>
      <c r="M252" s="156">
        <f t="shared" si="81"/>
        <v>4.9975012493753121E-2</v>
      </c>
      <c r="N252" s="156">
        <f t="shared" si="81"/>
        <v>0</v>
      </c>
      <c r="O252" s="156">
        <f t="shared" si="81"/>
        <v>0</v>
      </c>
      <c r="P252" s="156">
        <f t="shared" si="81"/>
        <v>0</v>
      </c>
      <c r="Q252" s="156">
        <f t="shared" si="81"/>
        <v>0</v>
      </c>
      <c r="R252" s="156">
        <f t="shared" si="81"/>
        <v>0</v>
      </c>
      <c r="S252" s="156">
        <f t="shared" si="81"/>
        <v>0</v>
      </c>
      <c r="T252" s="156">
        <f t="shared" si="81"/>
        <v>1.6991504247876061</v>
      </c>
      <c r="U252" s="156">
        <f t="shared" si="79"/>
        <v>99.999999999999986</v>
      </c>
    </row>
    <row r="253" spans="2:21" s="36" customFormat="1" ht="12" customHeight="1" x14ac:dyDescent="0.15">
      <c r="B253" s="101"/>
      <c r="C253" s="124" t="s">
        <v>46</v>
      </c>
      <c r="D253" s="37"/>
      <c r="E253" s="37"/>
      <c r="F253" s="37"/>
      <c r="G253" s="239">
        <f t="shared" si="63"/>
        <v>2001</v>
      </c>
      <c r="H253" s="57">
        <f t="shared" ref="H253:T253" si="82">H219/$G253*100</f>
        <v>70.764617691154413</v>
      </c>
      <c r="I253" s="57">
        <f t="shared" si="82"/>
        <v>6.1969015492253874</v>
      </c>
      <c r="J253" s="57">
        <f t="shared" si="82"/>
        <v>6.9465267366316832</v>
      </c>
      <c r="K253" s="57">
        <f t="shared" si="82"/>
        <v>6.4467766116941538</v>
      </c>
      <c r="L253" s="57">
        <f t="shared" si="82"/>
        <v>1.4492753623188406</v>
      </c>
      <c r="M253" s="57">
        <f t="shared" si="82"/>
        <v>3.3483258370814597</v>
      </c>
      <c r="N253" s="57">
        <f t="shared" si="82"/>
        <v>0.39980009995002497</v>
      </c>
      <c r="O253" s="57">
        <f t="shared" si="82"/>
        <v>0.4497751124437781</v>
      </c>
      <c r="P253" s="57">
        <f t="shared" si="82"/>
        <v>0.14992503748125938</v>
      </c>
      <c r="Q253" s="57">
        <f t="shared" si="82"/>
        <v>0.34982508745627189</v>
      </c>
      <c r="R253" s="57">
        <f t="shared" si="82"/>
        <v>4.9975012493753121E-2</v>
      </c>
      <c r="S253" s="57">
        <f t="shared" si="82"/>
        <v>0.49975012493753124</v>
      </c>
      <c r="T253" s="57">
        <f t="shared" si="82"/>
        <v>2.9485257371314342</v>
      </c>
      <c r="U253" s="57">
        <f t="shared" si="79"/>
        <v>99.999999999999972</v>
      </c>
    </row>
    <row r="254" spans="2:21" s="36" customFormat="1" ht="12" customHeight="1" x14ac:dyDescent="0.15">
      <c r="B254" s="101"/>
      <c r="C254" s="124" t="s">
        <v>207</v>
      </c>
      <c r="D254" s="37"/>
      <c r="E254" s="37"/>
      <c r="F254" s="37"/>
      <c r="G254" s="239">
        <f t="shared" si="63"/>
        <v>2001</v>
      </c>
      <c r="H254" s="57">
        <f t="shared" ref="H254:T254" si="83">H220/$G254*100</f>
        <v>87.606196901549225</v>
      </c>
      <c r="I254" s="57">
        <f t="shared" si="83"/>
        <v>6.2468765617191409</v>
      </c>
      <c r="J254" s="57">
        <f t="shared" si="83"/>
        <v>2.9485257371314342</v>
      </c>
      <c r="K254" s="57">
        <f t="shared" si="83"/>
        <v>1.4492753623188406</v>
      </c>
      <c r="L254" s="57">
        <f t="shared" si="83"/>
        <v>4.9975012493753121E-2</v>
      </c>
      <c r="M254" s="57">
        <f t="shared" si="83"/>
        <v>0.24987506246876562</v>
      </c>
      <c r="N254" s="57">
        <f t="shared" si="83"/>
        <v>0</v>
      </c>
      <c r="O254" s="57">
        <f t="shared" si="83"/>
        <v>0</v>
      </c>
      <c r="P254" s="57">
        <f t="shared" si="83"/>
        <v>0</v>
      </c>
      <c r="Q254" s="57">
        <f t="shared" si="83"/>
        <v>0</v>
      </c>
      <c r="R254" s="57">
        <f t="shared" si="83"/>
        <v>0</v>
      </c>
      <c r="S254" s="57">
        <f t="shared" si="83"/>
        <v>0</v>
      </c>
      <c r="T254" s="57">
        <f t="shared" si="83"/>
        <v>1.4492753623188406</v>
      </c>
      <c r="U254" s="57">
        <f t="shared" si="79"/>
        <v>100</v>
      </c>
    </row>
    <row r="255" spans="2:21" s="36" customFormat="1" ht="12" customHeight="1" x14ac:dyDescent="0.15">
      <c r="B255" s="101"/>
      <c r="C255" s="124" t="s">
        <v>208</v>
      </c>
      <c r="D255" s="37"/>
      <c r="E255" s="37"/>
      <c r="F255" s="37"/>
      <c r="G255" s="239">
        <f t="shared" si="63"/>
        <v>2001</v>
      </c>
      <c r="H255" s="57">
        <f t="shared" ref="H255:T255" si="84">H221/$G255*100</f>
        <v>84.707646176911538</v>
      </c>
      <c r="I255" s="57">
        <f t="shared" si="84"/>
        <v>4.1479260369815094</v>
      </c>
      <c r="J255" s="57">
        <f t="shared" si="84"/>
        <v>3.2983508245877062</v>
      </c>
      <c r="K255" s="57">
        <f t="shared" si="84"/>
        <v>3.5482258870564722</v>
      </c>
      <c r="L255" s="57">
        <f t="shared" si="84"/>
        <v>0.64967516241879053</v>
      </c>
      <c r="M255" s="57">
        <f t="shared" si="84"/>
        <v>1.1494252873563218</v>
      </c>
      <c r="N255" s="57">
        <f t="shared" si="84"/>
        <v>4.9975012493753121E-2</v>
      </c>
      <c r="O255" s="57">
        <f t="shared" si="84"/>
        <v>0.29985007496251875</v>
      </c>
      <c r="P255" s="57">
        <f t="shared" si="84"/>
        <v>4.9975012493753121E-2</v>
      </c>
      <c r="Q255" s="57">
        <f t="shared" si="84"/>
        <v>0</v>
      </c>
      <c r="R255" s="57">
        <f t="shared" si="84"/>
        <v>4.9975012493753121E-2</v>
      </c>
      <c r="S255" s="57">
        <f t="shared" si="84"/>
        <v>0.14992503748125938</v>
      </c>
      <c r="T255" s="57">
        <f t="shared" si="84"/>
        <v>1.8990504747626189</v>
      </c>
      <c r="U255" s="57">
        <f t="shared" si="79"/>
        <v>99.999999999999972</v>
      </c>
    </row>
    <row r="256" spans="2:21" s="36" customFormat="1" ht="12" customHeight="1" x14ac:dyDescent="0.15">
      <c r="B256" s="101"/>
      <c r="C256" s="124" t="s">
        <v>51</v>
      </c>
      <c r="D256" s="37"/>
      <c r="E256" s="37"/>
      <c r="F256" s="37"/>
      <c r="G256" s="239">
        <f t="shared" si="63"/>
        <v>2001</v>
      </c>
      <c r="H256" s="57">
        <f t="shared" ref="H256:T256" si="85">H222/$G256*100</f>
        <v>91.304347826086953</v>
      </c>
      <c r="I256" s="57">
        <f t="shared" si="85"/>
        <v>1.9490254872563717</v>
      </c>
      <c r="J256" s="57">
        <f t="shared" si="85"/>
        <v>3.0484757621189407</v>
      </c>
      <c r="K256" s="57">
        <f t="shared" si="85"/>
        <v>1.8490754622688657</v>
      </c>
      <c r="L256" s="57">
        <f t="shared" si="85"/>
        <v>0.29985007496251875</v>
      </c>
      <c r="M256" s="57">
        <f t="shared" si="85"/>
        <v>0.64967516241879053</v>
      </c>
      <c r="N256" s="57">
        <f t="shared" si="85"/>
        <v>0</v>
      </c>
      <c r="O256" s="57">
        <f t="shared" si="85"/>
        <v>9.9950024987506242E-2</v>
      </c>
      <c r="P256" s="57">
        <f t="shared" si="85"/>
        <v>0</v>
      </c>
      <c r="Q256" s="57">
        <f t="shared" si="85"/>
        <v>0</v>
      </c>
      <c r="R256" s="57">
        <f t="shared" si="85"/>
        <v>4.9975012493753121E-2</v>
      </c>
      <c r="S256" s="57">
        <f t="shared" si="85"/>
        <v>0</v>
      </c>
      <c r="T256" s="57">
        <f t="shared" si="85"/>
        <v>0.7496251874062968</v>
      </c>
      <c r="U256" s="57">
        <f t="shared" si="79"/>
        <v>100</v>
      </c>
    </row>
    <row r="257" spans="1:28" s="36" customFormat="1" ht="12" customHeight="1" x14ac:dyDescent="0.15">
      <c r="B257" s="101"/>
      <c r="C257" s="124" t="s">
        <v>209</v>
      </c>
      <c r="D257" s="37"/>
      <c r="E257" s="37"/>
      <c r="F257" s="37"/>
      <c r="G257" s="239">
        <f t="shared" si="63"/>
        <v>2001</v>
      </c>
      <c r="H257" s="57">
        <f t="shared" ref="H257:T257" si="86">H223/$G257*100</f>
        <v>95.202398800599696</v>
      </c>
      <c r="I257" s="57">
        <f t="shared" si="86"/>
        <v>1.2993503248375811</v>
      </c>
      <c r="J257" s="57">
        <f t="shared" si="86"/>
        <v>1.1494252873563218</v>
      </c>
      <c r="K257" s="57">
        <f t="shared" si="86"/>
        <v>1.1494252873563218</v>
      </c>
      <c r="L257" s="57">
        <f t="shared" si="86"/>
        <v>4.9975012493753121E-2</v>
      </c>
      <c r="M257" s="57">
        <f t="shared" si="86"/>
        <v>9.9950024987506242E-2</v>
      </c>
      <c r="N257" s="57">
        <f t="shared" si="86"/>
        <v>0</v>
      </c>
      <c r="O257" s="57">
        <f t="shared" si="86"/>
        <v>4.9975012493753121E-2</v>
      </c>
      <c r="P257" s="57">
        <f t="shared" si="86"/>
        <v>0</v>
      </c>
      <c r="Q257" s="57">
        <f t="shared" si="86"/>
        <v>0</v>
      </c>
      <c r="R257" s="57">
        <f t="shared" si="86"/>
        <v>0</v>
      </c>
      <c r="S257" s="57">
        <f t="shared" si="86"/>
        <v>0</v>
      </c>
      <c r="T257" s="57">
        <f t="shared" si="86"/>
        <v>0.99950024987506247</v>
      </c>
      <c r="U257" s="57">
        <f t="shared" si="79"/>
        <v>99.999999999999986</v>
      </c>
    </row>
    <row r="258" spans="1:28" s="36" customFormat="1" ht="12" customHeight="1" x14ac:dyDescent="0.15">
      <c r="B258" s="101"/>
      <c r="C258" s="124" t="s">
        <v>54</v>
      </c>
      <c r="D258" s="37"/>
      <c r="E258" s="37"/>
      <c r="F258" s="37"/>
      <c r="G258" s="239">
        <f t="shared" si="63"/>
        <v>2001</v>
      </c>
      <c r="H258" s="57">
        <f t="shared" ref="H258:T258" si="87">H224/$G258*100</f>
        <v>89.905047476261871</v>
      </c>
      <c r="I258" s="57">
        <f t="shared" si="87"/>
        <v>3.7981009495252378</v>
      </c>
      <c r="J258" s="57">
        <f t="shared" si="87"/>
        <v>2.8485757121439281</v>
      </c>
      <c r="K258" s="57">
        <f t="shared" si="87"/>
        <v>1.9490254872563717</v>
      </c>
      <c r="L258" s="57">
        <f t="shared" si="87"/>
        <v>0.19990004997501248</v>
      </c>
      <c r="M258" s="57">
        <f t="shared" si="87"/>
        <v>0.39980009995002497</v>
      </c>
      <c r="N258" s="57">
        <f t="shared" si="87"/>
        <v>0</v>
      </c>
      <c r="O258" s="57">
        <f t="shared" si="87"/>
        <v>0</v>
      </c>
      <c r="P258" s="57">
        <f t="shared" si="87"/>
        <v>0</v>
      </c>
      <c r="Q258" s="57">
        <f t="shared" si="87"/>
        <v>0</v>
      </c>
      <c r="R258" s="57">
        <f t="shared" si="87"/>
        <v>0</v>
      </c>
      <c r="S258" s="57">
        <f t="shared" si="87"/>
        <v>0</v>
      </c>
      <c r="T258" s="57">
        <f t="shared" si="87"/>
        <v>0.8995502248875562</v>
      </c>
      <c r="U258" s="57">
        <f t="shared" si="79"/>
        <v>100.00000000000001</v>
      </c>
    </row>
    <row r="259" spans="1:28" s="36" customFormat="1" ht="12" customHeight="1" x14ac:dyDescent="0.15">
      <c r="B259" s="101"/>
      <c r="C259" s="124" t="s">
        <v>904</v>
      </c>
      <c r="D259" s="37"/>
      <c r="E259" s="37"/>
      <c r="F259" s="37"/>
      <c r="G259" s="239">
        <f t="shared" si="63"/>
        <v>2001</v>
      </c>
      <c r="H259" s="57">
        <f t="shared" ref="H259:T259" si="88">H225/$G259*100</f>
        <v>90.254872563718138</v>
      </c>
      <c r="I259" s="57">
        <f t="shared" si="88"/>
        <v>4.4477761119440284</v>
      </c>
      <c r="J259" s="57">
        <f t="shared" si="88"/>
        <v>2.2988505747126435</v>
      </c>
      <c r="K259" s="57">
        <f t="shared" si="88"/>
        <v>1.5992003998000999</v>
      </c>
      <c r="L259" s="57">
        <f t="shared" si="88"/>
        <v>0.24987506246876562</v>
      </c>
      <c r="M259" s="57">
        <f t="shared" si="88"/>
        <v>0.4497751124437781</v>
      </c>
      <c r="N259" s="57">
        <f t="shared" si="88"/>
        <v>4.9975012493753121E-2</v>
      </c>
      <c r="O259" s="57">
        <f t="shared" si="88"/>
        <v>4.9975012493753121E-2</v>
      </c>
      <c r="P259" s="57">
        <f t="shared" si="88"/>
        <v>0</v>
      </c>
      <c r="Q259" s="57">
        <f t="shared" si="88"/>
        <v>0</v>
      </c>
      <c r="R259" s="57">
        <f t="shared" si="88"/>
        <v>0</v>
      </c>
      <c r="S259" s="57">
        <f t="shared" si="88"/>
        <v>4.9975012493753121E-2</v>
      </c>
      <c r="T259" s="57">
        <f t="shared" si="88"/>
        <v>0.54972513743128437</v>
      </c>
      <c r="U259" s="57">
        <f t="shared" si="79"/>
        <v>99.999999999999957</v>
      </c>
    </row>
    <row r="260" spans="1:28" s="36" customFormat="1" ht="12" customHeight="1" x14ac:dyDescent="0.15">
      <c r="B260" s="101"/>
      <c r="C260" s="149" t="s">
        <v>57</v>
      </c>
      <c r="D260" s="150"/>
      <c r="E260" s="150"/>
      <c r="F260" s="150"/>
      <c r="G260" s="242">
        <f t="shared" si="63"/>
        <v>2001</v>
      </c>
      <c r="H260" s="156">
        <f t="shared" ref="H260:T260" si="89">H226/$G260*100</f>
        <v>80.309845077461276</v>
      </c>
      <c r="I260" s="156">
        <f t="shared" si="89"/>
        <v>5.3973013493253372</v>
      </c>
      <c r="J260" s="156">
        <f t="shared" si="89"/>
        <v>5.2973513243378312</v>
      </c>
      <c r="K260" s="156">
        <f t="shared" si="89"/>
        <v>5.2973513243378312</v>
      </c>
      <c r="L260" s="156">
        <f t="shared" si="89"/>
        <v>0.64967516241879053</v>
      </c>
      <c r="M260" s="156">
        <f t="shared" si="89"/>
        <v>0.99950024987506247</v>
      </c>
      <c r="N260" s="156">
        <f t="shared" si="89"/>
        <v>4.9975012493753121E-2</v>
      </c>
      <c r="O260" s="156">
        <f t="shared" si="89"/>
        <v>0.54972513743128437</v>
      </c>
      <c r="P260" s="156">
        <f t="shared" si="89"/>
        <v>9.9950024987506242E-2</v>
      </c>
      <c r="Q260" s="156">
        <f t="shared" si="89"/>
        <v>0.34982508745627189</v>
      </c>
      <c r="R260" s="156">
        <f t="shared" si="89"/>
        <v>4.9975012493753121E-2</v>
      </c>
      <c r="S260" s="156">
        <f t="shared" si="89"/>
        <v>0</v>
      </c>
      <c r="T260" s="156">
        <f t="shared" si="89"/>
        <v>0.94952523738130945</v>
      </c>
      <c r="U260" s="156">
        <f t="shared" si="79"/>
        <v>99.999999999999972</v>
      </c>
    </row>
    <row r="261" spans="1:28" s="36" customFormat="1" ht="12" customHeight="1" x14ac:dyDescent="0.15">
      <c r="B261" s="101"/>
      <c r="C261" s="124" t="s">
        <v>210</v>
      </c>
      <c r="D261" s="37"/>
      <c r="E261" s="37"/>
      <c r="F261" s="37"/>
      <c r="G261" s="239">
        <f t="shared" si="63"/>
        <v>2001</v>
      </c>
      <c r="H261" s="57">
        <f t="shared" ref="H261:T261" si="90">H227/$G261*100</f>
        <v>78.010994502748616</v>
      </c>
      <c r="I261" s="57">
        <f t="shared" si="90"/>
        <v>8.2958520739630188</v>
      </c>
      <c r="J261" s="57">
        <f t="shared" si="90"/>
        <v>7.1964017991004496</v>
      </c>
      <c r="K261" s="57">
        <f t="shared" si="90"/>
        <v>3.4982508745627188</v>
      </c>
      <c r="L261" s="57">
        <f t="shared" si="90"/>
        <v>0.19990004997501248</v>
      </c>
      <c r="M261" s="57">
        <f t="shared" si="90"/>
        <v>0.64967516241879053</v>
      </c>
      <c r="N261" s="57">
        <f t="shared" si="90"/>
        <v>0</v>
      </c>
      <c r="O261" s="57">
        <f t="shared" si="90"/>
        <v>4.9975012493753121E-2</v>
      </c>
      <c r="P261" s="57">
        <f t="shared" si="90"/>
        <v>0</v>
      </c>
      <c r="Q261" s="57">
        <f t="shared" si="90"/>
        <v>0</v>
      </c>
      <c r="R261" s="57">
        <f t="shared" si="90"/>
        <v>0</v>
      </c>
      <c r="S261" s="57">
        <f t="shared" si="90"/>
        <v>4.9975012493753121E-2</v>
      </c>
      <c r="T261" s="57">
        <f t="shared" si="90"/>
        <v>2.048975512243878</v>
      </c>
      <c r="U261" s="57">
        <f t="shared" si="79"/>
        <v>99.999999999999972</v>
      </c>
    </row>
    <row r="262" spans="1:28" s="36" customFormat="1" ht="12" customHeight="1" x14ac:dyDescent="0.15">
      <c r="B262" s="101"/>
      <c r="C262" s="124" t="s">
        <v>211</v>
      </c>
      <c r="D262" s="37"/>
      <c r="E262" s="37"/>
      <c r="F262" s="37"/>
      <c r="G262" s="239">
        <f t="shared" si="63"/>
        <v>2001</v>
      </c>
      <c r="H262" s="57">
        <f t="shared" ref="H262:T262" si="91">H228/$G262*100</f>
        <v>73.313343328335833</v>
      </c>
      <c r="I262" s="57">
        <f t="shared" si="91"/>
        <v>7.6461769115442282</v>
      </c>
      <c r="J262" s="57">
        <f t="shared" si="91"/>
        <v>7.2963518240879557</v>
      </c>
      <c r="K262" s="57">
        <f t="shared" si="91"/>
        <v>6.646676661669165</v>
      </c>
      <c r="L262" s="57">
        <f t="shared" si="91"/>
        <v>0.64967516241879053</v>
      </c>
      <c r="M262" s="57">
        <f t="shared" si="91"/>
        <v>1.0994502748625687</v>
      </c>
      <c r="N262" s="57">
        <f t="shared" si="91"/>
        <v>4.9975012493753121E-2</v>
      </c>
      <c r="O262" s="57">
        <f t="shared" si="91"/>
        <v>0.24987506246876562</v>
      </c>
      <c r="P262" s="57">
        <f t="shared" si="91"/>
        <v>9.9950024987506242E-2</v>
      </c>
      <c r="Q262" s="57">
        <f t="shared" si="91"/>
        <v>0.14992503748125938</v>
      </c>
      <c r="R262" s="57">
        <f t="shared" si="91"/>
        <v>0</v>
      </c>
      <c r="S262" s="57">
        <f t="shared" si="91"/>
        <v>4.9975012493753121E-2</v>
      </c>
      <c r="T262" s="57">
        <f t="shared" si="91"/>
        <v>2.7486256871564216</v>
      </c>
      <c r="U262" s="57">
        <f t="shared" si="79"/>
        <v>99.999999999999957</v>
      </c>
    </row>
    <row r="263" spans="1:28" s="36" customFormat="1" ht="12" customHeight="1" x14ac:dyDescent="0.15">
      <c r="B263" s="101"/>
      <c r="C263" s="124" t="s">
        <v>212</v>
      </c>
      <c r="D263" s="37"/>
      <c r="E263" s="37"/>
      <c r="F263" s="37"/>
      <c r="G263" s="239">
        <f t="shared" si="63"/>
        <v>2001</v>
      </c>
      <c r="H263" s="57">
        <f t="shared" ref="H263:T263" si="92">H229/$G263*100</f>
        <v>57.371314342828583</v>
      </c>
      <c r="I263" s="57">
        <f t="shared" si="92"/>
        <v>14.142928535732132</v>
      </c>
      <c r="J263" s="57">
        <f t="shared" si="92"/>
        <v>16.391804097951024</v>
      </c>
      <c r="K263" s="57">
        <f t="shared" si="92"/>
        <v>6.4967516241879064</v>
      </c>
      <c r="L263" s="57">
        <f t="shared" si="92"/>
        <v>0.64967516241879053</v>
      </c>
      <c r="M263" s="57">
        <f t="shared" si="92"/>
        <v>0.79960019990004993</v>
      </c>
      <c r="N263" s="57">
        <f t="shared" si="92"/>
        <v>9.9950024987506242E-2</v>
      </c>
      <c r="O263" s="57">
        <f t="shared" si="92"/>
        <v>4.9975012493753121E-2</v>
      </c>
      <c r="P263" s="57">
        <f t="shared" si="92"/>
        <v>0</v>
      </c>
      <c r="Q263" s="57">
        <f t="shared" si="92"/>
        <v>0.19990004997501248</v>
      </c>
      <c r="R263" s="57">
        <f t="shared" si="92"/>
        <v>0</v>
      </c>
      <c r="S263" s="57">
        <f t="shared" si="92"/>
        <v>0</v>
      </c>
      <c r="T263" s="57">
        <f t="shared" si="92"/>
        <v>3.7981009495252378</v>
      </c>
      <c r="U263" s="57">
        <f t="shared" si="79"/>
        <v>99.999999999999986</v>
      </c>
    </row>
    <row r="264" spans="1:28" s="36" customFormat="1" ht="12" customHeight="1" x14ac:dyDescent="0.15">
      <c r="B264" s="101"/>
      <c r="C264" s="124" t="s">
        <v>213</v>
      </c>
      <c r="D264" s="37"/>
      <c r="E264" s="37"/>
      <c r="F264" s="37"/>
      <c r="G264" s="239">
        <f t="shared" si="63"/>
        <v>2001</v>
      </c>
      <c r="H264" s="57">
        <f t="shared" ref="H264:T264" si="93">H230/$G264*100</f>
        <v>62.068965517241381</v>
      </c>
      <c r="I264" s="57">
        <f t="shared" si="93"/>
        <v>12.343828085957021</v>
      </c>
      <c r="J264" s="57">
        <f t="shared" si="93"/>
        <v>14.142928535732132</v>
      </c>
      <c r="K264" s="57">
        <f t="shared" si="93"/>
        <v>6.0969515242378813</v>
      </c>
      <c r="L264" s="57">
        <f t="shared" si="93"/>
        <v>0.69965017491254378</v>
      </c>
      <c r="M264" s="57">
        <f t="shared" si="93"/>
        <v>1.3993003498250876</v>
      </c>
      <c r="N264" s="57">
        <f t="shared" si="93"/>
        <v>0.24987506246876562</v>
      </c>
      <c r="O264" s="57">
        <f t="shared" si="93"/>
        <v>9.9950024987506242E-2</v>
      </c>
      <c r="P264" s="57">
        <f t="shared" si="93"/>
        <v>0</v>
      </c>
      <c r="Q264" s="57">
        <f t="shared" si="93"/>
        <v>0</v>
      </c>
      <c r="R264" s="57">
        <f t="shared" si="93"/>
        <v>0</v>
      </c>
      <c r="S264" s="57">
        <f t="shared" si="93"/>
        <v>0</v>
      </c>
      <c r="T264" s="57">
        <f t="shared" si="93"/>
        <v>2.8985507246376812</v>
      </c>
      <c r="U264" s="57">
        <f t="shared" si="79"/>
        <v>99.999999999999986</v>
      </c>
    </row>
    <row r="265" spans="1:28" s="36" customFormat="1" ht="12" customHeight="1" x14ac:dyDescent="0.15">
      <c r="B265" s="101"/>
      <c r="C265" s="124" t="s">
        <v>214</v>
      </c>
      <c r="D265" s="37"/>
      <c r="E265" s="37"/>
      <c r="F265" s="37"/>
      <c r="G265" s="239">
        <f t="shared" si="63"/>
        <v>2001</v>
      </c>
      <c r="H265" s="57">
        <f t="shared" ref="H265:T265" si="94">H231/$G265*100</f>
        <v>62.968515742128936</v>
      </c>
      <c r="I265" s="57">
        <f t="shared" si="94"/>
        <v>6.4967516241879064</v>
      </c>
      <c r="J265" s="57">
        <f t="shared" si="94"/>
        <v>8.8955522238880569</v>
      </c>
      <c r="K265" s="57">
        <f t="shared" si="94"/>
        <v>11.994002998500749</v>
      </c>
      <c r="L265" s="57">
        <f t="shared" si="94"/>
        <v>2.2988505747126435</v>
      </c>
      <c r="M265" s="57">
        <f t="shared" si="94"/>
        <v>2.8485757121439281</v>
      </c>
      <c r="N265" s="57">
        <f t="shared" si="94"/>
        <v>0.24987506246876562</v>
      </c>
      <c r="O265" s="57">
        <f t="shared" si="94"/>
        <v>0.49975012493753124</v>
      </c>
      <c r="P265" s="57">
        <f t="shared" si="94"/>
        <v>4.9975012493753121E-2</v>
      </c>
      <c r="Q265" s="57">
        <f t="shared" si="94"/>
        <v>4.9975012493753121E-2</v>
      </c>
      <c r="R265" s="57">
        <f t="shared" si="94"/>
        <v>0</v>
      </c>
      <c r="S265" s="57">
        <f t="shared" si="94"/>
        <v>4.9975012493753121E-2</v>
      </c>
      <c r="T265" s="57">
        <f t="shared" si="94"/>
        <v>3.5982008995502248</v>
      </c>
      <c r="U265" s="57">
        <f t="shared" si="79"/>
        <v>99.999999999999972</v>
      </c>
    </row>
    <row r="266" spans="1:28" s="36" customFormat="1" ht="12" customHeight="1" x14ac:dyDescent="0.15">
      <c r="B266" s="101"/>
      <c r="C266" s="149" t="s">
        <v>215</v>
      </c>
      <c r="D266" s="150"/>
      <c r="E266" s="150"/>
      <c r="F266" s="150"/>
      <c r="G266" s="242">
        <f t="shared" si="63"/>
        <v>2001</v>
      </c>
      <c r="H266" s="156">
        <f t="shared" ref="H266:T266" si="95">H232/$G266*100</f>
        <v>87.306346826586719</v>
      </c>
      <c r="I266" s="156">
        <f t="shared" si="95"/>
        <v>0.54972513743128437</v>
      </c>
      <c r="J266" s="156">
        <f t="shared" si="95"/>
        <v>2.7986006996501751</v>
      </c>
      <c r="K266" s="156">
        <f t="shared" si="95"/>
        <v>3.9480259870064969</v>
      </c>
      <c r="L266" s="156">
        <f t="shared" si="95"/>
        <v>0.8995502248875562</v>
      </c>
      <c r="M266" s="156">
        <f t="shared" si="95"/>
        <v>1.6491754122938531</v>
      </c>
      <c r="N266" s="156">
        <f t="shared" si="95"/>
        <v>0.19990004997501248</v>
      </c>
      <c r="O266" s="156">
        <f t="shared" si="95"/>
        <v>0.34982508745627189</v>
      </c>
      <c r="P266" s="156">
        <f t="shared" si="95"/>
        <v>9.9950024987506242E-2</v>
      </c>
      <c r="Q266" s="156">
        <f t="shared" si="95"/>
        <v>0.19990004997501248</v>
      </c>
      <c r="R266" s="156">
        <f t="shared" si="95"/>
        <v>0</v>
      </c>
      <c r="S266" s="156">
        <f t="shared" si="95"/>
        <v>4.9975012493753121E-2</v>
      </c>
      <c r="T266" s="156">
        <f t="shared" si="95"/>
        <v>1.9490254872563717</v>
      </c>
      <c r="U266" s="156">
        <f t="shared" si="79"/>
        <v>100.00000000000003</v>
      </c>
    </row>
    <row r="267" spans="1:28" s="36" customFormat="1" ht="12" customHeight="1" x14ac:dyDescent="0.15">
      <c r="B267" s="101"/>
      <c r="C267" s="241" t="s">
        <v>216</v>
      </c>
      <c r="D267" s="240"/>
      <c r="E267" s="240"/>
      <c r="F267" s="240"/>
      <c r="G267" s="295">
        <f t="shared" si="63"/>
        <v>2001</v>
      </c>
      <c r="H267" s="294">
        <f t="shared" ref="H267:T267" si="96">H233/$G267*100</f>
        <v>93.853073463268373</v>
      </c>
      <c r="I267" s="294">
        <f t="shared" si="96"/>
        <v>0.64967516241879053</v>
      </c>
      <c r="J267" s="294">
        <f t="shared" si="96"/>
        <v>0.99950024987506247</v>
      </c>
      <c r="K267" s="294">
        <f t="shared" si="96"/>
        <v>1.1494252873563218</v>
      </c>
      <c r="L267" s="294">
        <f t="shared" si="96"/>
        <v>0.39980009995002497</v>
      </c>
      <c r="M267" s="294">
        <f t="shared" si="96"/>
        <v>0.4497751124437781</v>
      </c>
      <c r="N267" s="294">
        <f t="shared" si="96"/>
        <v>0.19990004997501248</v>
      </c>
      <c r="O267" s="294">
        <f t="shared" si="96"/>
        <v>0.39980009995002497</v>
      </c>
      <c r="P267" s="294">
        <f t="shared" si="96"/>
        <v>0</v>
      </c>
      <c r="Q267" s="294">
        <f t="shared" si="96"/>
        <v>4.9975012493753121E-2</v>
      </c>
      <c r="R267" s="294">
        <f t="shared" si="96"/>
        <v>0</v>
      </c>
      <c r="S267" s="294">
        <f t="shared" si="96"/>
        <v>0.39980009995002497</v>
      </c>
      <c r="T267" s="294">
        <f t="shared" si="96"/>
        <v>1.4492753623188406</v>
      </c>
      <c r="U267" s="294">
        <f t="shared" si="79"/>
        <v>100.00000000000001</v>
      </c>
    </row>
    <row r="268" spans="1:28" ht="12" customHeight="1" x14ac:dyDescent="0.15">
      <c r="B268" s="103"/>
      <c r="C268" s="125" t="s">
        <v>217</v>
      </c>
      <c r="D268" s="71"/>
      <c r="E268" s="71"/>
      <c r="F268" s="71"/>
      <c r="G268" s="238">
        <f t="shared" si="63"/>
        <v>2001</v>
      </c>
      <c r="H268" s="58">
        <f t="shared" ref="H268:T268" si="97">H234/$G268*100</f>
        <v>48.375812093953023</v>
      </c>
      <c r="I268" s="58">
        <f t="shared" si="97"/>
        <v>9.6451774112943536</v>
      </c>
      <c r="J268" s="58">
        <f t="shared" si="97"/>
        <v>10.544727636181909</v>
      </c>
      <c r="K268" s="58">
        <f t="shared" si="97"/>
        <v>9.1454272863568224</v>
      </c>
      <c r="L268" s="58">
        <f t="shared" si="97"/>
        <v>4.1979010494752629</v>
      </c>
      <c r="M268" s="58">
        <f t="shared" si="97"/>
        <v>4.1979010494752629</v>
      </c>
      <c r="N268" s="58">
        <f t="shared" si="97"/>
        <v>2.2988505747126435</v>
      </c>
      <c r="O268" s="58">
        <f t="shared" si="97"/>
        <v>2.1989005497251375</v>
      </c>
      <c r="P268" s="58">
        <f t="shared" si="97"/>
        <v>1.4492753623188406</v>
      </c>
      <c r="Q268" s="58">
        <f t="shared" si="97"/>
        <v>1.3993003498250876</v>
      </c>
      <c r="R268" s="58">
        <f t="shared" si="97"/>
        <v>0.7496251874062968</v>
      </c>
      <c r="S268" s="58">
        <f t="shared" si="97"/>
        <v>4.697651174412794</v>
      </c>
      <c r="T268" s="58">
        <f t="shared" si="97"/>
        <v>1.0994502748625687</v>
      </c>
      <c r="U268" s="118">
        <f t="shared" si="79"/>
        <v>100</v>
      </c>
    </row>
    <row r="269" spans="1:28" ht="15" customHeight="1" x14ac:dyDescent="0.15">
      <c r="B269" s="98"/>
      <c r="C269" s="90"/>
      <c r="D269" s="88"/>
      <c r="E269" s="88"/>
      <c r="F269" s="37"/>
      <c r="G269" s="38"/>
      <c r="H269" s="59"/>
      <c r="I269" s="59"/>
      <c r="J269" s="59"/>
      <c r="K269" s="66"/>
      <c r="L269" s="59"/>
      <c r="M269" s="36"/>
    </row>
    <row r="270" spans="1:28" ht="15" customHeight="1" x14ac:dyDescent="0.15">
      <c r="A270" s="1" t="s">
        <v>1056</v>
      </c>
      <c r="B270" s="96"/>
      <c r="F270" s="1"/>
    </row>
    <row r="271" spans="1:28" s="36" customFormat="1" ht="33.75" x14ac:dyDescent="0.15">
      <c r="B271" s="95" t="s">
        <v>188</v>
      </c>
      <c r="C271" s="30"/>
      <c r="D271" s="30"/>
      <c r="E271" s="30"/>
      <c r="F271" s="30"/>
      <c r="G271" s="31"/>
      <c r="H271" s="128" t="s">
        <v>589</v>
      </c>
      <c r="I271" s="128" t="s">
        <v>598</v>
      </c>
      <c r="J271" s="135" t="s">
        <v>585</v>
      </c>
      <c r="K271" s="135" t="s">
        <v>586</v>
      </c>
      <c r="L271" s="72" t="s">
        <v>587</v>
      </c>
      <c r="M271" s="72" t="s">
        <v>599</v>
      </c>
      <c r="N271" s="72" t="s">
        <v>600</v>
      </c>
      <c r="O271" s="130" t="s">
        <v>601</v>
      </c>
      <c r="P271" s="130" t="s">
        <v>602</v>
      </c>
      <c r="Q271" s="130" t="s">
        <v>603</v>
      </c>
      <c r="R271" s="130" t="s">
        <v>604</v>
      </c>
      <c r="S271" s="130" t="s">
        <v>605</v>
      </c>
      <c r="T271" s="221" t="s">
        <v>190</v>
      </c>
      <c r="U271" s="40" t="s">
        <v>4</v>
      </c>
      <c r="V271" s="41" t="s">
        <v>191</v>
      </c>
      <c r="W271" s="41" t="s">
        <v>606</v>
      </c>
      <c r="X271" s="41" t="s">
        <v>591</v>
      </c>
      <c r="Y271" s="41" t="s">
        <v>192</v>
      </c>
      <c r="Z271" s="41" t="s">
        <v>592</v>
      </c>
      <c r="AA271" s="1"/>
      <c r="AB271" s="1"/>
    </row>
    <row r="272" spans="1:28" s="36" customFormat="1" ht="12" customHeight="1" x14ac:dyDescent="0.15">
      <c r="B272" s="100" t="s">
        <v>2</v>
      </c>
      <c r="C272" s="124" t="s">
        <v>193</v>
      </c>
      <c r="D272" s="47"/>
      <c r="E272" s="47"/>
      <c r="F272" s="47"/>
      <c r="G272" s="42"/>
      <c r="H272" s="50">
        <v>817</v>
      </c>
      <c r="I272" s="50">
        <v>14</v>
      </c>
      <c r="J272" s="50">
        <v>102</v>
      </c>
      <c r="K272" s="50">
        <v>169</v>
      </c>
      <c r="L272" s="50">
        <v>32</v>
      </c>
      <c r="M272" s="50">
        <v>52</v>
      </c>
      <c r="N272" s="50">
        <v>2</v>
      </c>
      <c r="O272" s="50">
        <v>20</v>
      </c>
      <c r="P272" s="50">
        <v>2</v>
      </c>
      <c r="Q272" s="50">
        <v>4</v>
      </c>
      <c r="R272" s="50">
        <v>1</v>
      </c>
      <c r="S272" s="50">
        <v>6</v>
      </c>
      <c r="T272" s="51">
        <v>27</v>
      </c>
      <c r="U272" s="50">
        <f t="shared" ref="U272:U288" si="98">SUM(H272:T272)</f>
        <v>1248</v>
      </c>
      <c r="V272" s="67">
        <v>25.353808353808354</v>
      </c>
      <c r="W272" s="67">
        <v>76.626237623762378</v>
      </c>
      <c r="X272" s="67">
        <v>60</v>
      </c>
      <c r="Y272" s="67">
        <v>360</v>
      </c>
      <c r="Z272" s="67">
        <v>10</v>
      </c>
      <c r="AA272" s="1"/>
      <c r="AB272" s="1"/>
    </row>
    <row r="273" spans="2:28" s="36" customFormat="1" ht="12" customHeight="1" x14ac:dyDescent="0.15">
      <c r="B273" s="101"/>
      <c r="C273" s="124" t="s">
        <v>1044</v>
      </c>
      <c r="D273" s="37"/>
      <c r="E273" s="37"/>
      <c r="F273" s="37"/>
      <c r="G273" s="143"/>
      <c r="H273" s="52">
        <v>972</v>
      </c>
      <c r="I273" s="52">
        <v>40</v>
      </c>
      <c r="J273" s="52">
        <v>95</v>
      </c>
      <c r="K273" s="52">
        <v>90</v>
      </c>
      <c r="L273" s="52">
        <v>11</v>
      </c>
      <c r="M273" s="52">
        <v>12</v>
      </c>
      <c r="N273" s="52">
        <v>0</v>
      </c>
      <c r="O273" s="52">
        <v>3</v>
      </c>
      <c r="P273" s="52">
        <v>0</v>
      </c>
      <c r="Q273" s="52">
        <v>0</v>
      </c>
      <c r="R273" s="52">
        <v>0</v>
      </c>
      <c r="S273" s="52">
        <v>0</v>
      </c>
      <c r="T273" s="53">
        <v>25</v>
      </c>
      <c r="U273" s="52">
        <f t="shared" si="98"/>
        <v>1248</v>
      </c>
      <c r="V273" s="68">
        <v>10.01062959934587</v>
      </c>
      <c r="W273" s="68">
        <v>48.776892430278885</v>
      </c>
      <c r="X273" s="68">
        <v>40</v>
      </c>
      <c r="Y273" s="68">
        <v>180</v>
      </c>
      <c r="Z273" s="68">
        <v>10</v>
      </c>
      <c r="AA273" s="1"/>
      <c r="AB273" s="1"/>
    </row>
    <row r="274" spans="2:28" s="36" customFormat="1" ht="12" customHeight="1" x14ac:dyDescent="0.15">
      <c r="B274" s="101"/>
      <c r="C274" s="149" t="s">
        <v>194</v>
      </c>
      <c r="D274" s="150"/>
      <c r="E274" s="150"/>
      <c r="F274" s="150"/>
      <c r="G274" s="151"/>
      <c r="H274" s="152">
        <v>989</v>
      </c>
      <c r="I274" s="152">
        <v>36</v>
      </c>
      <c r="J274" s="152">
        <v>70</v>
      </c>
      <c r="K274" s="152">
        <v>103</v>
      </c>
      <c r="L274" s="152">
        <v>11</v>
      </c>
      <c r="M274" s="152">
        <v>13</v>
      </c>
      <c r="N274" s="152">
        <v>1</v>
      </c>
      <c r="O274" s="152">
        <v>2</v>
      </c>
      <c r="P274" s="152">
        <v>0</v>
      </c>
      <c r="Q274" s="152">
        <v>0</v>
      </c>
      <c r="R274" s="152">
        <v>0</v>
      </c>
      <c r="S274" s="152">
        <v>0</v>
      </c>
      <c r="T274" s="153">
        <v>23</v>
      </c>
      <c r="U274" s="152">
        <f t="shared" si="98"/>
        <v>1248</v>
      </c>
      <c r="V274" s="154">
        <v>9.9836734693877549</v>
      </c>
      <c r="W274" s="154">
        <v>51.822033898305087</v>
      </c>
      <c r="X274" s="154">
        <v>60</v>
      </c>
      <c r="Y274" s="154">
        <v>180</v>
      </c>
      <c r="Z274" s="154">
        <v>5</v>
      </c>
      <c r="AA274" s="1"/>
      <c r="AB274" s="1"/>
    </row>
    <row r="275" spans="2:28" s="36" customFormat="1" ht="12" customHeight="1" x14ac:dyDescent="0.15">
      <c r="B275" s="101"/>
      <c r="C275" s="124" t="s">
        <v>195</v>
      </c>
      <c r="D275" s="37"/>
      <c r="E275" s="37"/>
      <c r="F275" s="37"/>
      <c r="G275" s="43"/>
      <c r="H275" s="52">
        <v>1125</v>
      </c>
      <c r="I275" s="52">
        <v>27</v>
      </c>
      <c r="J275" s="52">
        <v>55</v>
      </c>
      <c r="K275" s="52">
        <v>24</v>
      </c>
      <c r="L275" s="52">
        <v>1</v>
      </c>
      <c r="M275" s="52">
        <v>3</v>
      </c>
      <c r="N275" s="52">
        <v>0</v>
      </c>
      <c r="O275" s="52">
        <v>0</v>
      </c>
      <c r="P275" s="52">
        <v>0</v>
      </c>
      <c r="Q275" s="52">
        <v>0</v>
      </c>
      <c r="R275" s="52">
        <v>0</v>
      </c>
      <c r="S275" s="52">
        <v>0</v>
      </c>
      <c r="T275" s="53">
        <v>13</v>
      </c>
      <c r="U275" s="52">
        <f t="shared" si="98"/>
        <v>1248</v>
      </c>
      <c r="V275" s="68">
        <v>3.2825910931174089</v>
      </c>
      <c r="W275" s="68">
        <v>36.854545454545452</v>
      </c>
      <c r="X275" s="68">
        <v>30</v>
      </c>
      <c r="Y275" s="68">
        <v>120</v>
      </c>
      <c r="Z275" s="68">
        <v>5</v>
      </c>
      <c r="AA275" s="1"/>
      <c r="AB275" s="1"/>
    </row>
    <row r="276" spans="2:28" s="36" customFormat="1" ht="12" customHeight="1" x14ac:dyDescent="0.15">
      <c r="B276" s="101"/>
      <c r="C276" s="124" t="s">
        <v>196</v>
      </c>
      <c r="D276" s="37"/>
      <c r="E276" s="37"/>
      <c r="F276" s="37"/>
      <c r="G276" s="43"/>
      <c r="H276" s="52">
        <v>917</v>
      </c>
      <c r="I276" s="52">
        <v>52</v>
      </c>
      <c r="J276" s="52">
        <v>87</v>
      </c>
      <c r="K276" s="52">
        <v>114</v>
      </c>
      <c r="L276" s="52">
        <v>26</v>
      </c>
      <c r="M276" s="52">
        <v>18</v>
      </c>
      <c r="N276" s="52">
        <v>3</v>
      </c>
      <c r="O276" s="52">
        <v>4</v>
      </c>
      <c r="P276" s="52">
        <v>1</v>
      </c>
      <c r="Q276" s="52">
        <v>1</v>
      </c>
      <c r="R276" s="52">
        <v>0</v>
      </c>
      <c r="S276" s="52">
        <v>2</v>
      </c>
      <c r="T276" s="53">
        <v>23</v>
      </c>
      <c r="U276" s="52">
        <f t="shared" si="98"/>
        <v>1248</v>
      </c>
      <c r="V276" s="68">
        <v>14.593469387755102</v>
      </c>
      <c r="W276" s="68">
        <v>58.04220779220779</v>
      </c>
      <c r="X276" s="68">
        <v>60</v>
      </c>
      <c r="Y276" s="68">
        <v>300</v>
      </c>
      <c r="Z276" s="68">
        <v>5</v>
      </c>
      <c r="AA276" s="1"/>
      <c r="AB276" s="1"/>
    </row>
    <row r="277" spans="2:28" s="36" customFormat="1" ht="12" customHeight="1" x14ac:dyDescent="0.15">
      <c r="B277" s="101"/>
      <c r="C277" s="124" t="s">
        <v>197</v>
      </c>
      <c r="D277" s="37"/>
      <c r="E277" s="37"/>
      <c r="F277" s="37"/>
      <c r="G277" s="43"/>
      <c r="H277" s="52">
        <v>931</v>
      </c>
      <c r="I277" s="52">
        <v>92</v>
      </c>
      <c r="J277" s="52">
        <v>121</v>
      </c>
      <c r="K277" s="52">
        <v>63</v>
      </c>
      <c r="L277" s="52">
        <v>8</v>
      </c>
      <c r="M277" s="52">
        <v>8</v>
      </c>
      <c r="N277" s="52">
        <v>5</v>
      </c>
      <c r="O277" s="52">
        <v>1</v>
      </c>
      <c r="P277" s="52">
        <v>0</v>
      </c>
      <c r="Q277" s="52">
        <v>0</v>
      </c>
      <c r="R277" s="52">
        <v>0</v>
      </c>
      <c r="S277" s="52">
        <v>0</v>
      </c>
      <c r="T277" s="53">
        <v>19</v>
      </c>
      <c r="U277" s="52">
        <f t="shared" si="98"/>
        <v>1248</v>
      </c>
      <c r="V277" s="68">
        <v>9.5174938974776246</v>
      </c>
      <c r="W277" s="68">
        <v>39.25167785234899</v>
      </c>
      <c r="X277" s="68">
        <v>30</v>
      </c>
      <c r="Y277" s="68">
        <v>180</v>
      </c>
      <c r="Z277" s="68">
        <v>5</v>
      </c>
      <c r="AA277" s="1"/>
      <c r="AB277" s="1"/>
    </row>
    <row r="278" spans="2:28" s="36" customFormat="1" ht="12" customHeight="1" x14ac:dyDescent="0.15">
      <c r="B278" s="101"/>
      <c r="C278" s="124" t="s">
        <v>198</v>
      </c>
      <c r="D278" s="37"/>
      <c r="E278" s="37"/>
      <c r="F278" s="37"/>
      <c r="G278" s="43"/>
      <c r="H278" s="52">
        <v>1234</v>
      </c>
      <c r="I278" s="52">
        <v>4</v>
      </c>
      <c r="J278" s="52">
        <v>7</v>
      </c>
      <c r="K278" s="52">
        <v>1</v>
      </c>
      <c r="L278" s="52">
        <v>0</v>
      </c>
      <c r="M278" s="52">
        <v>0</v>
      </c>
      <c r="N278" s="52">
        <v>0</v>
      </c>
      <c r="O278" s="52">
        <v>0</v>
      </c>
      <c r="P278" s="52">
        <v>0</v>
      </c>
      <c r="Q278" s="52">
        <v>0</v>
      </c>
      <c r="R278" s="52">
        <v>0</v>
      </c>
      <c r="S278" s="52">
        <v>0</v>
      </c>
      <c r="T278" s="53">
        <v>2</v>
      </c>
      <c r="U278" s="52">
        <f t="shared" si="98"/>
        <v>1248</v>
      </c>
      <c r="V278" s="68">
        <v>0.3089887640449438</v>
      </c>
      <c r="W278" s="68">
        <v>32.083333333333336</v>
      </c>
      <c r="X278" s="68">
        <v>30</v>
      </c>
      <c r="Y278" s="68">
        <v>70</v>
      </c>
      <c r="Z278" s="68">
        <v>10</v>
      </c>
      <c r="AA278" s="1"/>
      <c r="AB278" s="1"/>
    </row>
    <row r="279" spans="2:28" s="36" customFormat="1" ht="12" customHeight="1" x14ac:dyDescent="0.15">
      <c r="B279" s="101"/>
      <c r="C279" s="124" t="s">
        <v>199</v>
      </c>
      <c r="D279" s="37"/>
      <c r="E279" s="37"/>
      <c r="F279" s="37"/>
      <c r="G279" s="43"/>
      <c r="H279" s="52">
        <v>995</v>
      </c>
      <c r="I279" s="52">
        <v>159</v>
      </c>
      <c r="J279" s="52">
        <v>63</v>
      </c>
      <c r="K279" s="52">
        <v>8</v>
      </c>
      <c r="L279" s="52">
        <v>2</v>
      </c>
      <c r="M279" s="52">
        <v>0</v>
      </c>
      <c r="N279" s="52">
        <v>0</v>
      </c>
      <c r="O279" s="52">
        <v>0</v>
      </c>
      <c r="P279" s="52">
        <v>0</v>
      </c>
      <c r="Q279" s="52">
        <v>0</v>
      </c>
      <c r="R279" s="52">
        <v>0</v>
      </c>
      <c r="S279" s="52">
        <v>1</v>
      </c>
      <c r="T279" s="53">
        <v>20</v>
      </c>
      <c r="U279" s="52">
        <f t="shared" si="98"/>
        <v>1248</v>
      </c>
      <c r="V279" s="68">
        <v>4.0464169381107489</v>
      </c>
      <c r="W279" s="68">
        <v>21.326180257510728</v>
      </c>
      <c r="X279" s="68">
        <v>15</v>
      </c>
      <c r="Y279" s="68">
        <v>300</v>
      </c>
      <c r="Z279" s="68">
        <v>5</v>
      </c>
      <c r="AA279" s="1"/>
      <c r="AB279" s="1"/>
    </row>
    <row r="280" spans="2:28" s="36" customFormat="1" ht="12" customHeight="1" x14ac:dyDescent="0.15">
      <c r="B280" s="101"/>
      <c r="C280" s="124" t="s">
        <v>200</v>
      </c>
      <c r="D280" s="37"/>
      <c r="E280" s="37"/>
      <c r="F280" s="37"/>
      <c r="G280" s="43"/>
      <c r="H280" s="52">
        <v>1011</v>
      </c>
      <c r="I280" s="52">
        <v>81</v>
      </c>
      <c r="J280" s="52">
        <v>59</v>
      </c>
      <c r="K280" s="52">
        <v>39</v>
      </c>
      <c r="L280" s="52">
        <v>6</v>
      </c>
      <c r="M280" s="52">
        <v>12</v>
      </c>
      <c r="N280" s="52">
        <v>5</v>
      </c>
      <c r="O280" s="52">
        <v>5</v>
      </c>
      <c r="P280" s="52">
        <v>1</v>
      </c>
      <c r="Q280" s="52">
        <v>2</v>
      </c>
      <c r="R280" s="52">
        <v>0</v>
      </c>
      <c r="S280" s="52">
        <v>3</v>
      </c>
      <c r="T280" s="53">
        <v>24</v>
      </c>
      <c r="U280" s="52">
        <f t="shared" si="98"/>
        <v>1248</v>
      </c>
      <c r="V280" s="68">
        <v>8.9730392156862742</v>
      </c>
      <c r="W280" s="68">
        <v>51.563380281690144</v>
      </c>
      <c r="X280" s="68">
        <v>30</v>
      </c>
      <c r="Y280" s="68">
        <v>420</v>
      </c>
      <c r="Z280" s="68">
        <v>5</v>
      </c>
      <c r="AA280" s="1"/>
      <c r="AB280" s="1"/>
    </row>
    <row r="281" spans="2:28" s="36" customFormat="1" ht="12" customHeight="1" x14ac:dyDescent="0.15">
      <c r="B281" s="101"/>
      <c r="C281" s="124" t="s">
        <v>201</v>
      </c>
      <c r="D281" s="37"/>
      <c r="E281" s="37"/>
      <c r="F281" s="37"/>
      <c r="G281" s="43"/>
      <c r="H281" s="52">
        <v>1100</v>
      </c>
      <c r="I281" s="52">
        <v>47</v>
      </c>
      <c r="J281" s="52">
        <v>49</v>
      </c>
      <c r="K281" s="52">
        <v>33</v>
      </c>
      <c r="L281" s="52">
        <v>3</v>
      </c>
      <c r="M281" s="52">
        <v>3</v>
      </c>
      <c r="N281" s="52">
        <v>0</v>
      </c>
      <c r="O281" s="52">
        <v>0</v>
      </c>
      <c r="P281" s="52">
        <v>0</v>
      </c>
      <c r="Q281" s="52">
        <v>0</v>
      </c>
      <c r="R281" s="52">
        <v>0</v>
      </c>
      <c r="S281" s="52">
        <v>0</v>
      </c>
      <c r="T281" s="53">
        <v>13</v>
      </c>
      <c r="U281" s="52">
        <f t="shared" si="98"/>
        <v>1248</v>
      </c>
      <c r="V281" s="68">
        <v>4.0566801619433202</v>
      </c>
      <c r="W281" s="68">
        <v>37.111111111111114</v>
      </c>
      <c r="X281" s="68">
        <v>30</v>
      </c>
      <c r="Y281" s="68">
        <v>140</v>
      </c>
      <c r="Z281" s="68">
        <v>5</v>
      </c>
      <c r="AA281" s="1"/>
      <c r="AB281" s="1"/>
    </row>
    <row r="282" spans="2:28" s="36" customFormat="1" ht="12" customHeight="1" x14ac:dyDescent="0.15">
      <c r="B282" s="101"/>
      <c r="C282" s="124" t="s">
        <v>202</v>
      </c>
      <c r="D282" s="37"/>
      <c r="E282" s="37"/>
      <c r="F282" s="37"/>
      <c r="G282" s="43"/>
      <c r="H282" s="52">
        <v>1043</v>
      </c>
      <c r="I282" s="52">
        <v>45</v>
      </c>
      <c r="J282" s="52">
        <v>61</v>
      </c>
      <c r="K282" s="52">
        <v>49</v>
      </c>
      <c r="L282" s="52">
        <v>12</v>
      </c>
      <c r="M282" s="52">
        <v>7</v>
      </c>
      <c r="N282" s="52">
        <v>7</v>
      </c>
      <c r="O282" s="52">
        <v>0</v>
      </c>
      <c r="P282" s="52">
        <v>3</v>
      </c>
      <c r="Q282" s="52">
        <v>1</v>
      </c>
      <c r="R282" s="52">
        <v>0</v>
      </c>
      <c r="S282" s="52">
        <v>0</v>
      </c>
      <c r="T282" s="53">
        <v>20</v>
      </c>
      <c r="U282" s="52">
        <f t="shared" si="98"/>
        <v>1248</v>
      </c>
      <c r="V282" s="68">
        <v>7.9478827361563518</v>
      </c>
      <c r="W282" s="68">
        <v>52.756756756756758</v>
      </c>
      <c r="X282" s="68">
        <v>30</v>
      </c>
      <c r="Y282" s="68">
        <v>240</v>
      </c>
      <c r="Z282" s="68">
        <v>5</v>
      </c>
      <c r="AA282" s="1"/>
      <c r="AB282" s="1"/>
    </row>
    <row r="283" spans="2:28" s="36" customFormat="1" ht="12" customHeight="1" x14ac:dyDescent="0.15">
      <c r="B283" s="101"/>
      <c r="C283" s="149" t="s">
        <v>203</v>
      </c>
      <c r="D283" s="150"/>
      <c r="E283" s="150"/>
      <c r="F283" s="150"/>
      <c r="G283" s="151"/>
      <c r="H283" s="152">
        <v>846</v>
      </c>
      <c r="I283" s="152">
        <v>32</v>
      </c>
      <c r="J283" s="152">
        <v>66</v>
      </c>
      <c r="K283" s="152">
        <v>104</v>
      </c>
      <c r="L283" s="152">
        <v>55</v>
      </c>
      <c r="M283" s="152">
        <v>53</v>
      </c>
      <c r="N283" s="152">
        <v>22</v>
      </c>
      <c r="O283" s="152">
        <v>28</v>
      </c>
      <c r="P283" s="152">
        <v>8</v>
      </c>
      <c r="Q283" s="152">
        <v>6</v>
      </c>
      <c r="R283" s="152">
        <v>2</v>
      </c>
      <c r="S283" s="152">
        <v>4</v>
      </c>
      <c r="T283" s="153">
        <v>22</v>
      </c>
      <c r="U283" s="152">
        <f t="shared" si="98"/>
        <v>1248</v>
      </c>
      <c r="V283" s="154">
        <v>28.317292006525285</v>
      </c>
      <c r="W283" s="154">
        <v>91.360526315789471</v>
      </c>
      <c r="X283" s="154">
        <v>60</v>
      </c>
      <c r="Y283" s="154">
        <v>385</v>
      </c>
      <c r="Z283" s="154">
        <v>10</v>
      </c>
      <c r="AA283" s="1"/>
      <c r="AB283" s="1"/>
    </row>
    <row r="284" spans="2:28" s="36" customFormat="1" ht="12" customHeight="1" x14ac:dyDescent="0.15">
      <c r="B284" s="101"/>
      <c r="C284" s="124" t="s">
        <v>204</v>
      </c>
      <c r="D284" s="37"/>
      <c r="E284" s="37"/>
      <c r="F284" s="37"/>
      <c r="G284" s="43"/>
      <c r="H284" s="52">
        <v>689</v>
      </c>
      <c r="I284" s="52">
        <v>352</v>
      </c>
      <c r="J284" s="52">
        <v>135</v>
      </c>
      <c r="K284" s="52">
        <v>42</v>
      </c>
      <c r="L284" s="52">
        <v>3</v>
      </c>
      <c r="M284" s="52">
        <v>1</v>
      </c>
      <c r="N284" s="52">
        <v>0</v>
      </c>
      <c r="O284" s="52">
        <v>0</v>
      </c>
      <c r="P284" s="52">
        <v>0</v>
      </c>
      <c r="Q284" s="52">
        <v>0</v>
      </c>
      <c r="R284" s="52">
        <v>0</v>
      </c>
      <c r="S284" s="52">
        <v>0</v>
      </c>
      <c r="T284" s="53">
        <v>26</v>
      </c>
      <c r="U284" s="52">
        <f t="shared" si="98"/>
        <v>1248</v>
      </c>
      <c r="V284" s="68">
        <v>9.4877250409165299</v>
      </c>
      <c r="W284" s="68">
        <v>21.752345215759849</v>
      </c>
      <c r="X284" s="68">
        <v>15</v>
      </c>
      <c r="Y284" s="68">
        <v>120</v>
      </c>
      <c r="Z284" s="68">
        <v>2</v>
      </c>
      <c r="AA284" s="1"/>
      <c r="AB284" s="1"/>
    </row>
    <row r="285" spans="2:28" s="36" customFormat="1" ht="12" customHeight="1" x14ac:dyDescent="0.15">
      <c r="B285" s="101"/>
      <c r="C285" s="124" t="s">
        <v>1043</v>
      </c>
      <c r="D285" s="37"/>
      <c r="E285" s="37"/>
      <c r="F285" s="37"/>
      <c r="G285" s="43"/>
      <c r="H285" s="52">
        <v>1162</v>
      </c>
      <c r="I285" s="52">
        <v>34</v>
      </c>
      <c r="J285" s="52">
        <v>26</v>
      </c>
      <c r="K285" s="52">
        <v>11</v>
      </c>
      <c r="L285" s="52">
        <v>3</v>
      </c>
      <c r="M285" s="52">
        <v>0</v>
      </c>
      <c r="N285" s="52">
        <v>0</v>
      </c>
      <c r="O285" s="52">
        <v>2</v>
      </c>
      <c r="P285" s="52">
        <v>0</v>
      </c>
      <c r="Q285" s="52">
        <v>0</v>
      </c>
      <c r="R285" s="52">
        <v>0</v>
      </c>
      <c r="S285" s="52">
        <v>0</v>
      </c>
      <c r="T285" s="53">
        <v>10</v>
      </c>
      <c r="U285" s="52">
        <f t="shared" si="98"/>
        <v>1248</v>
      </c>
      <c r="V285" s="68">
        <v>2.1793214862681745</v>
      </c>
      <c r="W285" s="68">
        <v>35.5</v>
      </c>
      <c r="X285" s="68">
        <v>30</v>
      </c>
      <c r="Y285" s="68">
        <v>180</v>
      </c>
      <c r="Z285" s="68">
        <v>5</v>
      </c>
      <c r="AA285" s="1"/>
      <c r="AB285" s="1"/>
    </row>
    <row r="286" spans="2:28" s="36" customFormat="1" ht="12" customHeight="1" x14ac:dyDescent="0.15">
      <c r="B286" s="101"/>
      <c r="C286" s="124" t="s">
        <v>1042</v>
      </c>
      <c r="D286" s="37"/>
      <c r="E286" s="37"/>
      <c r="F286" s="37"/>
      <c r="G286" s="143"/>
      <c r="H286" s="52">
        <v>683</v>
      </c>
      <c r="I286" s="52">
        <v>71</v>
      </c>
      <c r="J286" s="52">
        <v>202</v>
      </c>
      <c r="K286" s="52">
        <v>148</v>
      </c>
      <c r="L286" s="52">
        <v>68</v>
      </c>
      <c r="M286" s="52">
        <v>41</v>
      </c>
      <c r="N286" s="52">
        <v>6</v>
      </c>
      <c r="O286" s="52">
        <v>0</v>
      </c>
      <c r="P286" s="52">
        <v>3</v>
      </c>
      <c r="Q286" s="52">
        <v>1</v>
      </c>
      <c r="R286" s="52">
        <v>0</v>
      </c>
      <c r="S286" s="52">
        <v>0</v>
      </c>
      <c r="T286" s="53">
        <v>25</v>
      </c>
      <c r="U286" s="52">
        <f t="shared" si="98"/>
        <v>1248</v>
      </c>
      <c r="V286" s="68">
        <v>25.995911692559279</v>
      </c>
      <c r="W286" s="68">
        <v>58.875925925925927</v>
      </c>
      <c r="X286" s="68">
        <v>50</v>
      </c>
      <c r="Y286" s="68">
        <v>240</v>
      </c>
      <c r="Z286" s="68">
        <v>5</v>
      </c>
      <c r="AA286" s="1"/>
      <c r="AB286" s="1"/>
    </row>
    <row r="287" spans="2:28" s="36" customFormat="1" ht="12" customHeight="1" x14ac:dyDescent="0.15">
      <c r="B287" s="101"/>
      <c r="C287" s="124" t="s">
        <v>205</v>
      </c>
      <c r="D287" s="37"/>
      <c r="E287" s="37"/>
      <c r="F287" s="37"/>
      <c r="G287" s="43"/>
      <c r="H287" s="52">
        <v>1062</v>
      </c>
      <c r="I287" s="52">
        <v>47</v>
      </c>
      <c r="J287" s="52">
        <v>64</v>
      </c>
      <c r="K287" s="52">
        <v>43</v>
      </c>
      <c r="L287" s="52">
        <v>8</v>
      </c>
      <c r="M287" s="52">
        <v>7</v>
      </c>
      <c r="N287" s="52">
        <v>0</v>
      </c>
      <c r="O287" s="52">
        <v>1</v>
      </c>
      <c r="P287" s="52">
        <v>0</v>
      </c>
      <c r="Q287" s="52">
        <v>0</v>
      </c>
      <c r="R287" s="52">
        <v>1</v>
      </c>
      <c r="S287" s="52">
        <v>0</v>
      </c>
      <c r="T287" s="53">
        <v>15</v>
      </c>
      <c r="U287" s="52">
        <f t="shared" si="98"/>
        <v>1248</v>
      </c>
      <c r="V287" s="68">
        <v>6.211678832116788</v>
      </c>
      <c r="W287" s="68">
        <v>44.789473684210527</v>
      </c>
      <c r="X287" s="68">
        <v>30</v>
      </c>
      <c r="Y287" s="68">
        <v>270</v>
      </c>
      <c r="Z287" s="68">
        <v>5</v>
      </c>
      <c r="AA287" s="1"/>
      <c r="AB287" s="1"/>
    </row>
    <row r="288" spans="2:28" s="36" customFormat="1" ht="12" customHeight="1" x14ac:dyDescent="0.15">
      <c r="B288" s="101"/>
      <c r="C288" s="124" t="s">
        <v>62</v>
      </c>
      <c r="D288" s="37"/>
      <c r="E288" s="37"/>
      <c r="F288" s="37"/>
      <c r="G288" s="43"/>
      <c r="H288" s="52">
        <v>1071</v>
      </c>
      <c r="I288" s="52">
        <v>44</v>
      </c>
      <c r="J288" s="52">
        <v>53</v>
      </c>
      <c r="K288" s="52">
        <v>42</v>
      </c>
      <c r="L288" s="52">
        <v>12</v>
      </c>
      <c r="M288" s="52">
        <v>5</v>
      </c>
      <c r="N288" s="52">
        <v>0</v>
      </c>
      <c r="O288" s="52">
        <v>1</v>
      </c>
      <c r="P288" s="52">
        <v>0</v>
      </c>
      <c r="Q288" s="52">
        <v>0</v>
      </c>
      <c r="R288" s="52">
        <v>0</v>
      </c>
      <c r="S288" s="52">
        <v>0</v>
      </c>
      <c r="T288" s="53">
        <v>20</v>
      </c>
      <c r="U288" s="52">
        <f t="shared" si="98"/>
        <v>1248</v>
      </c>
      <c r="V288" s="68">
        <v>5.7109120521172638</v>
      </c>
      <c r="W288" s="68">
        <v>44.668789808917197</v>
      </c>
      <c r="X288" s="68">
        <v>40</v>
      </c>
      <c r="Y288" s="68">
        <v>190</v>
      </c>
      <c r="Z288" s="68">
        <v>5</v>
      </c>
      <c r="AA288" s="1"/>
      <c r="AB288" s="1"/>
    </row>
    <row r="289" spans="2:28" s="36" customFormat="1" ht="12" customHeight="1" x14ac:dyDescent="0.15">
      <c r="B289" s="101"/>
      <c r="C289" s="149" t="s">
        <v>206</v>
      </c>
      <c r="D289" s="150"/>
      <c r="E289" s="150"/>
      <c r="F289" s="150"/>
      <c r="G289" s="151"/>
      <c r="H289" s="245" t="s">
        <v>1041</v>
      </c>
      <c r="I289" s="245" t="s">
        <v>1041</v>
      </c>
      <c r="J289" s="245" t="s">
        <v>1041</v>
      </c>
      <c r="K289" s="245" t="s">
        <v>1041</v>
      </c>
      <c r="L289" s="245" t="s">
        <v>1041</v>
      </c>
      <c r="M289" s="245" t="s">
        <v>1041</v>
      </c>
      <c r="N289" s="245" t="s">
        <v>1041</v>
      </c>
      <c r="O289" s="245" t="s">
        <v>1041</v>
      </c>
      <c r="P289" s="245" t="s">
        <v>1041</v>
      </c>
      <c r="Q289" s="245" t="s">
        <v>1041</v>
      </c>
      <c r="R289" s="245" t="s">
        <v>1041</v>
      </c>
      <c r="S289" s="245" t="s">
        <v>1041</v>
      </c>
      <c r="T289" s="246" t="s">
        <v>1041</v>
      </c>
      <c r="U289" s="245" t="s">
        <v>1041</v>
      </c>
      <c r="V289" s="228" t="s">
        <v>1041</v>
      </c>
      <c r="W289" s="228" t="s">
        <v>1041</v>
      </c>
      <c r="X289" s="228" t="s">
        <v>1041</v>
      </c>
      <c r="Y289" s="228" t="s">
        <v>1041</v>
      </c>
      <c r="Z289" s="228" t="s">
        <v>1041</v>
      </c>
      <c r="AA289" s="1"/>
      <c r="AB289" s="1"/>
    </row>
    <row r="290" spans="2:28" s="36" customFormat="1" ht="12" customHeight="1" x14ac:dyDescent="0.15">
      <c r="B290" s="101"/>
      <c r="C290" s="124" t="s">
        <v>46</v>
      </c>
      <c r="D290" s="37"/>
      <c r="E290" s="37"/>
      <c r="F290" s="37"/>
      <c r="G290" s="43"/>
      <c r="H290" s="52">
        <v>884</v>
      </c>
      <c r="I290" s="52">
        <v>40</v>
      </c>
      <c r="J290" s="52">
        <v>70</v>
      </c>
      <c r="K290" s="52">
        <v>89</v>
      </c>
      <c r="L290" s="52">
        <v>21</v>
      </c>
      <c r="M290" s="52">
        <v>37</v>
      </c>
      <c r="N290" s="52">
        <v>8</v>
      </c>
      <c r="O290" s="52">
        <v>20</v>
      </c>
      <c r="P290" s="52">
        <v>8</v>
      </c>
      <c r="Q290" s="52">
        <v>14</v>
      </c>
      <c r="R290" s="52">
        <v>6</v>
      </c>
      <c r="S290" s="52">
        <v>26</v>
      </c>
      <c r="T290" s="53">
        <v>25</v>
      </c>
      <c r="U290" s="52">
        <f t="shared" ref="U290:U322" si="99">SUM(H290:T290)</f>
        <v>1248</v>
      </c>
      <c r="V290" s="68">
        <v>29.598528209321341</v>
      </c>
      <c r="W290" s="68">
        <v>106.78171091445428</v>
      </c>
      <c r="X290" s="68">
        <v>60</v>
      </c>
      <c r="Y290" s="68">
        <v>630</v>
      </c>
      <c r="Z290" s="68">
        <v>5</v>
      </c>
      <c r="AA290" s="1"/>
      <c r="AB290" s="1"/>
    </row>
    <row r="291" spans="2:28" s="36" customFormat="1" ht="12" customHeight="1" x14ac:dyDescent="0.15">
      <c r="B291" s="101"/>
      <c r="C291" s="124" t="s">
        <v>207</v>
      </c>
      <c r="D291" s="37"/>
      <c r="E291" s="37"/>
      <c r="F291" s="37"/>
      <c r="G291" s="43"/>
      <c r="H291" s="52">
        <v>1191</v>
      </c>
      <c r="I291" s="52">
        <v>26</v>
      </c>
      <c r="J291" s="52">
        <v>11</v>
      </c>
      <c r="K291" s="52">
        <v>9</v>
      </c>
      <c r="L291" s="52">
        <v>0</v>
      </c>
      <c r="M291" s="52">
        <v>1</v>
      </c>
      <c r="N291" s="52">
        <v>0</v>
      </c>
      <c r="O291" s="52">
        <v>0</v>
      </c>
      <c r="P291" s="52">
        <v>0</v>
      </c>
      <c r="Q291" s="52">
        <v>0</v>
      </c>
      <c r="R291" s="52">
        <v>0</v>
      </c>
      <c r="S291" s="52">
        <v>0</v>
      </c>
      <c r="T291" s="53">
        <v>10</v>
      </c>
      <c r="U291" s="52">
        <f t="shared" si="99"/>
        <v>1248</v>
      </c>
      <c r="V291" s="68">
        <v>1.0638126009693054</v>
      </c>
      <c r="W291" s="68">
        <v>28.021276595744681</v>
      </c>
      <c r="X291" s="68">
        <v>20</v>
      </c>
      <c r="Y291" s="68">
        <v>120</v>
      </c>
      <c r="Z291" s="68">
        <v>2</v>
      </c>
      <c r="AA291" s="1"/>
      <c r="AB291" s="1"/>
    </row>
    <row r="292" spans="2:28" s="36" customFormat="1" ht="12" customHeight="1" x14ac:dyDescent="0.15">
      <c r="B292" s="101"/>
      <c r="C292" s="124" t="s">
        <v>208</v>
      </c>
      <c r="D292" s="37"/>
      <c r="E292" s="37"/>
      <c r="F292" s="37"/>
      <c r="G292" s="43"/>
      <c r="H292" s="52">
        <v>1186</v>
      </c>
      <c r="I292" s="52">
        <v>21</v>
      </c>
      <c r="J292" s="52">
        <v>10</v>
      </c>
      <c r="K292" s="52">
        <v>15</v>
      </c>
      <c r="L292" s="52">
        <v>5</v>
      </c>
      <c r="M292" s="52">
        <v>1</v>
      </c>
      <c r="N292" s="52">
        <v>0</v>
      </c>
      <c r="O292" s="52">
        <v>1</v>
      </c>
      <c r="P292" s="52">
        <v>0</v>
      </c>
      <c r="Q292" s="52">
        <v>1</v>
      </c>
      <c r="R292" s="52">
        <v>0</v>
      </c>
      <c r="S292" s="52">
        <v>1</v>
      </c>
      <c r="T292" s="53">
        <v>7</v>
      </c>
      <c r="U292" s="52">
        <f t="shared" si="99"/>
        <v>1248</v>
      </c>
      <c r="V292" s="68">
        <v>2.2659145850120872</v>
      </c>
      <c r="W292" s="68">
        <v>51.127272727272725</v>
      </c>
      <c r="X292" s="68">
        <v>30</v>
      </c>
      <c r="Y292" s="68">
        <v>360</v>
      </c>
      <c r="Z292" s="68">
        <v>5</v>
      </c>
      <c r="AA292" s="1"/>
      <c r="AB292" s="1"/>
    </row>
    <row r="293" spans="2:28" s="36" customFormat="1" ht="12" customHeight="1" x14ac:dyDescent="0.15">
      <c r="B293" s="101"/>
      <c r="C293" s="124" t="s">
        <v>51</v>
      </c>
      <c r="D293" s="37"/>
      <c r="E293" s="37"/>
      <c r="F293" s="37"/>
      <c r="G293" s="43"/>
      <c r="H293" s="52">
        <v>1196</v>
      </c>
      <c r="I293" s="52">
        <v>14</v>
      </c>
      <c r="J293" s="52">
        <v>17</v>
      </c>
      <c r="K293" s="52">
        <v>15</v>
      </c>
      <c r="L293" s="52">
        <v>3</v>
      </c>
      <c r="M293" s="52">
        <v>2</v>
      </c>
      <c r="N293" s="52">
        <v>0</v>
      </c>
      <c r="O293" s="52">
        <v>0</v>
      </c>
      <c r="P293" s="52">
        <v>0</v>
      </c>
      <c r="Q293" s="52">
        <v>0</v>
      </c>
      <c r="R293" s="52">
        <v>0</v>
      </c>
      <c r="S293" s="52">
        <v>0</v>
      </c>
      <c r="T293" s="53">
        <v>1</v>
      </c>
      <c r="U293" s="52">
        <f t="shared" si="99"/>
        <v>1248</v>
      </c>
      <c r="V293" s="68">
        <v>1.7040898155573376</v>
      </c>
      <c r="W293" s="68">
        <v>41.666666666666664</v>
      </c>
      <c r="X293" s="68">
        <v>30</v>
      </c>
      <c r="Y293" s="68">
        <v>120</v>
      </c>
      <c r="Z293" s="68">
        <v>5</v>
      </c>
      <c r="AA293" s="1"/>
      <c r="AB293" s="1"/>
    </row>
    <row r="294" spans="2:28" s="36" customFormat="1" ht="12" customHeight="1" x14ac:dyDescent="0.15">
      <c r="B294" s="101"/>
      <c r="C294" s="124" t="s">
        <v>209</v>
      </c>
      <c r="D294" s="37"/>
      <c r="E294" s="37"/>
      <c r="F294" s="37"/>
      <c r="G294" s="43"/>
      <c r="H294" s="52">
        <v>1193</v>
      </c>
      <c r="I294" s="52">
        <v>7</v>
      </c>
      <c r="J294" s="52">
        <v>13</v>
      </c>
      <c r="K294" s="52">
        <v>20</v>
      </c>
      <c r="L294" s="52">
        <v>5</v>
      </c>
      <c r="M294" s="52">
        <v>3</v>
      </c>
      <c r="N294" s="52">
        <v>0</v>
      </c>
      <c r="O294" s="52">
        <v>1</v>
      </c>
      <c r="P294" s="52">
        <v>0</v>
      </c>
      <c r="Q294" s="52">
        <v>0</v>
      </c>
      <c r="R294" s="52">
        <v>0</v>
      </c>
      <c r="S294" s="52">
        <v>0</v>
      </c>
      <c r="T294" s="53">
        <v>6</v>
      </c>
      <c r="U294" s="52">
        <f t="shared" si="99"/>
        <v>1248</v>
      </c>
      <c r="V294" s="68">
        <v>2.2455716586151371</v>
      </c>
      <c r="W294" s="68">
        <v>56.918367346938773</v>
      </c>
      <c r="X294" s="68">
        <v>60</v>
      </c>
      <c r="Y294" s="68">
        <v>180</v>
      </c>
      <c r="Z294" s="68">
        <v>10</v>
      </c>
      <c r="AA294" s="1"/>
      <c r="AB294" s="1"/>
    </row>
    <row r="295" spans="2:28" s="36" customFormat="1" ht="12" customHeight="1" x14ac:dyDescent="0.15">
      <c r="B295" s="101"/>
      <c r="C295" s="124" t="s">
        <v>54</v>
      </c>
      <c r="D295" s="37"/>
      <c r="E295" s="37"/>
      <c r="F295" s="37"/>
      <c r="G295" s="43"/>
      <c r="H295" s="52">
        <v>1175</v>
      </c>
      <c r="I295" s="52">
        <v>32</v>
      </c>
      <c r="J295" s="52">
        <v>18</v>
      </c>
      <c r="K295" s="52">
        <v>20</v>
      </c>
      <c r="L295" s="52">
        <v>0</v>
      </c>
      <c r="M295" s="52">
        <v>0</v>
      </c>
      <c r="N295" s="52">
        <v>0</v>
      </c>
      <c r="O295" s="52">
        <v>0</v>
      </c>
      <c r="P295" s="52">
        <v>0</v>
      </c>
      <c r="Q295" s="52">
        <v>0</v>
      </c>
      <c r="R295" s="52">
        <v>0</v>
      </c>
      <c r="S295" s="52">
        <v>1</v>
      </c>
      <c r="T295" s="53">
        <v>2</v>
      </c>
      <c r="U295" s="52">
        <f t="shared" si="99"/>
        <v>1248</v>
      </c>
      <c r="V295" s="68">
        <v>1.978330658105939</v>
      </c>
      <c r="W295" s="68">
        <v>34.718309859154928</v>
      </c>
      <c r="X295" s="68">
        <v>30</v>
      </c>
      <c r="Y295" s="68">
        <v>300</v>
      </c>
      <c r="Z295" s="68">
        <v>5</v>
      </c>
      <c r="AA295" s="1"/>
      <c r="AB295" s="1"/>
    </row>
    <row r="296" spans="2:28" s="36" customFormat="1" ht="12" customHeight="1" x14ac:dyDescent="0.15">
      <c r="B296" s="101"/>
      <c r="C296" s="124" t="s">
        <v>904</v>
      </c>
      <c r="D296" s="37"/>
      <c r="E296" s="37"/>
      <c r="F296" s="37"/>
      <c r="G296" s="43"/>
      <c r="H296" s="52">
        <v>1170</v>
      </c>
      <c r="I296" s="52">
        <v>33</v>
      </c>
      <c r="J296" s="52">
        <v>16</v>
      </c>
      <c r="K296" s="52">
        <v>19</v>
      </c>
      <c r="L296" s="52">
        <v>0</v>
      </c>
      <c r="M296" s="52">
        <v>4</v>
      </c>
      <c r="N296" s="52">
        <v>0</v>
      </c>
      <c r="O296" s="52">
        <v>2</v>
      </c>
      <c r="P296" s="52">
        <v>0</v>
      </c>
      <c r="Q296" s="52">
        <v>0</v>
      </c>
      <c r="R296" s="52">
        <v>0</v>
      </c>
      <c r="S296" s="52">
        <v>0</v>
      </c>
      <c r="T296" s="53">
        <v>4</v>
      </c>
      <c r="U296" s="52">
        <f t="shared" si="99"/>
        <v>1248</v>
      </c>
      <c r="V296" s="68">
        <v>2.352090032154341</v>
      </c>
      <c r="W296" s="68">
        <v>39.54054054054054</v>
      </c>
      <c r="X296" s="68">
        <v>30</v>
      </c>
      <c r="Y296" s="68">
        <v>180</v>
      </c>
      <c r="Z296" s="68">
        <v>2</v>
      </c>
      <c r="AA296" s="1"/>
      <c r="AB296" s="1"/>
    </row>
    <row r="297" spans="2:28" s="36" customFormat="1" ht="12" customHeight="1" x14ac:dyDescent="0.15">
      <c r="B297" s="101"/>
      <c r="C297" s="149" t="s">
        <v>57</v>
      </c>
      <c r="D297" s="150"/>
      <c r="E297" s="150"/>
      <c r="F297" s="150"/>
      <c r="G297" s="151"/>
      <c r="H297" s="152">
        <v>1078</v>
      </c>
      <c r="I297" s="152">
        <v>54</v>
      </c>
      <c r="J297" s="152">
        <v>42</v>
      </c>
      <c r="K297" s="152">
        <v>36</v>
      </c>
      <c r="L297" s="152">
        <v>8</v>
      </c>
      <c r="M297" s="152">
        <v>9</v>
      </c>
      <c r="N297" s="152">
        <v>3</v>
      </c>
      <c r="O297" s="152">
        <v>3</v>
      </c>
      <c r="P297" s="152">
        <v>3</v>
      </c>
      <c r="Q297" s="152">
        <v>3</v>
      </c>
      <c r="R297" s="152">
        <v>1</v>
      </c>
      <c r="S297" s="152">
        <v>2</v>
      </c>
      <c r="T297" s="153">
        <v>6</v>
      </c>
      <c r="U297" s="152">
        <f t="shared" si="99"/>
        <v>1248</v>
      </c>
      <c r="V297" s="154">
        <v>7.7495974235104672</v>
      </c>
      <c r="W297" s="154">
        <v>58.689024390243901</v>
      </c>
      <c r="X297" s="154">
        <v>30</v>
      </c>
      <c r="Y297" s="154">
        <v>360</v>
      </c>
      <c r="Z297" s="154">
        <v>3</v>
      </c>
      <c r="AA297" s="1"/>
      <c r="AB297" s="1"/>
    </row>
    <row r="298" spans="2:28" s="36" customFormat="1" ht="12" customHeight="1" x14ac:dyDescent="0.15">
      <c r="B298" s="101"/>
      <c r="C298" s="124" t="s">
        <v>210</v>
      </c>
      <c r="D298" s="37"/>
      <c r="E298" s="37"/>
      <c r="F298" s="37"/>
      <c r="G298" s="43"/>
      <c r="H298" s="52">
        <v>1039</v>
      </c>
      <c r="I298" s="52">
        <v>62</v>
      </c>
      <c r="J298" s="52">
        <v>71</v>
      </c>
      <c r="K298" s="52">
        <v>46</v>
      </c>
      <c r="L298" s="52">
        <v>7</v>
      </c>
      <c r="M298" s="52">
        <v>6</v>
      </c>
      <c r="N298" s="52">
        <v>1</v>
      </c>
      <c r="O298" s="52">
        <v>2</v>
      </c>
      <c r="P298" s="52">
        <v>0</v>
      </c>
      <c r="Q298" s="52">
        <v>1</v>
      </c>
      <c r="R298" s="52">
        <v>0</v>
      </c>
      <c r="S298" s="52">
        <v>1</v>
      </c>
      <c r="T298" s="53">
        <v>12</v>
      </c>
      <c r="U298" s="52">
        <f t="shared" si="99"/>
        <v>1248</v>
      </c>
      <c r="V298" s="68">
        <v>6.8851132686084142</v>
      </c>
      <c r="W298" s="68">
        <v>43.197969543147209</v>
      </c>
      <c r="X298" s="68">
        <v>30</v>
      </c>
      <c r="Y298" s="68">
        <v>360</v>
      </c>
      <c r="Z298" s="68">
        <v>3</v>
      </c>
      <c r="AA298" s="1"/>
      <c r="AB298" s="1"/>
    </row>
    <row r="299" spans="2:28" s="36" customFormat="1" ht="12" customHeight="1" x14ac:dyDescent="0.15">
      <c r="B299" s="101"/>
      <c r="C299" s="124" t="s">
        <v>211</v>
      </c>
      <c r="D299" s="37"/>
      <c r="E299" s="37"/>
      <c r="F299" s="37"/>
      <c r="G299" s="43"/>
      <c r="H299" s="52">
        <v>836</v>
      </c>
      <c r="I299" s="52">
        <v>50</v>
      </c>
      <c r="J299" s="52">
        <v>131</v>
      </c>
      <c r="K299" s="52">
        <v>117</v>
      </c>
      <c r="L299" s="52">
        <v>14</v>
      </c>
      <c r="M299" s="52">
        <v>45</v>
      </c>
      <c r="N299" s="52">
        <v>3</v>
      </c>
      <c r="O299" s="52">
        <v>17</v>
      </c>
      <c r="P299" s="52">
        <v>4</v>
      </c>
      <c r="Q299" s="52">
        <v>5</v>
      </c>
      <c r="R299" s="52">
        <v>2</v>
      </c>
      <c r="S299" s="52">
        <v>3</v>
      </c>
      <c r="T299" s="53">
        <v>21</v>
      </c>
      <c r="U299" s="52">
        <f t="shared" si="99"/>
        <v>1248</v>
      </c>
      <c r="V299" s="68">
        <v>21.396903015484924</v>
      </c>
      <c r="W299" s="68">
        <v>67.145780051150894</v>
      </c>
      <c r="X299" s="68">
        <v>60</v>
      </c>
      <c r="Y299" s="68">
        <v>390</v>
      </c>
      <c r="Z299" s="68">
        <v>5</v>
      </c>
      <c r="AA299" s="1"/>
      <c r="AB299" s="1"/>
    </row>
    <row r="300" spans="2:28" s="36" customFormat="1" ht="12" customHeight="1" x14ac:dyDescent="0.15">
      <c r="B300" s="101"/>
      <c r="C300" s="124" t="s">
        <v>212</v>
      </c>
      <c r="D300" s="37"/>
      <c r="E300" s="37"/>
      <c r="F300" s="37"/>
      <c r="G300" s="43"/>
      <c r="H300" s="52">
        <v>644</v>
      </c>
      <c r="I300" s="52">
        <v>164</v>
      </c>
      <c r="J300" s="52">
        <v>252</v>
      </c>
      <c r="K300" s="52">
        <v>125</v>
      </c>
      <c r="L300" s="52">
        <v>10</v>
      </c>
      <c r="M300" s="52">
        <v>18</v>
      </c>
      <c r="N300" s="52">
        <v>2</v>
      </c>
      <c r="O300" s="52">
        <v>7</v>
      </c>
      <c r="P300" s="52">
        <v>0</v>
      </c>
      <c r="Q300" s="52">
        <v>0</v>
      </c>
      <c r="R300" s="52">
        <v>0</v>
      </c>
      <c r="S300" s="52">
        <v>0</v>
      </c>
      <c r="T300" s="53">
        <v>26</v>
      </c>
      <c r="U300" s="52">
        <f t="shared" si="99"/>
        <v>1248</v>
      </c>
      <c r="V300" s="68">
        <v>18.960720130932899</v>
      </c>
      <c r="W300" s="68">
        <v>40.086505190311421</v>
      </c>
      <c r="X300" s="68">
        <v>30</v>
      </c>
      <c r="Y300" s="68">
        <v>200</v>
      </c>
      <c r="Z300" s="68">
        <v>3</v>
      </c>
      <c r="AA300" s="1"/>
      <c r="AB300" s="1"/>
    </row>
    <row r="301" spans="2:28" s="36" customFormat="1" ht="12" customHeight="1" x14ac:dyDescent="0.15">
      <c r="B301" s="101"/>
      <c r="C301" s="124" t="s">
        <v>213</v>
      </c>
      <c r="D301" s="37"/>
      <c r="E301" s="37"/>
      <c r="F301" s="37"/>
      <c r="G301" s="43"/>
      <c r="H301" s="52">
        <v>764</v>
      </c>
      <c r="I301" s="52">
        <v>121</v>
      </c>
      <c r="J301" s="52">
        <v>168</v>
      </c>
      <c r="K301" s="52">
        <v>125</v>
      </c>
      <c r="L301" s="52">
        <v>19</v>
      </c>
      <c r="M301" s="52">
        <v>23</v>
      </c>
      <c r="N301" s="52">
        <v>3</v>
      </c>
      <c r="O301" s="52">
        <v>6</v>
      </c>
      <c r="P301" s="52">
        <v>1</v>
      </c>
      <c r="Q301" s="52">
        <v>1</v>
      </c>
      <c r="R301" s="52">
        <v>0</v>
      </c>
      <c r="S301" s="52">
        <v>0</v>
      </c>
      <c r="T301" s="53">
        <v>17</v>
      </c>
      <c r="U301" s="52">
        <f t="shared" si="99"/>
        <v>1248</v>
      </c>
      <c r="V301" s="68">
        <v>17.409423233143787</v>
      </c>
      <c r="W301" s="68">
        <v>45.890792291220556</v>
      </c>
      <c r="X301" s="68">
        <v>30</v>
      </c>
      <c r="Y301" s="68">
        <v>240</v>
      </c>
      <c r="Z301" s="68">
        <v>5</v>
      </c>
      <c r="AA301" s="1"/>
      <c r="AB301" s="1"/>
    </row>
    <row r="302" spans="2:28" s="36" customFormat="1" ht="12" customHeight="1" x14ac:dyDescent="0.15">
      <c r="B302" s="101"/>
      <c r="C302" s="124" t="s">
        <v>214</v>
      </c>
      <c r="D302" s="37"/>
      <c r="E302" s="37"/>
      <c r="F302" s="37"/>
      <c r="G302" s="43"/>
      <c r="H302" s="52">
        <v>910</v>
      </c>
      <c r="I302" s="52">
        <v>51</v>
      </c>
      <c r="J302" s="52">
        <v>85</v>
      </c>
      <c r="K302" s="52">
        <v>114</v>
      </c>
      <c r="L302" s="52">
        <v>32</v>
      </c>
      <c r="M302" s="52">
        <v>22</v>
      </c>
      <c r="N302" s="52">
        <v>4</v>
      </c>
      <c r="O302" s="52">
        <v>8</v>
      </c>
      <c r="P302" s="52">
        <v>0</v>
      </c>
      <c r="Q302" s="52">
        <v>0</v>
      </c>
      <c r="R302" s="52">
        <v>0</v>
      </c>
      <c r="S302" s="52">
        <v>1</v>
      </c>
      <c r="T302" s="53">
        <v>21</v>
      </c>
      <c r="U302" s="52">
        <f t="shared" si="99"/>
        <v>1248</v>
      </c>
      <c r="V302" s="68">
        <v>14.952730236348819</v>
      </c>
      <c r="W302" s="68">
        <v>57.876971608832811</v>
      </c>
      <c r="X302" s="68">
        <v>60</v>
      </c>
      <c r="Y302" s="68">
        <v>300</v>
      </c>
      <c r="Z302" s="68">
        <v>5</v>
      </c>
      <c r="AA302" s="1"/>
      <c r="AB302" s="1"/>
    </row>
    <row r="303" spans="2:28" s="36" customFormat="1" ht="12" customHeight="1" x14ac:dyDescent="0.15">
      <c r="B303" s="101"/>
      <c r="C303" s="149" t="s">
        <v>215</v>
      </c>
      <c r="D303" s="150"/>
      <c r="E303" s="150"/>
      <c r="F303" s="150"/>
      <c r="G303" s="151"/>
      <c r="H303" s="152">
        <v>1092</v>
      </c>
      <c r="I303" s="152">
        <v>7</v>
      </c>
      <c r="J303" s="152">
        <v>31</v>
      </c>
      <c r="K303" s="152">
        <v>52</v>
      </c>
      <c r="L303" s="152">
        <v>15</v>
      </c>
      <c r="M303" s="152">
        <v>20</v>
      </c>
      <c r="N303" s="152">
        <v>4</v>
      </c>
      <c r="O303" s="152">
        <v>7</v>
      </c>
      <c r="P303" s="152">
        <v>0</v>
      </c>
      <c r="Q303" s="152">
        <v>3</v>
      </c>
      <c r="R303" s="152">
        <v>0</v>
      </c>
      <c r="S303" s="152">
        <v>3</v>
      </c>
      <c r="T303" s="153">
        <v>14</v>
      </c>
      <c r="U303" s="152">
        <f t="shared" si="99"/>
        <v>1248</v>
      </c>
      <c r="V303" s="154">
        <v>9.5956239870340365</v>
      </c>
      <c r="W303" s="154">
        <v>83.387323943661968</v>
      </c>
      <c r="X303" s="154">
        <v>60</v>
      </c>
      <c r="Y303" s="154">
        <v>480</v>
      </c>
      <c r="Z303" s="154">
        <v>6</v>
      </c>
      <c r="AA303" s="1"/>
      <c r="AB303" s="1"/>
    </row>
    <row r="304" spans="2:28" s="36" customFormat="1" ht="12" customHeight="1" x14ac:dyDescent="0.15">
      <c r="B304" s="101"/>
      <c r="C304" s="124" t="s">
        <v>216</v>
      </c>
      <c r="D304" s="37"/>
      <c r="E304" s="37"/>
      <c r="F304" s="37"/>
      <c r="G304" s="43"/>
      <c r="H304" s="52">
        <v>1193</v>
      </c>
      <c r="I304" s="52">
        <v>1</v>
      </c>
      <c r="J304" s="52">
        <v>3</v>
      </c>
      <c r="K304" s="52">
        <v>12</v>
      </c>
      <c r="L304" s="52">
        <v>7</v>
      </c>
      <c r="M304" s="52">
        <v>7</v>
      </c>
      <c r="N304" s="52">
        <v>1</v>
      </c>
      <c r="O304" s="52">
        <v>2</v>
      </c>
      <c r="P304" s="52">
        <v>1</v>
      </c>
      <c r="Q304" s="52">
        <v>2</v>
      </c>
      <c r="R304" s="52">
        <v>0</v>
      </c>
      <c r="S304" s="52">
        <v>6</v>
      </c>
      <c r="T304" s="53">
        <v>13</v>
      </c>
      <c r="U304" s="52">
        <f t="shared" si="99"/>
        <v>1248</v>
      </c>
      <c r="V304" s="68">
        <v>4.6720647773279351</v>
      </c>
      <c r="W304" s="68">
        <v>137.38095238095238</v>
      </c>
      <c r="X304" s="68">
        <v>90</v>
      </c>
      <c r="Y304" s="68">
        <v>480</v>
      </c>
      <c r="Z304" s="68">
        <v>10</v>
      </c>
      <c r="AA304" s="1"/>
      <c r="AB304" s="1"/>
    </row>
    <row r="305" spans="2:28" ht="12" customHeight="1" x14ac:dyDescent="0.15">
      <c r="B305" s="103"/>
      <c r="C305" s="125" t="s">
        <v>217</v>
      </c>
      <c r="D305" s="71"/>
      <c r="E305" s="71"/>
      <c r="F305" s="71"/>
      <c r="G305" s="48"/>
      <c r="H305" s="54">
        <v>618</v>
      </c>
      <c r="I305" s="54">
        <v>100</v>
      </c>
      <c r="J305" s="54">
        <v>110</v>
      </c>
      <c r="K305" s="54">
        <v>126</v>
      </c>
      <c r="L305" s="54">
        <v>70</v>
      </c>
      <c r="M305" s="54">
        <v>60</v>
      </c>
      <c r="N305" s="54">
        <v>25</v>
      </c>
      <c r="O305" s="54">
        <v>24</v>
      </c>
      <c r="P305" s="54">
        <v>18</v>
      </c>
      <c r="Q305" s="54">
        <v>18</v>
      </c>
      <c r="R305" s="54">
        <v>13</v>
      </c>
      <c r="S305" s="54">
        <v>59</v>
      </c>
      <c r="T305" s="55">
        <v>7</v>
      </c>
      <c r="U305" s="54">
        <f t="shared" si="99"/>
        <v>1248</v>
      </c>
      <c r="V305" s="69">
        <v>57.35132957292506</v>
      </c>
      <c r="W305" s="69">
        <v>114.24237560192617</v>
      </c>
      <c r="X305" s="69">
        <v>75</v>
      </c>
      <c r="Y305" s="69">
        <v>480</v>
      </c>
      <c r="Z305" s="222">
        <v>5</v>
      </c>
    </row>
    <row r="306" spans="2:28" s="36" customFormat="1" ht="12" customHeight="1" x14ac:dyDescent="0.15">
      <c r="B306" s="100" t="s">
        <v>3</v>
      </c>
      <c r="C306" s="144" t="s">
        <v>193</v>
      </c>
      <c r="D306" s="47"/>
      <c r="E306" s="47"/>
      <c r="F306" s="47"/>
      <c r="G306" s="244">
        <f t="shared" ref="G306:G339" si="100">U272</f>
        <v>1248</v>
      </c>
      <c r="H306" s="56">
        <f t="shared" ref="H306:T306" si="101">H272/$G306*100</f>
        <v>65.464743589743591</v>
      </c>
      <c r="I306" s="56">
        <f t="shared" si="101"/>
        <v>1.1217948717948718</v>
      </c>
      <c r="J306" s="56">
        <f t="shared" si="101"/>
        <v>8.1730769230769234</v>
      </c>
      <c r="K306" s="56">
        <f t="shared" si="101"/>
        <v>13.541666666666666</v>
      </c>
      <c r="L306" s="56">
        <f t="shared" si="101"/>
        <v>2.5641025641025639</v>
      </c>
      <c r="M306" s="56">
        <f t="shared" si="101"/>
        <v>4.1666666666666661</v>
      </c>
      <c r="N306" s="56">
        <f t="shared" si="101"/>
        <v>0.16025641025641024</v>
      </c>
      <c r="O306" s="56">
        <f t="shared" si="101"/>
        <v>1.6025641025641024</v>
      </c>
      <c r="P306" s="56">
        <f t="shared" si="101"/>
        <v>0.16025641025641024</v>
      </c>
      <c r="Q306" s="56">
        <f t="shared" si="101"/>
        <v>0.32051282051282048</v>
      </c>
      <c r="R306" s="56">
        <f t="shared" si="101"/>
        <v>8.0128205128205121E-2</v>
      </c>
      <c r="S306" s="56">
        <f t="shared" si="101"/>
        <v>0.48076923076923078</v>
      </c>
      <c r="T306" s="56">
        <f t="shared" si="101"/>
        <v>2.1634615384615383</v>
      </c>
      <c r="U306" s="56">
        <f t="shared" si="99"/>
        <v>100</v>
      </c>
      <c r="AA306" s="1"/>
      <c r="AB306" s="1"/>
    </row>
    <row r="307" spans="2:28" s="36" customFormat="1" ht="12" customHeight="1" x14ac:dyDescent="0.15">
      <c r="B307" s="101"/>
      <c r="C307" s="124" t="s">
        <v>1044</v>
      </c>
      <c r="D307" s="37"/>
      <c r="E307" s="37"/>
      <c r="F307" s="37"/>
      <c r="G307" s="239">
        <f t="shared" si="100"/>
        <v>1248</v>
      </c>
      <c r="H307" s="57">
        <f t="shared" ref="H307:T307" si="102">H273/$G307*100</f>
        <v>77.884615384615387</v>
      </c>
      <c r="I307" s="57">
        <f t="shared" si="102"/>
        <v>3.2051282051282048</v>
      </c>
      <c r="J307" s="57">
        <f t="shared" si="102"/>
        <v>7.6121794871794863</v>
      </c>
      <c r="K307" s="57">
        <f t="shared" si="102"/>
        <v>7.2115384615384608</v>
      </c>
      <c r="L307" s="57">
        <f t="shared" si="102"/>
        <v>0.88141025641025639</v>
      </c>
      <c r="M307" s="57">
        <f t="shared" si="102"/>
        <v>0.96153846153846156</v>
      </c>
      <c r="N307" s="57">
        <f t="shared" si="102"/>
        <v>0</v>
      </c>
      <c r="O307" s="57">
        <f t="shared" si="102"/>
        <v>0.24038461538461539</v>
      </c>
      <c r="P307" s="57">
        <f t="shared" si="102"/>
        <v>0</v>
      </c>
      <c r="Q307" s="57">
        <f t="shared" si="102"/>
        <v>0</v>
      </c>
      <c r="R307" s="57">
        <f t="shared" si="102"/>
        <v>0</v>
      </c>
      <c r="S307" s="57">
        <f t="shared" si="102"/>
        <v>0</v>
      </c>
      <c r="T307" s="57">
        <f t="shared" si="102"/>
        <v>2.0032051282051282</v>
      </c>
      <c r="U307" s="57">
        <f t="shared" si="99"/>
        <v>100.00000000000001</v>
      </c>
      <c r="AA307" s="1"/>
      <c r="AB307" s="1"/>
    </row>
    <row r="308" spans="2:28" s="36" customFormat="1" ht="12" customHeight="1" x14ac:dyDescent="0.15">
      <c r="B308" s="101"/>
      <c r="C308" s="149" t="s">
        <v>194</v>
      </c>
      <c r="D308" s="150"/>
      <c r="E308" s="150"/>
      <c r="F308" s="150"/>
      <c r="G308" s="242">
        <f t="shared" si="100"/>
        <v>1248</v>
      </c>
      <c r="H308" s="156">
        <f t="shared" ref="H308:T308" si="103">H274/$G308*100</f>
        <v>79.246794871794862</v>
      </c>
      <c r="I308" s="156">
        <f t="shared" si="103"/>
        <v>2.8846153846153846</v>
      </c>
      <c r="J308" s="156">
        <f t="shared" si="103"/>
        <v>5.6089743589743595</v>
      </c>
      <c r="K308" s="156">
        <f t="shared" si="103"/>
        <v>8.2532051282051277</v>
      </c>
      <c r="L308" s="156">
        <f t="shared" si="103"/>
        <v>0.88141025641025639</v>
      </c>
      <c r="M308" s="156">
        <f t="shared" si="103"/>
        <v>1.0416666666666665</v>
      </c>
      <c r="N308" s="156">
        <f t="shared" si="103"/>
        <v>8.0128205128205121E-2</v>
      </c>
      <c r="O308" s="156">
        <f t="shared" si="103"/>
        <v>0.16025641025641024</v>
      </c>
      <c r="P308" s="156">
        <f t="shared" si="103"/>
        <v>0</v>
      </c>
      <c r="Q308" s="156">
        <f t="shared" si="103"/>
        <v>0</v>
      </c>
      <c r="R308" s="156">
        <f t="shared" si="103"/>
        <v>0</v>
      </c>
      <c r="S308" s="156">
        <f t="shared" si="103"/>
        <v>0</v>
      </c>
      <c r="T308" s="156">
        <f t="shared" si="103"/>
        <v>1.8429487179487181</v>
      </c>
      <c r="U308" s="156">
        <f t="shared" si="99"/>
        <v>100</v>
      </c>
      <c r="AA308" s="1"/>
      <c r="AB308" s="1"/>
    </row>
    <row r="309" spans="2:28" s="36" customFormat="1" ht="12" customHeight="1" x14ac:dyDescent="0.15">
      <c r="B309" s="101"/>
      <c r="C309" s="124" t="s">
        <v>195</v>
      </c>
      <c r="D309" s="37"/>
      <c r="E309" s="37"/>
      <c r="F309" s="37"/>
      <c r="G309" s="239">
        <f t="shared" si="100"/>
        <v>1248</v>
      </c>
      <c r="H309" s="57">
        <f t="shared" ref="H309:T309" si="104">H275/$G309*100</f>
        <v>90.144230769230774</v>
      </c>
      <c r="I309" s="57">
        <f t="shared" si="104"/>
        <v>2.1634615384615383</v>
      </c>
      <c r="J309" s="57">
        <f t="shared" si="104"/>
        <v>4.4070512820512819</v>
      </c>
      <c r="K309" s="57">
        <f t="shared" si="104"/>
        <v>1.9230769230769231</v>
      </c>
      <c r="L309" s="57">
        <f t="shared" si="104"/>
        <v>8.0128205128205121E-2</v>
      </c>
      <c r="M309" s="57">
        <f t="shared" si="104"/>
        <v>0.24038461538461539</v>
      </c>
      <c r="N309" s="57">
        <f t="shared" si="104"/>
        <v>0</v>
      </c>
      <c r="O309" s="57">
        <f t="shared" si="104"/>
        <v>0</v>
      </c>
      <c r="P309" s="57">
        <f t="shared" si="104"/>
        <v>0</v>
      </c>
      <c r="Q309" s="57">
        <f t="shared" si="104"/>
        <v>0</v>
      </c>
      <c r="R309" s="57">
        <f t="shared" si="104"/>
        <v>0</v>
      </c>
      <c r="S309" s="57">
        <f t="shared" si="104"/>
        <v>0</v>
      </c>
      <c r="T309" s="57">
        <f t="shared" si="104"/>
        <v>1.0416666666666665</v>
      </c>
      <c r="U309" s="57">
        <f t="shared" si="99"/>
        <v>100</v>
      </c>
      <c r="AA309" s="1"/>
      <c r="AB309" s="1"/>
    </row>
    <row r="310" spans="2:28" s="36" customFormat="1" ht="12" customHeight="1" x14ac:dyDescent="0.15">
      <c r="B310" s="101"/>
      <c r="C310" s="124" t="s">
        <v>196</v>
      </c>
      <c r="D310" s="37"/>
      <c r="E310" s="37"/>
      <c r="F310" s="37"/>
      <c r="G310" s="239">
        <f t="shared" si="100"/>
        <v>1248</v>
      </c>
      <c r="H310" s="57">
        <f t="shared" ref="H310:T310" si="105">H276/$G310*100</f>
        <v>73.477564102564102</v>
      </c>
      <c r="I310" s="57">
        <f t="shared" si="105"/>
        <v>4.1666666666666661</v>
      </c>
      <c r="J310" s="57">
        <f t="shared" si="105"/>
        <v>6.9711538461538467</v>
      </c>
      <c r="K310" s="57">
        <f t="shared" si="105"/>
        <v>9.1346153846153832</v>
      </c>
      <c r="L310" s="57">
        <f t="shared" si="105"/>
        <v>2.083333333333333</v>
      </c>
      <c r="M310" s="57">
        <f t="shared" si="105"/>
        <v>1.4423076923076923</v>
      </c>
      <c r="N310" s="57">
        <f t="shared" si="105"/>
        <v>0.24038461538461539</v>
      </c>
      <c r="O310" s="57">
        <f t="shared" si="105"/>
        <v>0.32051282051282048</v>
      </c>
      <c r="P310" s="57">
        <f t="shared" si="105"/>
        <v>8.0128205128205121E-2</v>
      </c>
      <c r="Q310" s="57">
        <f t="shared" si="105"/>
        <v>8.0128205128205121E-2</v>
      </c>
      <c r="R310" s="57">
        <f t="shared" si="105"/>
        <v>0</v>
      </c>
      <c r="S310" s="57">
        <f t="shared" si="105"/>
        <v>0.16025641025641024</v>
      </c>
      <c r="T310" s="57">
        <f t="shared" si="105"/>
        <v>1.8429487179487181</v>
      </c>
      <c r="U310" s="57">
        <f t="shared" si="99"/>
        <v>99.999999999999986</v>
      </c>
      <c r="AA310" s="1"/>
      <c r="AB310" s="1"/>
    </row>
    <row r="311" spans="2:28" s="36" customFormat="1" ht="12" customHeight="1" x14ac:dyDescent="0.15">
      <c r="B311" s="101"/>
      <c r="C311" s="124" t="s">
        <v>197</v>
      </c>
      <c r="D311" s="37"/>
      <c r="E311" s="37"/>
      <c r="F311" s="37"/>
      <c r="G311" s="239">
        <f t="shared" si="100"/>
        <v>1248</v>
      </c>
      <c r="H311" s="57">
        <f t="shared" ref="H311:T311" si="106">H277/$G311*100</f>
        <v>74.599358974358978</v>
      </c>
      <c r="I311" s="57">
        <f t="shared" si="106"/>
        <v>7.3717948717948723</v>
      </c>
      <c r="J311" s="57">
        <f t="shared" si="106"/>
        <v>9.6955128205128212</v>
      </c>
      <c r="K311" s="57">
        <f t="shared" si="106"/>
        <v>5.0480769230769234</v>
      </c>
      <c r="L311" s="57">
        <f t="shared" si="106"/>
        <v>0.64102564102564097</v>
      </c>
      <c r="M311" s="57">
        <f t="shared" si="106"/>
        <v>0.64102564102564097</v>
      </c>
      <c r="N311" s="57">
        <f t="shared" si="106"/>
        <v>0.40064102564102561</v>
      </c>
      <c r="O311" s="57">
        <f t="shared" si="106"/>
        <v>8.0128205128205121E-2</v>
      </c>
      <c r="P311" s="57">
        <f t="shared" si="106"/>
        <v>0</v>
      </c>
      <c r="Q311" s="57">
        <f t="shared" si="106"/>
        <v>0</v>
      </c>
      <c r="R311" s="57">
        <f t="shared" si="106"/>
        <v>0</v>
      </c>
      <c r="S311" s="57">
        <f t="shared" si="106"/>
        <v>0</v>
      </c>
      <c r="T311" s="57">
        <f t="shared" si="106"/>
        <v>1.5224358974358974</v>
      </c>
      <c r="U311" s="57">
        <f t="shared" si="99"/>
        <v>99.999999999999986</v>
      </c>
    </row>
    <row r="312" spans="2:28" s="36" customFormat="1" ht="12" customHeight="1" x14ac:dyDescent="0.15">
      <c r="B312" s="101"/>
      <c r="C312" s="124" t="s">
        <v>198</v>
      </c>
      <c r="D312" s="37"/>
      <c r="E312" s="37"/>
      <c r="F312" s="37"/>
      <c r="G312" s="239">
        <f t="shared" si="100"/>
        <v>1248</v>
      </c>
      <c r="H312" s="57">
        <f t="shared" ref="H312:T312" si="107">H278/$G312*100</f>
        <v>98.878205128205138</v>
      </c>
      <c r="I312" s="57">
        <f t="shared" si="107"/>
        <v>0.32051282051282048</v>
      </c>
      <c r="J312" s="57">
        <f t="shared" si="107"/>
        <v>0.5608974358974359</v>
      </c>
      <c r="K312" s="57">
        <f t="shared" si="107"/>
        <v>8.0128205128205121E-2</v>
      </c>
      <c r="L312" s="57">
        <f t="shared" si="107"/>
        <v>0</v>
      </c>
      <c r="M312" s="57">
        <f t="shared" si="107"/>
        <v>0</v>
      </c>
      <c r="N312" s="57">
        <f t="shared" si="107"/>
        <v>0</v>
      </c>
      <c r="O312" s="57">
        <f t="shared" si="107"/>
        <v>0</v>
      </c>
      <c r="P312" s="57">
        <f t="shared" si="107"/>
        <v>0</v>
      </c>
      <c r="Q312" s="57">
        <f t="shared" si="107"/>
        <v>0</v>
      </c>
      <c r="R312" s="57">
        <f t="shared" si="107"/>
        <v>0</v>
      </c>
      <c r="S312" s="57">
        <f t="shared" si="107"/>
        <v>0</v>
      </c>
      <c r="T312" s="57">
        <f t="shared" si="107"/>
        <v>0.16025641025641024</v>
      </c>
      <c r="U312" s="57">
        <f t="shared" si="99"/>
        <v>100</v>
      </c>
    </row>
    <row r="313" spans="2:28" s="36" customFormat="1" ht="12" customHeight="1" x14ac:dyDescent="0.15">
      <c r="B313" s="101"/>
      <c r="C313" s="124" t="s">
        <v>199</v>
      </c>
      <c r="D313" s="37"/>
      <c r="E313" s="37"/>
      <c r="F313" s="37"/>
      <c r="G313" s="239">
        <f t="shared" si="100"/>
        <v>1248</v>
      </c>
      <c r="H313" s="57">
        <f t="shared" ref="H313:T313" si="108">H279/$G313*100</f>
        <v>79.727564102564102</v>
      </c>
      <c r="I313" s="57">
        <f t="shared" si="108"/>
        <v>12.740384615384615</v>
      </c>
      <c r="J313" s="57">
        <f t="shared" si="108"/>
        <v>5.0480769230769234</v>
      </c>
      <c r="K313" s="57">
        <f t="shared" si="108"/>
        <v>0.64102564102564097</v>
      </c>
      <c r="L313" s="57">
        <f t="shared" si="108"/>
        <v>0.16025641025641024</v>
      </c>
      <c r="M313" s="57">
        <f t="shared" si="108"/>
        <v>0</v>
      </c>
      <c r="N313" s="57">
        <f t="shared" si="108"/>
        <v>0</v>
      </c>
      <c r="O313" s="57">
        <f t="shared" si="108"/>
        <v>0</v>
      </c>
      <c r="P313" s="57">
        <f t="shared" si="108"/>
        <v>0</v>
      </c>
      <c r="Q313" s="57">
        <f t="shared" si="108"/>
        <v>0</v>
      </c>
      <c r="R313" s="57">
        <f t="shared" si="108"/>
        <v>0</v>
      </c>
      <c r="S313" s="57">
        <f t="shared" si="108"/>
        <v>8.0128205128205121E-2</v>
      </c>
      <c r="T313" s="57">
        <f t="shared" si="108"/>
        <v>1.6025641025641024</v>
      </c>
      <c r="U313" s="57">
        <f t="shared" si="99"/>
        <v>99.999999999999986</v>
      </c>
    </row>
    <row r="314" spans="2:28" s="36" customFormat="1" ht="12" customHeight="1" x14ac:dyDescent="0.15">
      <c r="B314" s="101"/>
      <c r="C314" s="124" t="s">
        <v>200</v>
      </c>
      <c r="D314" s="37"/>
      <c r="E314" s="37"/>
      <c r="F314" s="37"/>
      <c r="G314" s="239">
        <f t="shared" si="100"/>
        <v>1248</v>
      </c>
      <c r="H314" s="57">
        <f t="shared" ref="H314:T314" si="109">H280/$G314*100</f>
        <v>81.009615384615387</v>
      </c>
      <c r="I314" s="57">
        <f t="shared" si="109"/>
        <v>6.4903846153846159</v>
      </c>
      <c r="J314" s="57">
        <f t="shared" si="109"/>
        <v>4.7275641025641022</v>
      </c>
      <c r="K314" s="57">
        <f t="shared" si="109"/>
        <v>3.125</v>
      </c>
      <c r="L314" s="57">
        <f t="shared" si="109"/>
        <v>0.48076923076923078</v>
      </c>
      <c r="M314" s="57">
        <f t="shared" si="109"/>
        <v>0.96153846153846156</v>
      </c>
      <c r="N314" s="57">
        <f t="shared" si="109"/>
        <v>0.40064102564102561</v>
      </c>
      <c r="O314" s="57">
        <f t="shared" si="109"/>
        <v>0.40064102564102561</v>
      </c>
      <c r="P314" s="57">
        <f t="shared" si="109"/>
        <v>8.0128205128205121E-2</v>
      </c>
      <c r="Q314" s="57">
        <f t="shared" si="109"/>
        <v>0.16025641025641024</v>
      </c>
      <c r="R314" s="57">
        <f t="shared" si="109"/>
        <v>0</v>
      </c>
      <c r="S314" s="57">
        <f t="shared" si="109"/>
        <v>0.24038461538461539</v>
      </c>
      <c r="T314" s="57">
        <f t="shared" si="109"/>
        <v>1.9230769230769231</v>
      </c>
      <c r="U314" s="57">
        <f t="shared" si="99"/>
        <v>99.999999999999986</v>
      </c>
    </row>
    <row r="315" spans="2:28" s="36" customFormat="1" ht="12" customHeight="1" x14ac:dyDescent="0.15">
      <c r="B315" s="101"/>
      <c r="C315" s="124" t="s">
        <v>201</v>
      </c>
      <c r="D315" s="37"/>
      <c r="E315" s="37"/>
      <c r="F315" s="37"/>
      <c r="G315" s="239">
        <f t="shared" si="100"/>
        <v>1248</v>
      </c>
      <c r="H315" s="57">
        <f t="shared" ref="H315:T315" si="110">H281/$G315*100</f>
        <v>88.141025641025635</v>
      </c>
      <c r="I315" s="57">
        <f t="shared" si="110"/>
        <v>3.766025641025641</v>
      </c>
      <c r="J315" s="57">
        <f t="shared" si="110"/>
        <v>3.9262820512820511</v>
      </c>
      <c r="K315" s="57">
        <f t="shared" si="110"/>
        <v>2.6442307692307692</v>
      </c>
      <c r="L315" s="57">
        <f t="shared" si="110"/>
        <v>0.24038461538461539</v>
      </c>
      <c r="M315" s="57">
        <f t="shared" si="110"/>
        <v>0.24038461538461539</v>
      </c>
      <c r="N315" s="57">
        <f t="shared" si="110"/>
        <v>0</v>
      </c>
      <c r="O315" s="57">
        <f t="shared" si="110"/>
        <v>0</v>
      </c>
      <c r="P315" s="57">
        <f t="shared" si="110"/>
        <v>0</v>
      </c>
      <c r="Q315" s="57">
        <f t="shared" si="110"/>
        <v>0</v>
      </c>
      <c r="R315" s="57">
        <f t="shared" si="110"/>
        <v>0</v>
      </c>
      <c r="S315" s="57">
        <f t="shared" si="110"/>
        <v>0</v>
      </c>
      <c r="T315" s="57">
        <f t="shared" si="110"/>
        <v>1.0416666666666665</v>
      </c>
      <c r="U315" s="57">
        <f t="shared" si="99"/>
        <v>99.999999999999986</v>
      </c>
    </row>
    <row r="316" spans="2:28" s="36" customFormat="1" ht="12" customHeight="1" x14ac:dyDescent="0.15">
      <c r="B316" s="101"/>
      <c r="C316" s="124" t="s">
        <v>202</v>
      </c>
      <c r="D316" s="37"/>
      <c r="E316" s="37"/>
      <c r="F316" s="37"/>
      <c r="G316" s="239">
        <f t="shared" si="100"/>
        <v>1248</v>
      </c>
      <c r="H316" s="57">
        <f t="shared" ref="H316:T316" si="111">H282/$G316*100</f>
        <v>83.573717948717956</v>
      </c>
      <c r="I316" s="57">
        <f t="shared" si="111"/>
        <v>3.6057692307692304</v>
      </c>
      <c r="J316" s="57">
        <f t="shared" si="111"/>
        <v>4.8878205128205128</v>
      </c>
      <c r="K316" s="57">
        <f t="shared" si="111"/>
        <v>3.9262820512820511</v>
      </c>
      <c r="L316" s="57">
        <f t="shared" si="111"/>
        <v>0.96153846153846156</v>
      </c>
      <c r="M316" s="57">
        <f t="shared" si="111"/>
        <v>0.5608974358974359</v>
      </c>
      <c r="N316" s="57">
        <f t="shared" si="111"/>
        <v>0.5608974358974359</v>
      </c>
      <c r="O316" s="57">
        <f t="shared" si="111"/>
        <v>0</v>
      </c>
      <c r="P316" s="57">
        <f t="shared" si="111"/>
        <v>0.24038461538461539</v>
      </c>
      <c r="Q316" s="57">
        <f t="shared" si="111"/>
        <v>8.0128205128205121E-2</v>
      </c>
      <c r="R316" s="57">
        <f t="shared" si="111"/>
        <v>0</v>
      </c>
      <c r="S316" s="57">
        <f t="shared" si="111"/>
        <v>0</v>
      </c>
      <c r="T316" s="57">
        <f t="shared" si="111"/>
        <v>1.6025641025641024</v>
      </c>
      <c r="U316" s="57">
        <f t="shared" si="99"/>
        <v>100</v>
      </c>
    </row>
    <row r="317" spans="2:28" s="36" customFormat="1" ht="12" customHeight="1" x14ac:dyDescent="0.15">
      <c r="B317" s="101"/>
      <c r="C317" s="149" t="s">
        <v>203</v>
      </c>
      <c r="D317" s="150"/>
      <c r="E317" s="150"/>
      <c r="F317" s="150"/>
      <c r="G317" s="242">
        <f t="shared" si="100"/>
        <v>1248</v>
      </c>
      <c r="H317" s="156">
        <f t="shared" ref="H317:T317" si="112">H283/$G317*100</f>
        <v>67.788461538461547</v>
      </c>
      <c r="I317" s="156">
        <f t="shared" si="112"/>
        <v>2.5641025641025639</v>
      </c>
      <c r="J317" s="156">
        <f t="shared" si="112"/>
        <v>5.2884615384615383</v>
      </c>
      <c r="K317" s="156">
        <f t="shared" si="112"/>
        <v>8.3333333333333321</v>
      </c>
      <c r="L317" s="156">
        <f t="shared" si="112"/>
        <v>4.4070512820512819</v>
      </c>
      <c r="M317" s="156">
        <f t="shared" si="112"/>
        <v>4.2467948717948723</v>
      </c>
      <c r="N317" s="156">
        <f t="shared" si="112"/>
        <v>1.7628205128205128</v>
      </c>
      <c r="O317" s="156">
        <f t="shared" si="112"/>
        <v>2.2435897435897436</v>
      </c>
      <c r="P317" s="156">
        <f t="shared" si="112"/>
        <v>0.64102564102564097</v>
      </c>
      <c r="Q317" s="156">
        <f t="shared" si="112"/>
        <v>0.48076923076923078</v>
      </c>
      <c r="R317" s="156">
        <f t="shared" si="112"/>
        <v>0.16025641025641024</v>
      </c>
      <c r="S317" s="156">
        <f t="shared" si="112"/>
        <v>0.32051282051282048</v>
      </c>
      <c r="T317" s="156">
        <f t="shared" si="112"/>
        <v>1.7628205128205128</v>
      </c>
      <c r="U317" s="156">
        <f t="shared" si="99"/>
        <v>99.999999999999986</v>
      </c>
    </row>
    <row r="318" spans="2:28" s="36" customFormat="1" ht="12" customHeight="1" x14ac:dyDescent="0.15">
      <c r="B318" s="101"/>
      <c r="C318" s="124" t="s">
        <v>204</v>
      </c>
      <c r="D318" s="37"/>
      <c r="E318" s="37"/>
      <c r="F318" s="37"/>
      <c r="G318" s="239">
        <f t="shared" si="100"/>
        <v>1248</v>
      </c>
      <c r="H318" s="57">
        <f t="shared" ref="H318:T318" si="113">H284/$G318*100</f>
        <v>55.208333333333336</v>
      </c>
      <c r="I318" s="57">
        <f t="shared" si="113"/>
        <v>28.205128205128204</v>
      </c>
      <c r="J318" s="57">
        <f t="shared" si="113"/>
        <v>10.817307692307693</v>
      </c>
      <c r="K318" s="57">
        <f t="shared" si="113"/>
        <v>3.3653846153846154</v>
      </c>
      <c r="L318" s="57">
        <f t="shared" si="113"/>
        <v>0.24038461538461539</v>
      </c>
      <c r="M318" s="57">
        <f t="shared" si="113"/>
        <v>8.0128205128205121E-2</v>
      </c>
      <c r="N318" s="57">
        <f t="shared" si="113"/>
        <v>0</v>
      </c>
      <c r="O318" s="57">
        <f t="shared" si="113"/>
        <v>0</v>
      </c>
      <c r="P318" s="57">
        <f t="shared" si="113"/>
        <v>0</v>
      </c>
      <c r="Q318" s="57">
        <f t="shared" si="113"/>
        <v>0</v>
      </c>
      <c r="R318" s="57">
        <f t="shared" si="113"/>
        <v>0</v>
      </c>
      <c r="S318" s="57">
        <f t="shared" si="113"/>
        <v>0</v>
      </c>
      <c r="T318" s="57">
        <f t="shared" si="113"/>
        <v>2.083333333333333</v>
      </c>
      <c r="U318" s="57">
        <f t="shared" si="99"/>
        <v>100</v>
      </c>
    </row>
    <row r="319" spans="2:28" s="36" customFormat="1" ht="12" customHeight="1" x14ac:dyDescent="0.15">
      <c r="B319" s="101"/>
      <c r="C319" s="124" t="s">
        <v>1043</v>
      </c>
      <c r="D319" s="37"/>
      <c r="E319" s="37"/>
      <c r="F319" s="37"/>
      <c r="G319" s="239">
        <f t="shared" si="100"/>
        <v>1248</v>
      </c>
      <c r="H319" s="57">
        <f t="shared" ref="H319:T319" si="114">H285/$G319*100</f>
        <v>93.108974358974365</v>
      </c>
      <c r="I319" s="57">
        <f t="shared" si="114"/>
        <v>2.7243589743589745</v>
      </c>
      <c r="J319" s="57">
        <f t="shared" si="114"/>
        <v>2.083333333333333</v>
      </c>
      <c r="K319" s="57">
        <f t="shared" si="114"/>
        <v>0.88141025641025639</v>
      </c>
      <c r="L319" s="57">
        <f t="shared" si="114"/>
        <v>0.24038461538461539</v>
      </c>
      <c r="M319" s="57">
        <f t="shared" si="114"/>
        <v>0</v>
      </c>
      <c r="N319" s="57">
        <f t="shared" si="114"/>
        <v>0</v>
      </c>
      <c r="O319" s="57">
        <f t="shared" si="114"/>
        <v>0.16025641025641024</v>
      </c>
      <c r="P319" s="57">
        <f t="shared" si="114"/>
        <v>0</v>
      </c>
      <c r="Q319" s="57">
        <f t="shared" si="114"/>
        <v>0</v>
      </c>
      <c r="R319" s="57">
        <f t="shared" si="114"/>
        <v>0</v>
      </c>
      <c r="S319" s="57">
        <f t="shared" si="114"/>
        <v>0</v>
      </c>
      <c r="T319" s="57">
        <f t="shared" si="114"/>
        <v>0.80128205128205121</v>
      </c>
      <c r="U319" s="57">
        <f t="shared" si="99"/>
        <v>100.00000000000001</v>
      </c>
    </row>
    <row r="320" spans="2:28" s="36" customFormat="1" ht="12" customHeight="1" x14ac:dyDescent="0.15">
      <c r="B320" s="101"/>
      <c r="C320" s="124" t="s">
        <v>1042</v>
      </c>
      <c r="D320" s="37"/>
      <c r="E320" s="37"/>
      <c r="F320" s="37"/>
      <c r="G320" s="239">
        <f t="shared" si="100"/>
        <v>1248</v>
      </c>
      <c r="H320" s="57">
        <f t="shared" ref="H320:T320" si="115">H286/$G320*100</f>
        <v>54.727564102564109</v>
      </c>
      <c r="I320" s="57">
        <f t="shared" si="115"/>
        <v>5.6891025641025639</v>
      </c>
      <c r="J320" s="57">
        <f t="shared" si="115"/>
        <v>16.185897435897438</v>
      </c>
      <c r="K320" s="57">
        <f t="shared" si="115"/>
        <v>11.858974358974358</v>
      </c>
      <c r="L320" s="57">
        <f t="shared" si="115"/>
        <v>5.4487179487179489</v>
      </c>
      <c r="M320" s="57">
        <f t="shared" si="115"/>
        <v>3.2852564102564106</v>
      </c>
      <c r="N320" s="57">
        <f t="shared" si="115"/>
        <v>0.48076923076923078</v>
      </c>
      <c r="O320" s="57">
        <f t="shared" si="115"/>
        <v>0</v>
      </c>
      <c r="P320" s="57">
        <f t="shared" si="115"/>
        <v>0.24038461538461539</v>
      </c>
      <c r="Q320" s="57">
        <f t="shared" si="115"/>
        <v>8.0128205128205121E-2</v>
      </c>
      <c r="R320" s="57">
        <f t="shared" si="115"/>
        <v>0</v>
      </c>
      <c r="S320" s="57">
        <f t="shared" si="115"/>
        <v>0</v>
      </c>
      <c r="T320" s="57">
        <f t="shared" si="115"/>
        <v>2.0032051282051282</v>
      </c>
      <c r="U320" s="57">
        <f t="shared" si="99"/>
        <v>100.00000000000001</v>
      </c>
    </row>
    <row r="321" spans="2:21" s="36" customFormat="1" ht="12" customHeight="1" x14ac:dyDescent="0.15">
      <c r="B321" s="101"/>
      <c r="C321" s="124" t="s">
        <v>205</v>
      </c>
      <c r="D321" s="37"/>
      <c r="E321" s="37"/>
      <c r="F321" s="37"/>
      <c r="G321" s="239">
        <f t="shared" si="100"/>
        <v>1248</v>
      </c>
      <c r="H321" s="57">
        <f t="shared" ref="H321:T321" si="116">H287/$G321*100</f>
        <v>85.09615384615384</v>
      </c>
      <c r="I321" s="57">
        <f t="shared" si="116"/>
        <v>3.766025641025641</v>
      </c>
      <c r="J321" s="57">
        <f t="shared" si="116"/>
        <v>5.1282051282051277</v>
      </c>
      <c r="K321" s="57">
        <f t="shared" si="116"/>
        <v>3.4455128205128207</v>
      </c>
      <c r="L321" s="57">
        <f t="shared" si="116"/>
        <v>0.64102564102564097</v>
      </c>
      <c r="M321" s="57">
        <f t="shared" si="116"/>
        <v>0.5608974358974359</v>
      </c>
      <c r="N321" s="57">
        <f t="shared" si="116"/>
        <v>0</v>
      </c>
      <c r="O321" s="57">
        <f t="shared" si="116"/>
        <v>8.0128205128205121E-2</v>
      </c>
      <c r="P321" s="57">
        <f t="shared" si="116"/>
        <v>0</v>
      </c>
      <c r="Q321" s="57">
        <f t="shared" si="116"/>
        <v>0</v>
      </c>
      <c r="R321" s="57">
        <f t="shared" si="116"/>
        <v>8.0128205128205121E-2</v>
      </c>
      <c r="S321" s="57">
        <f t="shared" si="116"/>
        <v>0</v>
      </c>
      <c r="T321" s="57">
        <f t="shared" si="116"/>
        <v>1.2019230769230771</v>
      </c>
      <c r="U321" s="57">
        <f t="shared" si="99"/>
        <v>99.999999999999972</v>
      </c>
    </row>
    <row r="322" spans="2:21" s="36" customFormat="1" ht="12" customHeight="1" x14ac:dyDescent="0.15">
      <c r="B322" s="101"/>
      <c r="C322" s="124" t="s">
        <v>62</v>
      </c>
      <c r="D322" s="37"/>
      <c r="E322" s="37"/>
      <c r="F322" s="37"/>
      <c r="G322" s="239">
        <f t="shared" si="100"/>
        <v>1248</v>
      </c>
      <c r="H322" s="57">
        <f t="shared" ref="H322:T322" si="117">H288/$G322*100</f>
        <v>85.817307692307693</v>
      </c>
      <c r="I322" s="57">
        <f t="shared" si="117"/>
        <v>3.5256410256410255</v>
      </c>
      <c r="J322" s="57">
        <f t="shared" si="117"/>
        <v>4.2467948717948723</v>
      </c>
      <c r="K322" s="57">
        <f t="shared" si="117"/>
        <v>3.3653846153846154</v>
      </c>
      <c r="L322" s="57">
        <f t="shared" si="117"/>
        <v>0.96153846153846156</v>
      </c>
      <c r="M322" s="57">
        <f t="shared" si="117"/>
        <v>0.40064102564102561</v>
      </c>
      <c r="N322" s="57">
        <f t="shared" si="117"/>
        <v>0</v>
      </c>
      <c r="O322" s="57">
        <f t="shared" si="117"/>
        <v>8.0128205128205121E-2</v>
      </c>
      <c r="P322" s="57">
        <f t="shared" si="117"/>
        <v>0</v>
      </c>
      <c r="Q322" s="57">
        <f t="shared" si="117"/>
        <v>0</v>
      </c>
      <c r="R322" s="57">
        <f t="shared" si="117"/>
        <v>0</v>
      </c>
      <c r="S322" s="57">
        <f t="shared" si="117"/>
        <v>0</v>
      </c>
      <c r="T322" s="57">
        <f t="shared" si="117"/>
        <v>1.6025641025641024</v>
      </c>
      <c r="U322" s="57">
        <f t="shared" si="99"/>
        <v>100</v>
      </c>
    </row>
    <row r="323" spans="2:21" s="36" customFormat="1" ht="12" customHeight="1" x14ac:dyDescent="0.15">
      <c r="B323" s="101"/>
      <c r="C323" s="149" t="s">
        <v>206</v>
      </c>
      <c r="D323" s="150"/>
      <c r="E323" s="150"/>
      <c r="F323" s="150"/>
      <c r="G323" s="242" t="str">
        <f t="shared" si="100"/>
        <v>－</v>
      </c>
      <c r="H323" s="227" t="s">
        <v>1041</v>
      </c>
      <c r="I323" s="227" t="s">
        <v>1041</v>
      </c>
      <c r="J323" s="227" t="s">
        <v>1041</v>
      </c>
      <c r="K323" s="227" t="s">
        <v>1041</v>
      </c>
      <c r="L323" s="227" t="s">
        <v>1041</v>
      </c>
      <c r="M323" s="227" t="s">
        <v>1041</v>
      </c>
      <c r="N323" s="227" t="s">
        <v>1041</v>
      </c>
      <c r="O323" s="227" t="s">
        <v>1041</v>
      </c>
      <c r="P323" s="227" t="s">
        <v>1041</v>
      </c>
      <c r="Q323" s="227" t="s">
        <v>1041</v>
      </c>
      <c r="R323" s="227" t="s">
        <v>1041</v>
      </c>
      <c r="S323" s="227" t="s">
        <v>1041</v>
      </c>
      <c r="T323" s="227" t="s">
        <v>1041</v>
      </c>
      <c r="U323" s="227" t="s">
        <v>1041</v>
      </c>
    </row>
    <row r="324" spans="2:21" s="36" customFormat="1" ht="12" customHeight="1" x14ac:dyDescent="0.15">
      <c r="B324" s="101"/>
      <c r="C324" s="124" t="s">
        <v>46</v>
      </c>
      <c r="D324" s="37"/>
      <c r="E324" s="37"/>
      <c r="F324" s="37"/>
      <c r="G324" s="239">
        <f t="shared" si="100"/>
        <v>1248</v>
      </c>
      <c r="H324" s="57">
        <f t="shared" ref="H324:T324" si="118">H290/$G324*100</f>
        <v>70.833333333333343</v>
      </c>
      <c r="I324" s="57">
        <f t="shared" si="118"/>
        <v>3.2051282051282048</v>
      </c>
      <c r="J324" s="57">
        <f t="shared" si="118"/>
        <v>5.6089743589743595</v>
      </c>
      <c r="K324" s="57">
        <f t="shared" si="118"/>
        <v>7.1314102564102564</v>
      </c>
      <c r="L324" s="57">
        <f t="shared" si="118"/>
        <v>1.6826923076923077</v>
      </c>
      <c r="M324" s="57">
        <f t="shared" si="118"/>
        <v>2.9647435897435894</v>
      </c>
      <c r="N324" s="57">
        <f t="shared" si="118"/>
        <v>0.64102564102564097</v>
      </c>
      <c r="O324" s="57">
        <f t="shared" si="118"/>
        <v>1.6025641025641024</v>
      </c>
      <c r="P324" s="57">
        <f t="shared" si="118"/>
        <v>0.64102564102564097</v>
      </c>
      <c r="Q324" s="57">
        <f t="shared" si="118"/>
        <v>1.1217948717948718</v>
      </c>
      <c r="R324" s="57">
        <f t="shared" si="118"/>
        <v>0.48076923076923078</v>
      </c>
      <c r="S324" s="57">
        <f t="shared" si="118"/>
        <v>2.083333333333333</v>
      </c>
      <c r="T324" s="57">
        <f t="shared" si="118"/>
        <v>2.0032051282051282</v>
      </c>
      <c r="U324" s="57">
        <f t="shared" ref="U324:U339" si="119">SUM(H324:T324)</f>
        <v>100</v>
      </c>
    </row>
    <row r="325" spans="2:21" s="36" customFormat="1" ht="12" customHeight="1" x14ac:dyDescent="0.15">
      <c r="B325" s="101"/>
      <c r="C325" s="124" t="s">
        <v>207</v>
      </c>
      <c r="D325" s="37"/>
      <c r="E325" s="37"/>
      <c r="F325" s="37"/>
      <c r="G325" s="239">
        <f t="shared" si="100"/>
        <v>1248</v>
      </c>
      <c r="H325" s="57">
        <f t="shared" ref="H325:T325" si="120">H291/$G325*100</f>
        <v>95.432692307692307</v>
      </c>
      <c r="I325" s="57">
        <f t="shared" si="120"/>
        <v>2.083333333333333</v>
      </c>
      <c r="J325" s="57">
        <f t="shared" si="120"/>
        <v>0.88141025641025639</v>
      </c>
      <c r="K325" s="57">
        <f t="shared" si="120"/>
        <v>0.72115384615384615</v>
      </c>
      <c r="L325" s="57">
        <f t="shared" si="120"/>
        <v>0</v>
      </c>
      <c r="M325" s="57">
        <f t="shared" si="120"/>
        <v>8.0128205128205121E-2</v>
      </c>
      <c r="N325" s="57">
        <f t="shared" si="120"/>
        <v>0</v>
      </c>
      <c r="O325" s="57">
        <f t="shared" si="120"/>
        <v>0</v>
      </c>
      <c r="P325" s="57">
        <f t="shared" si="120"/>
        <v>0</v>
      </c>
      <c r="Q325" s="57">
        <f t="shared" si="120"/>
        <v>0</v>
      </c>
      <c r="R325" s="57">
        <f t="shared" si="120"/>
        <v>0</v>
      </c>
      <c r="S325" s="57">
        <f t="shared" si="120"/>
        <v>0</v>
      </c>
      <c r="T325" s="57">
        <f t="shared" si="120"/>
        <v>0.80128205128205121</v>
      </c>
      <c r="U325" s="57">
        <f t="shared" si="119"/>
        <v>100</v>
      </c>
    </row>
    <row r="326" spans="2:21" s="36" customFormat="1" ht="12" customHeight="1" x14ac:dyDescent="0.15">
      <c r="B326" s="101"/>
      <c r="C326" s="124" t="s">
        <v>208</v>
      </c>
      <c r="D326" s="37"/>
      <c r="E326" s="37"/>
      <c r="F326" s="37"/>
      <c r="G326" s="239">
        <f t="shared" si="100"/>
        <v>1248</v>
      </c>
      <c r="H326" s="57">
        <f t="shared" ref="H326:T326" si="121">H292/$G326*100</f>
        <v>95.03205128205127</v>
      </c>
      <c r="I326" s="57">
        <f t="shared" si="121"/>
        <v>1.6826923076923077</v>
      </c>
      <c r="J326" s="57">
        <f t="shared" si="121"/>
        <v>0.80128205128205121</v>
      </c>
      <c r="K326" s="57">
        <f t="shared" si="121"/>
        <v>1.2019230769230771</v>
      </c>
      <c r="L326" s="57">
        <f t="shared" si="121"/>
        <v>0.40064102564102561</v>
      </c>
      <c r="M326" s="57">
        <f t="shared" si="121"/>
        <v>8.0128205128205121E-2</v>
      </c>
      <c r="N326" s="57">
        <f t="shared" si="121"/>
        <v>0</v>
      </c>
      <c r="O326" s="57">
        <f t="shared" si="121"/>
        <v>8.0128205128205121E-2</v>
      </c>
      <c r="P326" s="57">
        <f t="shared" si="121"/>
        <v>0</v>
      </c>
      <c r="Q326" s="57">
        <f t="shared" si="121"/>
        <v>8.0128205128205121E-2</v>
      </c>
      <c r="R326" s="57">
        <f t="shared" si="121"/>
        <v>0</v>
      </c>
      <c r="S326" s="57">
        <f t="shared" si="121"/>
        <v>8.0128205128205121E-2</v>
      </c>
      <c r="T326" s="57">
        <f t="shared" si="121"/>
        <v>0.5608974358974359</v>
      </c>
      <c r="U326" s="57">
        <f t="shared" si="119"/>
        <v>99.999999999999986</v>
      </c>
    </row>
    <row r="327" spans="2:21" s="36" customFormat="1" ht="12" customHeight="1" x14ac:dyDescent="0.15">
      <c r="B327" s="101"/>
      <c r="C327" s="124" t="s">
        <v>51</v>
      </c>
      <c r="D327" s="37"/>
      <c r="E327" s="37"/>
      <c r="F327" s="37"/>
      <c r="G327" s="239">
        <f t="shared" si="100"/>
        <v>1248</v>
      </c>
      <c r="H327" s="57">
        <f t="shared" ref="H327:T327" si="122">H293/$G327*100</f>
        <v>95.833333333333343</v>
      </c>
      <c r="I327" s="57">
        <f t="shared" si="122"/>
        <v>1.1217948717948718</v>
      </c>
      <c r="J327" s="57">
        <f t="shared" si="122"/>
        <v>1.3621794871794872</v>
      </c>
      <c r="K327" s="57">
        <f t="shared" si="122"/>
        <v>1.2019230769230771</v>
      </c>
      <c r="L327" s="57">
        <f t="shared" si="122"/>
        <v>0.24038461538461539</v>
      </c>
      <c r="M327" s="57">
        <f t="shared" si="122"/>
        <v>0.16025641025641024</v>
      </c>
      <c r="N327" s="57">
        <f t="shared" si="122"/>
        <v>0</v>
      </c>
      <c r="O327" s="57">
        <f t="shared" si="122"/>
        <v>0</v>
      </c>
      <c r="P327" s="57">
        <f t="shared" si="122"/>
        <v>0</v>
      </c>
      <c r="Q327" s="57">
        <f t="shared" si="122"/>
        <v>0</v>
      </c>
      <c r="R327" s="57">
        <f t="shared" si="122"/>
        <v>0</v>
      </c>
      <c r="S327" s="57">
        <f t="shared" si="122"/>
        <v>0</v>
      </c>
      <c r="T327" s="57">
        <f t="shared" si="122"/>
        <v>8.0128205128205121E-2</v>
      </c>
      <c r="U327" s="57">
        <f t="shared" si="119"/>
        <v>100.00000000000001</v>
      </c>
    </row>
    <row r="328" spans="2:21" s="36" customFormat="1" ht="12" customHeight="1" x14ac:dyDescent="0.15">
      <c r="B328" s="101"/>
      <c r="C328" s="124" t="s">
        <v>209</v>
      </c>
      <c r="D328" s="37"/>
      <c r="E328" s="37"/>
      <c r="F328" s="37"/>
      <c r="G328" s="239">
        <f t="shared" si="100"/>
        <v>1248</v>
      </c>
      <c r="H328" s="57">
        <f t="shared" ref="H328:T328" si="123">H294/$G328*100</f>
        <v>95.59294871794873</v>
      </c>
      <c r="I328" s="57">
        <f t="shared" si="123"/>
        <v>0.5608974358974359</v>
      </c>
      <c r="J328" s="57">
        <f t="shared" si="123"/>
        <v>1.0416666666666665</v>
      </c>
      <c r="K328" s="57">
        <f t="shared" si="123"/>
        <v>1.6025641025641024</v>
      </c>
      <c r="L328" s="57">
        <f t="shared" si="123"/>
        <v>0.40064102564102561</v>
      </c>
      <c r="M328" s="57">
        <f t="shared" si="123"/>
        <v>0.24038461538461539</v>
      </c>
      <c r="N328" s="57">
        <f t="shared" si="123"/>
        <v>0</v>
      </c>
      <c r="O328" s="57">
        <f t="shared" si="123"/>
        <v>8.0128205128205121E-2</v>
      </c>
      <c r="P328" s="57">
        <f t="shared" si="123"/>
        <v>0</v>
      </c>
      <c r="Q328" s="57">
        <f t="shared" si="123"/>
        <v>0</v>
      </c>
      <c r="R328" s="57">
        <f t="shared" si="123"/>
        <v>0</v>
      </c>
      <c r="S328" s="57">
        <f t="shared" si="123"/>
        <v>0</v>
      </c>
      <c r="T328" s="57">
        <f t="shared" si="123"/>
        <v>0.48076923076923078</v>
      </c>
      <c r="U328" s="57">
        <f t="shared" si="119"/>
        <v>100</v>
      </c>
    </row>
    <row r="329" spans="2:21" s="36" customFormat="1" ht="12" customHeight="1" x14ac:dyDescent="0.15">
      <c r="B329" s="101"/>
      <c r="C329" s="124" t="s">
        <v>54</v>
      </c>
      <c r="D329" s="37"/>
      <c r="E329" s="37"/>
      <c r="F329" s="37"/>
      <c r="G329" s="239">
        <f t="shared" si="100"/>
        <v>1248</v>
      </c>
      <c r="H329" s="57">
        <f t="shared" ref="H329:T329" si="124">H295/$G329*100</f>
        <v>94.150641025641022</v>
      </c>
      <c r="I329" s="57">
        <f t="shared" si="124"/>
        <v>2.5641025641025639</v>
      </c>
      <c r="J329" s="57">
        <f t="shared" si="124"/>
        <v>1.4423076923076923</v>
      </c>
      <c r="K329" s="57">
        <f t="shared" si="124"/>
        <v>1.6025641025641024</v>
      </c>
      <c r="L329" s="57">
        <f t="shared" si="124"/>
        <v>0</v>
      </c>
      <c r="M329" s="57">
        <f t="shared" si="124"/>
        <v>0</v>
      </c>
      <c r="N329" s="57">
        <f t="shared" si="124"/>
        <v>0</v>
      </c>
      <c r="O329" s="57">
        <f t="shared" si="124"/>
        <v>0</v>
      </c>
      <c r="P329" s="57">
        <f t="shared" si="124"/>
        <v>0</v>
      </c>
      <c r="Q329" s="57">
        <f t="shared" si="124"/>
        <v>0</v>
      </c>
      <c r="R329" s="57">
        <f t="shared" si="124"/>
        <v>0</v>
      </c>
      <c r="S329" s="57">
        <f t="shared" si="124"/>
        <v>8.0128205128205121E-2</v>
      </c>
      <c r="T329" s="57">
        <f t="shared" si="124"/>
        <v>0.16025641025641024</v>
      </c>
      <c r="U329" s="57">
        <f t="shared" si="119"/>
        <v>100</v>
      </c>
    </row>
    <row r="330" spans="2:21" s="36" customFormat="1" ht="12" customHeight="1" x14ac:dyDescent="0.15">
      <c r="B330" s="101"/>
      <c r="C330" s="124" t="s">
        <v>904</v>
      </c>
      <c r="D330" s="37"/>
      <c r="E330" s="37"/>
      <c r="F330" s="37"/>
      <c r="G330" s="239">
        <f t="shared" si="100"/>
        <v>1248</v>
      </c>
      <c r="H330" s="57">
        <f t="shared" ref="H330:T330" si="125">H296/$G330*100</f>
        <v>93.75</v>
      </c>
      <c r="I330" s="57">
        <f t="shared" si="125"/>
        <v>2.6442307692307692</v>
      </c>
      <c r="J330" s="57">
        <f t="shared" si="125"/>
        <v>1.2820512820512819</v>
      </c>
      <c r="K330" s="57">
        <f t="shared" si="125"/>
        <v>1.5224358974358974</v>
      </c>
      <c r="L330" s="57">
        <f t="shared" si="125"/>
        <v>0</v>
      </c>
      <c r="M330" s="57">
        <f t="shared" si="125"/>
        <v>0.32051282051282048</v>
      </c>
      <c r="N330" s="57">
        <f t="shared" si="125"/>
        <v>0</v>
      </c>
      <c r="O330" s="57">
        <f t="shared" si="125"/>
        <v>0.16025641025641024</v>
      </c>
      <c r="P330" s="57">
        <f t="shared" si="125"/>
        <v>0</v>
      </c>
      <c r="Q330" s="57">
        <f t="shared" si="125"/>
        <v>0</v>
      </c>
      <c r="R330" s="57">
        <f t="shared" si="125"/>
        <v>0</v>
      </c>
      <c r="S330" s="57">
        <f t="shared" si="125"/>
        <v>0</v>
      </c>
      <c r="T330" s="57">
        <f t="shared" si="125"/>
        <v>0.32051282051282048</v>
      </c>
      <c r="U330" s="57">
        <f t="shared" si="119"/>
        <v>100</v>
      </c>
    </row>
    <row r="331" spans="2:21" s="36" customFormat="1" ht="12" customHeight="1" x14ac:dyDescent="0.15">
      <c r="B331" s="101"/>
      <c r="C331" s="149" t="s">
        <v>57</v>
      </c>
      <c r="D331" s="150"/>
      <c r="E331" s="150"/>
      <c r="F331" s="150"/>
      <c r="G331" s="242">
        <f t="shared" si="100"/>
        <v>1248</v>
      </c>
      <c r="H331" s="156">
        <f t="shared" ref="H331:T331" si="126">H297/$G331*100</f>
        <v>86.378205128205138</v>
      </c>
      <c r="I331" s="156">
        <f t="shared" si="126"/>
        <v>4.3269230769230766</v>
      </c>
      <c r="J331" s="156">
        <f t="shared" si="126"/>
        <v>3.3653846153846154</v>
      </c>
      <c r="K331" s="156">
        <f t="shared" si="126"/>
        <v>2.8846153846153846</v>
      </c>
      <c r="L331" s="156">
        <f t="shared" si="126"/>
        <v>0.64102564102564097</v>
      </c>
      <c r="M331" s="156">
        <f t="shared" si="126"/>
        <v>0.72115384615384615</v>
      </c>
      <c r="N331" s="156">
        <f t="shared" si="126"/>
        <v>0.24038461538461539</v>
      </c>
      <c r="O331" s="156">
        <f t="shared" si="126"/>
        <v>0.24038461538461539</v>
      </c>
      <c r="P331" s="156">
        <f t="shared" si="126"/>
        <v>0.24038461538461539</v>
      </c>
      <c r="Q331" s="156">
        <f t="shared" si="126"/>
        <v>0.24038461538461539</v>
      </c>
      <c r="R331" s="156">
        <f t="shared" si="126"/>
        <v>8.0128205128205121E-2</v>
      </c>
      <c r="S331" s="156">
        <f t="shared" si="126"/>
        <v>0.16025641025641024</v>
      </c>
      <c r="T331" s="156">
        <f t="shared" si="126"/>
        <v>0.48076923076923078</v>
      </c>
      <c r="U331" s="156">
        <f t="shared" si="119"/>
        <v>99.999999999999986</v>
      </c>
    </row>
    <row r="332" spans="2:21" s="36" customFormat="1" ht="12" customHeight="1" x14ac:dyDescent="0.15">
      <c r="B332" s="101"/>
      <c r="C332" s="124" t="s">
        <v>210</v>
      </c>
      <c r="D332" s="37"/>
      <c r="E332" s="37"/>
      <c r="F332" s="37"/>
      <c r="G332" s="239">
        <f t="shared" si="100"/>
        <v>1248</v>
      </c>
      <c r="H332" s="57">
        <f t="shared" ref="H332:T332" si="127">H298/$G332*100</f>
        <v>83.253205128205138</v>
      </c>
      <c r="I332" s="57">
        <f t="shared" si="127"/>
        <v>4.9679487179487181</v>
      </c>
      <c r="J332" s="57">
        <f t="shared" si="127"/>
        <v>5.6891025641025639</v>
      </c>
      <c r="K332" s="57">
        <f t="shared" si="127"/>
        <v>3.6858974358974361</v>
      </c>
      <c r="L332" s="57">
        <f t="shared" si="127"/>
        <v>0.5608974358974359</v>
      </c>
      <c r="M332" s="57">
        <f t="shared" si="127"/>
        <v>0.48076923076923078</v>
      </c>
      <c r="N332" s="57">
        <f t="shared" si="127"/>
        <v>8.0128205128205121E-2</v>
      </c>
      <c r="O332" s="57">
        <f t="shared" si="127"/>
        <v>0.16025641025641024</v>
      </c>
      <c r="P332" s="57">
        <f t="shared" si="127"/>
        <v>0</v>
      </c>
      <c r="Q332" s="57">
        <f t="shared" si="127"/>
        <v>8.0128205128205121E-2</v>
      </c>
      <c r="R332" s="57">
        <f t="shared" si="127"/>
        <v>0</v>
      </c>
      <c r="S332" s="57">
        <f t="shared" si="127"/>
        <v>8.0128205128205121E-2</v>
      </c>
      <c r="T332" s="57">
        <f t="shared" si="127"/>
        <v>0.96153846153846156</v>
      </c>
      <c r="U332" s="57">
        <f t="shared" si="119"/>
        <v>100</v>
      </c>
    </row>
    <row r="333" spans="2:21" s="36" customFormat="1" ht="12" customHeight="1" x14ac:dyDescent="0.15">
      <c r="B333" s="101"/>
      <c r="C333" s="124" t="s">
        <v>211</v>
      </c>
      <c r="D333" s="37"/>
      <c r="E333" s="37"/>
      <c r="F333" s="37"/>
      <c r="G333" s="239">
        <f t="shared" si="100"/>
        <v>1248</v>
      </c>
      <c r="H333" s="57">
        <f t="shared" ref="H333:T333" si="128">H299/$G333*100</f>
        <v>66.987179487179489</v>
      </c>
      <c r="I333" s="57">
        <f t="shared" si="128"/>
        <v>4.0064102564102564</v>
      </c>
      <c r="J333" s="57">
        <f t="shared" si="128"/>
        <v>10.496794871794872</v>
      </c>
      <c r="K333" s="57">
        <f t="shared" si="128"/>
        <v>9.375</v>
      </c>
      <c r="L333" s="57">
        <f t="shared" si="128"/>
        <v>1.1217948717948718</v>
      </c>
      <c r="M333" s="57">
        <f t="shared" si="128"/>
        <v>3.6057692307692304</v>
      </c>
      <c r="N333" s="57">
        <f t="shared" si="128"/>
        <v>0.24038461538461539</v>
      </c>
      <c r="O333" s="57">
        <f t="shared" si="128"/>
        <v>1.3621794871794872</v>
      </c>
      <c r="P333" s="57">
        <f t="shared" si="128"/>
        <v>0.32051282051282048</v>
      </c>
      <c r="Q333" s="57">
        <f t="shared" si="128"/>
        <v>0.40064102564102561</v>
      </c>
      <c r="R333" s="57">
        <f t="shared" si="128"/>
        <v>0.16025641025641024</v>
      </c>
      <c r="S333" s="57">
        <f t="shared" si="128"/>
        <v>0.24038461538461539</v>
      </c>
      <c r="T333" s="57">
        <f t="shared" si="128"/>
        <v>1.6826923076923077</v>
      </c>
      <c r="U333" s="57">
        <f t="shared" si="119"/>
        <v>100</v>
      </c>
    </row>
    <row r="334" spans="2:21" s="36" customFormat="1" ht="12" customHeight="1" x14ac:dyDescent="0.15">
      <c r="B334" s="101"/>
      <c r="C334" s="124" t="s">
        <v>212</v>
      </c>
      <c r="D334" s="37"/>
      <c r="E334" s="37"/>
      <c r="F334" s="37"/>
      <c r="G334" s="239">
        <f t="shared" si="100"/>
        <v>1248</v>
      </c>
      <c r="H334" s="57">
        <f t="shared" ref="H334:T334" si="129">H300/$G334*100</f>
        <v>51.602564102564109</v>
      </c>
      <c r="I334" s="57">
        <f t="shared" si="129"/>
        <v>13.141025641025642</v>
      </c>
      <c r="J334" s="57">
        <f t="shared" si="129"/>
        <v>20.192307692307693</v>
      </c>
      <c r="K334" s="57">
        <f t="shared" si="129"/>
        <v>10.016025641025642</v>
      </c>
      <c r="L334" s="57">
        <f t="shared" si="129"/>
        <v>0.80128205128205121</v>
      </c>
      <c r="M334" s="57">
        <f t="shared" si="129"/>
        <v>1.4423076923076923</v>
      </c>
      <c r="N334" s="57">
        <f t="shared" si="129"/>
        <v>0.16025641025641024</v>
      </c>
      <c r="O334" s="57">
        <f t="shared" si="129"/>
        <v>0.5608974358974359</v>
      </c>
      <c r="P334" s="57">
        <f t="shared" si="129"/>
        <v>0</v>
      </c>
      <c r="Q334" s="57">
        <f t="shared" si="129"/>
        <v>0</v>
      </c>
      <c r="R334" s="57">
        <f t="shared" si="129"/>
        <v>0</v>
      </c>
      <c r="S334" s="57">
        <f t="shared" si="129"/>
        <v>0</v>
      </c>
      <c r="T334" s="57">
        <f t="shared" si="129"/>
        <v>2.083333333333333</v>
      </c>
      <c r="U334" s="57">
        <f t="shared" si="119"/>
        <v>100.00000000000001</v>
      </c>
    </row>
    <row r="335" spans="2:21" s="36" customFormat="1" ht="12" customHeight="1" x14ac:dyDescent="0.15">
      <c r="B335" s="101"/>
      <c r="C335" s="124" t="s">
        <v>213</v>
      </c>
      <c r="D335" s="37"/>
      <c r="E335" s="37"/>
      <c r="F335" s="37"/>
      <c r="G335" s="239">
        <f t="shared" si="100"/>
        <v>1248</v>
      </c>
      <c r="H335" s="57">
        <f t="shared" ref="H335:T335" si="130">H301/$G335*100</f>
        <v>61.217948717948723</v>
      </c>
      <c r="I335" s="57">
        <f t="shared" si="130"/>
        <v>9.6955128205128212</v>
      </c>
      <c r="J335" s="57">
        <f t="shared" si="130"/>
        <v>13.461538461538462</v>
      </c>
      <c r="K335" s="57">
        <f t="shared" si="130"/>
        <v>10.016025641025642</v>
      </c>
      <c r="L335" s="57">
        <f t="shared" si="130"/>
        <v>1.5224358974358974</v>
      </c>
      <c r="M335" s="57">
        <f t="shared" si="130"/>
        <v>1.8429487179487181</v>
      </c>
      <c r="N335" s="57">
        <f t="shared" si="130"/>
        <v>0.24038461538461539</v>
      </c>
      <c r="O335" s="57">
        <f t="shared" si="130"/>
        <v>0.48076923076923078</v>
      </c>
      <c r="P335" s="57">
        <f t="shared" si="130"/>
        <v>8.0128205128205121E-2</v>
      </c>
      <c r="Q335" s="57">
        <f t="shared" si="130"/>
        <v>8.0128205128205121E-2</v>
      </c>
      <c r="R335" s="57">
        <f t="shared" si="130"/>
        <v>0</v>
      </c>
      <c r="S335" s="57">
        <f t="shared" si="130"/>
        <v>0</v>
      </c>
      <c r="T335" s="57">
        <f t="shared" si="130"/>
        <v>1.3621794871794872</v>
      </c>
      <c r="U335" s="57">
        <f t="shared" si="119"/>
        <v>100.00000000000001</v>
      </c>
    </row>
    <row r="336" spans="2:21" s="36" customFormat="1" ht="12" customHeight="1" x14ac:dyDescent="0.15">
      <c r="B336" s="101"/>
      <c r="C336" s="124" t="s">
        <v>214</v>
      </c>
      <c r="D336" s="37"/>
      <c r="E336" s="37"/>
      <c r="F336" s="37"/>
      <c r="G336" s="239">
        <f t="shared" si="100"/>
        <v>1248</v>
      </c>
      <c r="H336" s="57">
        <f t="shared" ref="H336:T336" si="131">H302/$G336*100</f>
        <v>72.916666666666657</v>
      </c>
      <c r="I336" s="57">
        <f t="shared" si="131"/>
        <v>4.0865384615384617</v>
      </c>
      <c r="J336" s="57">
        <f t="shared" si="131"/>
        <v>6.8108974358974352</v>
      </c>
      <c r="K336" s="57">
        <f t="shared" si="131"/>
        <v>9.1346153846153832</v>
      </c>
      <c r="L336" s="57">
        <f t="shared" si="131"/>
        <v>2.5641025641025639</v>
      </c>
      <c r="M336" s="57">
        <f t="shared" si="131"/>
        <v>1.7628205128205128</v>
      </c>
      <c r="N336" s="57">
        <f t="shared" si="131"/>
        <v>0.32051282051282048</v>
      </c>
      <c r="O336" s="57">
        <f t="shared" si="131"/>
        <v>0.64102564102564097</v>
      </c>
      <c r="P336" s="57">
        <f t="shared" si="131"/>
        <v>0</v>
      </c>
      <c r="Q336" s="57">
        <f t="shared" si="131"/>
        <v>0</v>
      </c>
      <c r="R336" s="57">
        <f t="shared" si="131"/>
        <v>0</v>
      </c>
      <c r="S336" s="57">
        <f t="shared" si="131"/>
        <v>8.0128205128205121E-2</v>
      </c>
      <c r="T336" s="57">
        <f t="shared" si="131"/>
        <v>1.6826923076923077</v>
      </c>
      <c r="U336" s="57">
        <f t="shared" si="119"/>
        <v>99.999999999999986</v>
      </c>
    </row>
    <row r="337" spans="1:21" s="36" customFormat="1" ht="12" customHeight="1" x14ac:dyDescent="0.15">
      <c r="B337" s="101"/>
      <c r="C337" s="149" t="s">
        <v>215</v>
      </c>
      <c r="D337" s="150"/>
      <c r="E337" s="150"/>
      <c r="F337" s="150"/>
      <c r="G337" s="242">
        <f t="shared" si="100"/>
        <v>1248</v>
      </c>
      <c r="H337" s="156">
        <f t="shared" ref="H337:T337" si="132">H303/$G337*100</f>
        <v>87.5</v>
      </c>
      <c r="I337" s="156">
        <f t="shared" si="132"/>
        <v>0.5608974358974359</v>
      </c>
      <c r="J337" s="156">
        <f t="shared" si="132"/>
        <v>2.483974358974359</v>
      </c>
      <c r="K337" s="156">
        <f t="shared" si="132"/>
        <v>4.1666666666666661</v>
      </c>
      <c r="L337" s="156">
        <f t="shared" si="132"/>
        <v>1.2019230769230771</v>
      </c>
      <c r="M337" s="156">
        <f t="shared" si="132"/>
        <v>1.6025641025641024</v>
      </c>
      <c r="N337" s="156">
        <f t="shared" si="132"/>
        <v>0.32051282051282048</v>
      </c>
      <c r="O337" s="156">
        <f t="shared" si="132"/>
        <v>0.5608974358974359</v>
      </c>
      <c r="P337" s="156">
        <f t="shared" si="132"/>
        <v>0</v>
      </c>
      <c r="Q337" s="156">
        <f t="shared" si="132"/>
        <v>0.24038461538461539</v>
      </c>
      <c r="R337" s="156">
        <f t="shared" si="132"/>
        <v>0</v>
      </c>
      <c r="S337" s="156">
        <f t="shared" si="132"/>
        <v>0.24038461538461539</v>
      </c>
      <c r="T337" s="156">
        <f t="shared" si="132"/>
        <v>1.1217948717948718</v>
      </c>
      <c r="U337" s="156">
        <f t="shared" si="119"/>
        <v>100</v>
      </c>
    </row>
    <row r="338" spans="1:21" s="36" customFormat="1" ht="12" customHeight="1" x14ac:dyDescent="0.15">
      <c r="B338" s="101"/>
      <c r="C338" s="241" t="s">
        <v>216</v>
      </c>
      <c r="D338" s="240"/>
      <c r="E338" s="240"/>
      <c r="F338" s="240"/>
      <c r="G338" s="295">
        <f t="shared" si="100"/>
        <v>1248</v>
      </c>
      <c r="H338" s="294">
        <f t="shared" ref="H338:T338" si="133">H304/$G338*100</f>
        <v>95.59294871794873</v>
      </c>
      <c r="I338" s="294">
        <f t="shared" si="133"/>
        <v>8.0128205128205121E-2</v>
      </c>
      <c r="J338" s="294">
        <f t="shared" si="133"/>
        <v>0.24038461538461539</v>
      </c>
      <c r="K338" s="294">
        <f t="shared" si="133"/>
        <v>0.96153846153846156</v>
      </c>
      <c r="L338" s="294">
        <f t="shared" si="133"/>
        <v>0.5608974358974359</v>
      </c>
      <c r="M338" s="294">
        <f t="shared" si="133"/>
        <v>0.5608974358974359</v>
      </c>
      <c r="N338" s="294">
        <f t="shared" si="133"/>
        <v>8.0128205128205121E-2</v>
      </c>
      <c r="O338" s="294">
        <f t="shared" si="133"/>
        <v>0.16025641025641024</v>
      </c>
      <c r="P338" s="294">
        <f t="shared" si="133"/>
        <v>8.0128205128205121E-2</v>
      </c>
      <c r="Q338" s="294">
        <f t="shared" si="133"/>
        <v>0.16025641025641024</v>
      </c>
      <c r="R338" s="294">
        <f t="shared" si="133"/>
        <v>0</v>
      </c>
      <c r="S338" s="294">
        <f t="shared" si="133"/>
        <v>0.48076923076923078</v>
      </c>
      <c r="T338" s="294">
        <f t="shared" si="133"/>
        <v>1.0416666666666665</v>
      </c>
      <c r="U338" s="294">
        <f t="shared" si="119"/>
        <v>100</v>
      </c>
    </row>
    <row r="339" spans="1:21" ht="12" customHeight="1" x14ac:dyDescent="0.15">
      <c r="B339" s="103"/>
      <c r="C339" s="125" t="s">
        <v>217</v>
      </c>
      <c r="D339" s="71"/>
      <c r="E339" s="71"/>
      <c r="F339" s="71"/>
      <c r="G339" s="238">
        <f t="shared" si="100"/>
        <v>1248</v>
      </c>
      <c r="H339" s="58">
        <f t="shared" ref="H339:T339" si="134">H305/$G339*100</f>
        <v>49.519230769230774</v>
      </c>
      <c r="I339" s="58">
        <f t="shared" si="134"/>
        <v>8.0128205128205128</v>
      </c>
      <c r="J339" s="58">
        <f t="shared" si="134"/>
        <v>8.8141025641025639</v>
      </c>
      <c r="K339" s="58">
        <f t="shared" si="134"/>
        <v>10.096153846153847</v>
      </c>
      <c r="L339" s="58">
        <f t="shared" si="134"/>
        <v>5.6089743589743595</v>
      </c>
      <c r="M339" s="58">
        <f t="shared" si="134"/>
        <v>4.8076923076923084</v>
      </c>
      <c r="N339" s="58">
        <f t="shared" si="134"/>
        <v>2.0032051282051282</v>
      </c>
      <c r="O339" s="58">
        <f t="shared" si="134"/>
        <v>1.9230769230769231</v>
      </c>
      <c r="P339" s="58">
        <f t="shared" si="134"/>
        <v>1.4423076923076923</v>
      </c>
      <c r="Q339" s="58">
        <f t="shared" si="134"/>
        <v>1.4423076923076923</v>
      </c>
      <c r="R339" s="58">
        <f t="shared" si="134"/>
        <v>1.0416666666666665</v>
      </c>
      <c r="S339" s="58">
        <f t="shared" si="134"/>
        <v>4.7275641025641022</v>
      </c>
      <c r="T339" s="58">
        <f t="shared" si="134"/>
        <v>0.5608974358974359</v>
      </c>
      <c r="U339" s="118">
        <f t="shared" si="119"/>
        <v>100.00000000000001</v>
      </c>
    </row>
    <row r="340" spans="1:21" ht="15" customHeight="1" x14ac:dyDescent="0.15">
      <c r="B340" s="98"/>
      <c r="C340" s="90"/>
      <c r="D340" s="88"/>
      <c r="E340" s="88"/>
      <c r="F340" s="37"/>
      <c r="G340" s="38"/>
      <c r="H340" s="59"/>
      <c r="I340" s="59"/>
      <c r="J340" s="59"/>
      <c r="K340" s="66"/>
      <c r="L340" s="59"/>
      <c r="M340" s="36"/>
    </row>
    <row r="341" spans="1:21" ht="15" customHeight="1" x14ac:dyDescent="0.15">
      <c r="A341" s="17" t="s">
        <v>1060</v>
      </c>
      <c r="B341" s="96"/>
      <c r="M341" s="1"/>
    </row>
    <row r="342" spans="1:21" ht="15" customHeight="1" x14ac:dyDescent="0.15">
      <c r="A342" s="1" t="s">
        <v>1059</v>
      </c>
      <c r="B342" s="96"/>
      <c r="M342" s="1"/>
    </row>
    <row r="343" spans="1:21" ht="12" customHeight="1" x14ac:dyDescent="0.15">
      <c r="B343" s="97"/>
      <c r="C343" s="27"/>
      <c r="D343" s="27"/>
      <c r="E343" s="27"/>
      <c r="F343" s="27"/>
      <c r="G343" s="27"/>
      <c r="H343" s="27"/>
      <c r="I343" s="27"/>
      <c r="J343" s="27"/>
      <c r="K343" s="3"/>
      <c r="L343" s="219" t="s">
        <v>2</v>
      </c>
      <c r="M343" s="30"/>
      <c r="N343" s="31"/>
      <c r="O343" s="218" t="s">
        <v>3</v>
      </c>
      <c r="P343" s="83"/>
      <c r="Q343" s="84"/>
    </row>
    <row r="344" spans="1:21" ht="12" customHeight="1" x14ac:dyDescent="0.15">
      <c r="B344" s="73"/>
      <c r="C344" s="26"/>
      <c r="D344" s="26"/>
      <c r="E344" s="26"/>
      <c r="K344" s="217"/>
      <c r="L344" s="8" t="s">
        <v>4</v>
      </c>
      <c r="M344" s="8" t="s">
        <v>859</v>
      </c>
      <c r="N344" s="8" t="s">
        <v>13</v>
      </c>
      <c r="O344" s="8" t="s">
        <v>4</v>
      </c>
      <c r="P344" s="8" t="s">
        <v>859</v>
      </c>
      <c r="Q344" s="8" t="s">
        <v>13</v>
      </c>
    </row>
    <row r="345" spans="1:21" ht="12" customHeight="1" x14ac:dyDescent="0.15">
      <c r="B345" s="94"/>
      <c r="C345" s="28"/>
      <c r="D345" s="28"/>
      <c r="E345" s="28"/>
      <c r="F345" s="28"/>
      <c r="G345" s="28"/>
      <c r="H345" s="28"/>
      <c r="I345" s="28"/>
      <c r="J345" s="28"/>
      <c r="K345" s="6"/>
      <c r="L345" s="9"/>
      <c r="M345" s="9"/>
      <c r="N345" s="9"/>
      <c r="O345" s="21">
        <v>1129</v>
      </c>
      <c r="P345" s="21">
        <v>702</v>
      </c>
      <c r="Q345" s="21">
        <v>413</v>
      </c>
    </row>
    <row r="346" spans="1:21" ht="15" customHeight="1" x14ac:dyDescent="0.15">
      <c r="B346" s="73" t="s">
        <v>193</v>
      </c>
      <c r="C346" s="26"/>
      <c r="D346" s="26"/>
      <c r="E346" s="26"/>
      <c r="L346" s="10">
        <v>388</v>
      </c>
      <c r="M346" s="10">
        <v>243</v>
      </c>
      <c r="N346" s="10">
        <v>142</v>
      </c>
      <c r="O346" s="22">
        <f t="shared" ref="O346:O379" si="135">L346/O$345*100</f>
        <v>34.366696191319754</v>
      </c>
      <c r="P346" s="22">
        <f t="shared" ref="P346:P379" si="136">M346/P$345*100</f>
        <v>34.615384615384613</v>
      </c>
      <c r="Q346" s="22">
        <f t="shared" ref="Q346:Q379" si="137">N346/Q$345*100</f>
        <v>34.382566585956411</v>
      </c>
    </row>
    <row r="347" spans="1:21" ht="15" customHeight="1" x14ac:dyDescent="0.15">
      <c r="B347" s="73" t="s">
        <v>1044</v>
      </c>
      <c r="C347" s="26"/>
      <c r="D347" s="26"/>
      <c r="E347" s="26"/>
      <c r="L347" s="11">
        <v>75</v>
      </c>
      <c r="M347" s="11">
        <v>0</v>
      </c>
      <c r="N347" s="11">
        <v>75</v>
      </c>
      <c r="O347" s="23">
        <f t="shared" si="135"/>
        <v>6.6430469441984048</v>
      </c>
      <c r="P347" s="23">
        <f t="shared" si="136"/>
        <v>0</v>
      </c>
      <c r="Q347" s="23">
        <f t="shared" si="137"/>
        <v>18.159806295399516</v>
      </c>
    </row>
    <row r="348" spans="1:21" ht="15" customHeight="1" x14ac:dyDescent="0.15">
      <c r="B348" s="145" t="s">
        <v>194</v>
      </c>
      <c r="C348" s="146"/>
      <c r="D348" s="146"/>
      <c r="E348" s="146"/>
      <c r="F348" s="146"/>
      <c r="G348" s="146"/>
      <c r="H348" s="146"/>
      <c r="I348" s="146"/>
      <c r="J348" s="146"/>
      <c r="K348" s="146"/>
      <c r="L348" s="147">
        <v>165</v>
      </c>
      <c r="M348" s="147">
        <v>135</v>
      </c>
      <c r="N348" s="147">
        <v>28</v>
      </c>
      <c r="O348" s="148">
        <f t="shared" si="135"/>
        <v>14.614703277236494</v>
      </c>
      <c r="P348" s="148">
        <f t="shared" si="136"/>
        <v>19.230769230769234</v>
      </c>
      <c r="Q348" s="148">
        <f t="shared" si="137"/>
        <v>6.7796610169491522</v>
      </c>
    </row>
    <row r="349" spans="1:21" ht="15" customHeight="1" x14ac:dyDescent="0.15">
      <c r="B349" s="73" t="s">
        <v>195</v>
      </c>
      <c r="C349" s="26"/>
      <c r="D349" s="26"/>
      <c r="E349" s="26"/>
      <c r="L349" s="11">
        <v>303</v>
      </c>
      <c r="M349" s="11">
        <v>244</v>
      </c>
      <c r="N349" s="11">
        <v>56</v>
      </c>
      <c r="O349" s="23">
        <f t="shared" si="135"/>
        <v>26.83790965456156</v>
      </c>
      <c r="P349" s="23">
        <f t="shared" si="136"/>
        <v>34.757834757834758</v>
      </c>
      <c r="Q349" s="23">
        <f t="shared" si="137"/>
        <v>13.559322033898304</v>
      </c>
    </row>
    <row r="350" spans="1:21" ht="15" customHeight="1" x14ac:dyDescent="0.15">
      <c r="B350" s="73" t="s">
        <v>196</v>
      </c>
      <c r="C350" s="26"/>
      <c r="D350" s="26"/>
      <c r="E350" s="26"/>
      <c r="L350" s="11">
        <v>383</v>
      </c>
      <c r="M350" s="11">
        <v>263</v>
      </c>
      <c r="N350" s="11">
        <v>118</v>
      </c>
      <c r="O350" s="23">
        <f t="shared" si="135"/>
        <v>33.92382639503986</v>
      </c>
      <c r="P350" s="23">
        <f t="shared" si="136"/>
        <v>37.464387464387464</v>
      </c>
      <c r="Q350" s="23">
        <f t="shared" si="137"/>
        <v>28.571428571428569</v>
      </c>
    </row>
    <row r="351" spans="1:21" ht="15" customHeight="1" x14ac:dyDescent="0.15">
      <c r="B351" s="73" t="s">
        <v>197</v>
      </c>
      <c r="C351" s="26"/>
      <c r="D351" s="26"/>
      <c r="E351" s="26"/>
      <c r="L351" s="11">
        <v>468</v>
      </c>
      <c r="M351" s="11">
        <v>317</v>
      </c>
      <c r="N351" s="11">
        <v>146</v>
      </c>
      <c r="O351" s="23">
        <f t="shared" si="135"/>
        <v>41.452612931798051</v>
      </c>
      <c r="P351" s="23">
        <f t="shared" si="136"/>
        <v>45.156695156695157</v>
      </c>
      <c r="Q351" s="23">
        <f t="shared" si="137"/>
        <v>35.351089588377725</v>
      </c>
    </row>
    <row r="352" spans="1:21" ht="15" customHeight="1" x14ac:dyDescent="0.15">
      <c r="B352" s="73" t="s">
        <v>198</v>
      </c>
      <c r="C352" s="26"/>
      <c r="D352" s="26"/>
      <c r="E352" s="26"/>
      <c r="L352" s="11">
        <v>139</v>
      </c>
      <c r="M352" s="11">
        <v>133</v>
      </c>
      <c r="N352" s="11">
        <v>5</v>
      </c>
      <c r="O352" s="23">
        <f t="shared" si="135"/>
        <v>12.311780336581045</v>
      </c>
      <c r="P352" s="23">
        <f t="shared" si="136"/>
        <v>18.945868945868945</v>
      </c>
      <c r="Q352" s="23">
        <f t="shared" si="137"/>
        <v>1.2106537530266344</v>
      </c>
    </row>
    <row r="353" spans="2:17" ht="15" customHeight="1" x14ac:dyDescent="0.15">
      <c r="B353" s="73" t="s">
        <v>199</v>
      </c>
      <c r="C353" s="26"/>
      <c r="D353" s="26"/>
      <c r="E353" s="26"/>
      <c r="L353" s="11">
        <v>318</v>
      </c>
      <c r="M353" s="11">
        <v>209</v>
      </c>
      <c r="N353" s="11">
        <v>107</v>
      </c>
      <c r="O353" s="23">
        <f t="shared" si="135"/>
        <v>28.166519043401237</v>
      </c>
      <c r="P353" s="23">
        <f t="shared" si="136"/>
        <v>29.772079772079774</v>
      </c>
      <c r="Q353" s="23">
        <f t="shared" si="137"/>
        <v>25.907990314769975</v>
      </c>
    </row>
    <row r="354" spans="2:17" ht="15" customHeight="1" x14ac:dyDescent="0.15">
      <c r="B354" s="73" t="s">
        <v>200</v>
      </c>
      <c r="C354" s="26"/>
      <c r="D354" s="26"/>
      <c r="E354" s="26"/>
      <c r="L354" s="11">
        <v>373</v>
      </c>
      <c r="M354" s="11">
        <v>290</v>
      </c>
      <c r="N354" s="11">
        <v>78</v>
      </c>
      <c r="O354" s="23">
        <f t="shared" si="135"/>
        <v>33.038086802480073</v>
      </c>
      <c r="P354" s="23">
        <f t="shared" si="136"/>
        <v>41.310541310541311</v>
      </c>
      <c r="Q354" s="23">
        <f t="shared" si="137"/>
        <v>18.886198547215496</v>
      </c>
    </row>
    <row r="355" spans="2:17" ht="15" customHeight="1" x14ac:dyDescent="0.15">
      <c r="B355" s="73" t="s">
        <v>201</v>
      </c>
      <c r="C355" s="26"/>
      <c r="D355" s="26"/>
      <c r="E355" s="26"/>
      <c r="L355" s="11">
        <v>266</v>
      </c>
      <c r="M355" s="11">
        <v>203</v>
      </c>
      <c r="N355" s="11">
        <v>58</v>
      </c>
      <c r="O355" s="23">
        <f t="shared" si="135"/>
        <v>23.560673162090346</v>
      </c>
      <c r="P355" s="23">
        <f t="shared" si="136"/>
        <v>28.917378917378915</v>
      </c>
      <c r="Q355" s="23">
        <f t="shared" si="137"/>
        <v>14.043583535108958</v>
      </c>
    </row>
    <row r="356" spans="2:17" ht="15" customHeight="1" x14ac:dyDescent="0.15">
      <c r="B356" s="73" t="s">
        <v>202</v>
      </c>
      <c r="C356" s="26"/>
      <c r="D356" s="26"/>
      <c r="E356" s="26"/>
      <c r="L356" s="11">
        <v>240</v>
      </c>
      <c r="M356" s="11">
        <v>162</v>
      </c>
      <c r="N356" s="11">
        <v>74</v>
      </c>
      <c r="O356" s="23">
        <f t="shared" si="135"/>
        <v>21.257750221434897</v>
      </c>
      <c r="P356" s="23">
        <f t="shared" si="136"/>
        <v>23.076923076923077</v>
      </c>
      <c r="Q356" s="23">
        <f t="shared" si="137"/>
        <v>17.917675544794189</v>
      </c>
    </row>
    <row r="357" spans="2:17" ht="15" customHeight="1" x14ac:dyDescent="0.15">
      <c r="B357" s="145" t="s">
        <v>203</v>
      </c>
      <c r="C357" s="146"/>
      <c r="D357" s="146"/>
      <c r="E357" s="146"/>
      <c r="F357" s="146"/>
      <c r="G357" s="146"/>
      <c r="H357" s="146"/>
      <c r="I357" s="146"/>
      <c r="J357" s="146"/>
      <c r="K357" s="146"/>
      <c r="L357" s="147">
        <v>175</v>
      </c>
      <c r="M357" s="147">
        <v>8</v>
      </c>
      <c r="N357" s="147">
        <v>166</v>
      </c>
      <c r="O357" s="148">
        <f t="shared" si="135"/>
        <v>15.500442869796279</v>
      </c>
      <c r="P357" s="148">
        <f t="shared" si="136"/>
        <v>1.1396011396011396</v>
      </c>
      <c r="Q357" s="148">
        <f t="shared" si="137"/>
        <v>40.19370460048426</v>
      </c>
    </row>
    <row r="358" spans="2:17" ht="15" customHeight="1" x14ac:dyDescent="0.15">
      <c r="B358" s="73" t="s">
        <v>204</v>
      </c>
      <c r="C358" s="26"/>
      <c r="D358" s="26"/>
      <c r="E358" s="26"/>
      <c r="L358" s="11">
        <v>687</v>
      </c>
      <c r="M358" s="11">
        <v>535</v>
      </c>
      <c r="N358" s="11">
        <v>146</v>
      </c>
      <c r="O358" s="23">
        <f t="shared" si="135"/>
        <v>60.850310008857399</v>
      </c>
      <c r="P358" s="23">
        <f t="shared" si="136"/>
        <v>76.210826210826212</v>
      </c>
      <c r="Q358" s="23">
        <f t="shared" si="137"/>
        <v>35.351089588377725</v>
      </c>
    </row>
    <row r="359" spans="2:17" ht="15" customHeight="1" x14ac:dyDescent="0.15">
      <c r="B359" s="73" t="s">
        <v>1043</v>
      </c>
      <c r="C359" s="26"/>
      <c r="D359" s="26"/>
      <c r="E359" s="26"/>
      <c r="L359" s="11">
        <v>531</v>
      </c>
      <c r="M359" s="11">
        <v>504</v>
      </c>
      <c r="N359" s="11">
        <v>22</v>
      </c>
      <c r="O359" s="23">
        <f t="shared" si="135"/>
        <v>47.03277236492471</v>
      </c>
      <c r="P359" s="23">
        <f t="shared" si="136"/>
        <v>71.794871794871796</v>
      </c>
      <c r="Q359" s="23">
        <f t="shared" si="137"/>
        <v>5.3268765133171918</v>
      </c>
    </row>
    <row r="360" spans="2:17" ht="15" customHeight="1" x14ac:dyDescent="0.15">
      <c r="B360" s="73" t="s">
        <v>1042</v>
      </c>
      <c r="C360" s="26"/>
      <c r="D360" s="26"/>
      <c r="E360" s="26"/>
      <c r="L360" s="11">
        <v>215</v>
      </c>
      <c r="M360" s="11">
        <v>0</v>
      </c>
      <c r="N360" s="11">
        <v>215</v>
      </c>
      <c r="O360" s="23">
        <f t="shared" si="135"/>
        <v>19.043401240035429</v>
      </c>
      <c r="P360" s="23">
        <f t="shared" si="136"/>
        <v>0</v>
      </c>
      <c r="Q360" s="23">
        <f t="shared" si="137"/>
        <v>52.058111380145277</v>
      </c>
    </row>
    <row r="361" spans="2:17" ht="15" customHeight="1" x14ac:dyDescent="0.15">
      <c r="B361" s="73" t="s">
        <v>205</v>
      </c>
      <c r="C361" s="26"/>
      <c r="D361" s="26"/>
      <c r="E361" s="26"/>
      <c r="L361" s="11">
        <v>323</v>
      </c>
      <c r="M361" s="11">
        <v>253</v>
      </c>
      <c r="N361" s="11">
        <v>66</v>
      </c>
      <c r="O361" s="23">
        <f t="shared" si="135"/>
        <v>28.609388839681131</v>
      </c>
      <c r="P361" s="23">
        <f t="shared" si="136"/>
        <v>36.039886039886035</v>
      </c>
      <c r="Q361" s="23">
        <f t="shared" si="137"/>
        <v>15.980629539951574</v>
      </c>
    </row>
    <row r="362" spans="2:17" ht="15" customHeight="1" x14ac:dyDescent="0.15">
      <c r="B362" s="73" t="s">
        <v>62</v>
      </c>
      <c r="C362" s="26"/>
      <c r="D362" s="26"/>
      <c r="E362" s="26"/>
      <c r="L362" s="11">
        <v>326</v>
      </c>
      <c r="M362" s="11">
        <v>253</v>
      </c>
      <c r="N362" s="11">
        <v>70</v>
      </c>
      <c r="O362" s="23">
        <f t="shared" si="135"/>
        <v>28.875110717449072</v>
      </c>
      <c r="P362" s="23">
        <f t="shared" si="136"/>
        <v>36.039886039886035</v>
      </c>
      <c r="Q362" s="23">
        <f t="shared" si="137"/>
        <v>16.949152542372879</v>
      </c>
    </row>
    <row r="363" spans="2:17" ht="15" customHeight="1" x14ac:dyDescent="0.15">
      <c r="B363" s="145" t="s">
        <v>206</v>
      </c>
      <c r="C363" s="146"/>
      <c r="D363" s="146"/>
      <c r="E363" s="146"/>
      <c r="F363" s="146"/>
      <c r="G363" s="146"/>
      <c r="H363" s="146"/>
      <c r="I363" s="146"/>
      <c r="J363" s="146"/>
      <c r="K363" s="146"/>
      <c r="L363" s="147">
        <v>73</v>
      </c>
      <c r="M363" s="147">
        <v>72</v>
      </c>
      <c r="N363" s="147">
        <v>0</v>
      </c>
      <c r="O363" s="148">
        <f t="shared" si="135"/>
        <v>6.4658990256864488</v>
      </c>
      <c r="P363" s="148">
        <f t="shared" si="136"/>
        <v>10.256410256410255</v>
      </c>
      <c r="Q363" s="148">
        <f t="shared" si="137"/>
        <v>0</v>
      </c>
    </row>
    <row r="364" spans="2:17" ht="15" customHeight="1" x14ac:dyDescent="0.15">
      <c r="B364" s="73" t="s">
        <v>46</v>
      </c>
      <c r="C364" s="26"/>
      <c r="D364" s="26"/>
      <c r="E364" s="26"/>
      <c r="L364" s="11">
        <v>297</v>
      </c>
      <c r="M364" s="11">
        <v>189</v>
      </c>
      <c r="N364" s="11">
        <v>106</v>
      </c>
      <c r="O364" s="23">
        <f t="shared" si="135"/>
        <v>26.306465899025689</v>
      </c>
      <c r="P364" s="23">
        <f t="shared" si="136"/>
        <v>26.923076923076923</v>
      </c>
      <c r="Q364" s="23">
        <f t="shared" si="137"/>
        <v>25.665859564164649</v>
      </c>
    </row>
    <row r="365" spans="2:17" ht="15" customHeight="1" x14ac:dyDescent="0.15">
      <c r="B365" s="73" t="s">
        <v>207</v>
      </c>
      <c r="C365" s="26"/>
      <c r="D365" s="26"/>
      <c r="E365" s="26"/>
      <c r="L365" s="11">
        <v>92</v>
      </c>
      <c r="M365" s="11">
        <v>73</v>
      </c>
      <c r="N365" s="11">
        <v>19</v>
      </c>
      <c r="O365" s="23">
        <f t="shared" si="135"/>
        <v>8.148804251550045</v>
      </c>
      <c r="P365" s="23">
        <f t="shared" si="136"/>
        <v>10.3988603988604</v>
      </c>
      <c r="Q365" s="23">
        <f t="shared" si="137"/>
        <v>4.6004842615012107</v>
      </c>
    </row>
    <row r="366" spans="2:17" ht="15" customHeight="1" x14ac:dyDescent="0.15">
      <c r="B366" s="73" t="s">
        <v>208</v>
      </c>
      <c r="C366" s="26"/>
      <c r="D366" s="26"/>
      <c r="E366" s="26"/>
      <c r="L366" s="11">
        <v>95</v>
      </c>
      <c r="M366" s="11">
        <v>82</v>
      </c>
      <c r="N366" s="11">
        <v>12</v>
      </c>
      <c r="O366" s="23">
        <f t="shared" si="135"/>
        <v>8.4145261293179807</v>
      </c>
      <c r="P366" s="23">
        <f t="shared" si="136"/>
        <v>11.680911680911681</v>
      </c>
      <c r="Q366" s="23">
        <f t="shared" si="137"/>
        <v>2.9055690072639226</v>
      </c>
    </row>
    <row r="367" spans="2:17" ht="15" customHeight="1" x14ac:dyDescent="0.15">
      <c r="B367" s="73" t="s">
        <v>51</v>
      </c>
      <c r="C367" s="26"/>
      <c r="D367" s="26"/>
      <c r="E367" s="26"/>
      <c r="L367" s="11">
        <v>38</v>
      </c>
      <c r="M367" s="11">
        <v>29</v>
      </c>
      <c r="N367" s="11">
        <v>8</v>
      </c>
      <c r="O367" s="23">
        <f t="shared" si="135"/>
        <v>3.3658104517271923</v>
      </c>
      <c r="P367" s="23">
        <f t="shared" si="136"/>
        <v>4.1310541310541309</v>
      </c>
      <c r="Q367" s="23">
        <f t="shared" si="137"/>
        <v>1.937046004842615</v>
      </c>
    </row>
    <row r="368" spans="2:17" ht="15" customHeight="1" x14ac:dyDescent="0.15">
      <c r="B368" s="73" t="s">
        <v>209</v>
      </c>
      <c r="C368" s="26"/>
      <c r="D368" s="26"/>
      <c r="E368" s="26"/>
      <c r="L368" s="11">
        <v>23</v>
      </c>
      <c r="M368" s="11">
        <v>21</v>
      </c>
      <c r="N368" s="11">
        <v>2</v>
      </c>
      <c r="O368" s="23">
        <f t="shared" si="135"/>
        <v>2.0372010628875112</v>
      </c>
      <c r="P368" s="23">
        <f t="shared" si="136"/>
        <v>2.9914529914529915</v>
      </c>
      <c r="Q368" s="23">
        <f t="shared" si="137"/>
        <v>0.48426150121065376</v>
      </c>
    </row>
    <row r="369" spans="1:26" ht="15" customHeight="1" x14ac:dyDescent="0.15">
      <c r="B369" s="73" t="s">
        <v>54</v>
      </c>
      <c r="C369" s="26"/>
      <c r="D369" s="26"/>
      <c r="E369" s="26"/>
      <c r="L369" s="11">
        <v>98</v>
      </c>
      <c r="M369" s="11">
        <v>75</v>
      </c>
      <c r="N369" s="11">
        <v>22</v>
      </c>
      <c r="O369" s="23">
        <f t="shared" si="135"/>
        <v>8.6802480070859165</v>
      </c>
      <c r="P369" s="23">
        <f t="shared" si="136"/>
        <v>10.683760683760683</v>
      </c>
      <c r="Q369" s="23">
        <f t="shared" si="137"/>
        <v>5.3268765133171918</v>
      </c>
    </row>
    <row r="370" spans="1:26" ht="15" customHeight="1" x14ac:dyDescent="0.15">
      <c r="B370" s="73" t="s">
        <v>904</v>
      </c>
      <c r="C370" s="26"/>
      <c r="D370" s="26"/>
      <c r="E370" s="26"/>
      <c r="L370" s="11">
        <v>72</v>
      </c>
      <c r="M370" s="11">
        <v>52</v>
      </c>
      <c r="N370" s="11">
        <v>19</v>
      </c>
      <c r="O370" s="23">
        <f t="shared" si="135"/>
        <v>6.3773250664304699</v>
      </c>
      <c r="P370" s="23">
        <f t="shared" si="136"/>
        <v>7.4074074074074066</v>
      </c>
      <c r="Q370" s="23">
        <f t="shared" si="137"/>
        <v>4.6004842615012107</v>
      </c>
    </row>
    <row r="371" spans="1:26" ht="15" customHeight="1" x14ac:dyDescent="0.15">
      <c r="B371" s="145" t="s">
        <v>57</v>
      </c>
      <c r="C371" s="146"/>
      <c r="D371" s="146"/>
      <c r="E371" s="146"/>
      <c r="F371" s="146"/>
      <c r="G371" s="146"/>
      <c r="H371" s="146"/>
      <c r="I371" s="146"/>
      <c r="J371" s="146"/>
      <c r="K371" s="146"/>
      <c r="L371" s="147">
        <v>142</v>
      </c>
      <c r="M371" s="147">
        <v>102</v>
      </c>
      <c r="N371" s="147">
        <v>40</v>
      </c>
      <c r="O371" s="148">
        <f t="shared" si="135"/>
        <v>12.577502214348982</v>
      </c>
      <c r="P371" s="148">
        <f t="shared" si="136"/>
        <v>14.529914529914532</v>
      </c>
      <c r="Q371" s="148">
        <f t="shared" si="137"/>
        <v>9.6852300242130749</v>
      </c>
    </row>
    <row r="372" spans="1:26" ht="15" customHeight="1" x14ac:dyDescent="0.15">
      <c r="B372" s="73" t="s">
        <v>210</v>
      </c>
      <c r="C372" s="26"/>
      <c r="D372" s="26"/>
      <c r="E372" s="26"/>
      <c r="L372" s="11">
        <v>194</v>
      </c>
      <c r="M372" s="11">
        <v>144</v>
      </c>
      <c r="N372" s="11">
        <v>44</v>
      </c>
      <c r="O372" s="23">
        <f t="shared" si="135"/>
        <v>17.183348095659877</v>
      </c>
      <c r="P372" s="23">
        <f t="shared" si="136"/>
        <v>20.512820512820511</v>
      </c>
      <c r="Q372" s="23">
        <f t="shared" si="137"/>
        <v>10.653753026634384</v>
      </c>
    </row>
    <row r="373" spans="1:26" ht="15" customHeight="1" x14ac:dyDescent="0.15">
      <c r="B373" s="73" t="s">
        <v>211</v>
      </c>
      <c r="C373" s="26"/>
      <c r="D373" s="26"/>
      <c r="E373" s="26"/>
      <c r="L373" s="11">
        <v>340</v>
      </c>
      <c r="M373" s="11">
        <v>206</v>
      </c>
      <c r="N373" s="11">
        <v>127</v>
      </c>
      <c r="O373" s="23">
        <f t="shared" si="135"/>
        <v>30.115146147032775</v>
      </c>
      <c r="P373" s="23">
        <f t="shared" si="136"/>
        <v>29.344729344729341</v>
      </c>
      <c r="Q373" s="23">
        <f t="shared" si="137"/>
        <v>30.750605326876514</v>
      </c>
    </row>
    <row r="374" spans="1:26" ht="15" customHeight="1" x14ac:dyDescent="0.15">
      <c r="B374" s="73" t="s">
        <v>212</v>
      </c>
      <c r="C374" s="26"/>
      <c r="D374" s="26"/>
      <c r="E374" s="26"/>
      <c r="L374" s="11">
        <v>563</v>
      </c>
      <c r="M374" s="11">
        <v>339</v>
      </c>
      <c r="N374" s="11">
        <v>220</v>
      </c>
      <c r="O374" s="23">
        <f t="shared" si="135"/>
        <v>49.867139061116035</v>
      </c>
      <c r="P374" s="23">
        <f t="shared" si="136"/>
        <v>48.29059829059829</v>
      </c>
      <c r="Q374" s="23">
        <f t="shared" si="137"/>
        <v>53.268765133171911</v>
      </c>
    </row>
    <row r="375" spans="1:26" ht="15" customHeight="1" x14ac:dyDescent="0.15">
      <c r="B375" s="73" t="s">
        <v>213</v>
      </c>
      <c r="C375" s="26"/>
      <c r="D375" s="26"/>
      <c r="E375" s="26"/>
      <c r="L375" s="11">
        <v>340</v>
      </c>
      <c r="M375" s="11">
        <v>233</v>
      </c>
      <c r="N375" s="11">
        <v>95</v>
      </c>
      <c r="O375" s="23">
        <f t="shared" si="135"/>
        <v>30.115146147032775</v>
      </c>
      <c r="P375" s="23">
        <f t="shared" si="136"/>
        <v>33.190883190883191</v>
      </c>
      <c r="Q375" s="23">
        <f t="shared" si="137"/>
        <v>23.002421307506054</v>
      </c>
    </row>
    <row r="376" spans="1:26" ht="15" customHeight="1" x14ac:dyDescent="0.15">
      <c r="B376" s="73" t="s">
        <v>214</v>
      </c>
      <c r="C376" s="26"/>
      <c r="D376" s="26"/>
      <c r="E376" s="26"/>
      <c r="L376" s="11">
        <v>150</v>
      </c>
      <c r="M376" s="11">
        <v>120</v>
      </c>
      <c r="N376" s="11">
        <v>26</v>
      </c>
      <c r="O376" s="23">
        <f t="shared" si="135"/>
        <v>13.28609388839681</v>
      </c>
      <c r="P376" s="23">
        <f t="shared" si="136"/>
        <v>17.094017094017094</v>
      </c>
      <c r="Q376" s="23">
        <f t="shared" si="137"/>
        <v>6.2953995157384997</v>
      </c>
    </row>
    <row r="377" spans="1:26" ht="15" customHeight="1" x14ac:dyDescent="0.15">
      <c r="B377" s="145" t="s">
        <v>215</v>
      </c>
      <c r="C377" s="146"/>
      <c r="D377" s="146"/>
      <c r="E377" s="146"/>
      <c r="F377" s="146"/>
      <c r="G377" s="146"/>
      <c r="H377" s="146"/>
      <c r="I377" s="146"/>
      <c r="J377" s="146"/>
      <c r="K377" s="146"/>
      <c r="L377" s="147">
        <v>45</v>
      </c>
      <c r="M377" s="147">
        <v>37</v>
      </c>
      <c r="N377" s="147">
        <v>5</v>
      </c>
      <c r="O377" s="148">
        <f t="shared" si="135"/>
        <v>3.9858281665190431</v>
      </c>
      <c r="P377" s="148">
        <f t="shared" si="136"/>
        <v>5.2706552706552712</v>
      </c>
      <c r="Q377" s="148">
        <f t="shared" si="137"/>
        <v>1.2106537530266344</v>
      </c>
    </row>
    <row r="378" spans="1:26" ht="15" customHeight="1" x14ac:dyDescent="0.15">
      <c r="B378" s="73" t="s">
        <v>216</v>
      </c>
      <c r="C378" s="26"/>
      <c r="D378" s="26"/>
      <c r="E378" s="26"/>
      <c r="L378" s="11">
        <v>47</v>
      </c>
      <c r="M378" s="11">
        <v>33</v>
      </c>
      <c r="N378" s="11">
        <v>11</v>
      </c>
      <c r="O378" s="23">
        <f t="shared" si="135"/>
        <v>4.1629760850310014</v>
      </c>
      <c r="P378" s="23">
        <f t="shared" si="136"/>
        <v>4.700854700854701</v>
      </c>
      <c r="Q378" s="23">
        <f t="shared" si="137"/>
        <v>2.6634382566585959</v>
      </c>
    </row>
    <row r="379" spans="1:26" ht="15" customHeight="1" x14ac:dyDescent="0.15">
      <c r="B379" s="145" t="s">
        <v>217</v>
      </c>
      <c r="C379" s="146"/>
      <c r="D379" s="146"/>
      <c r="E379" s="146"/>
      <c r="F379" s="146"/>
      <c r="G379" s="146"/>
      <c r="H379" s="146"/>
      <c r="I379" s="146"/>
      <c r="J379" s="146"/>
      <c r="K379" s="146"/>
      <c r="L379" s="147">
        <v>589</v>
      </c>
      <c r="M379" s="147">
        <v>379</v>
      </c>
      <c r="N379" s="147">
        <v>202</v>
      </c>
      <c r="O379" s="148">
        <f t="shared" si="135"/>
        <v>52.170062001771477</v>
      </c>
      <c r="P379" s="148">
        <f t="shared" si="136"/>
        <v>53.988603988603991</v>
      </c>
      <c r="Q379" s="148">
        <f t="shared" si="137"/>
        <v>48.91041162227603</v>
      </c>
    </row>
    <row r="380" spans="1:26" ht="15" customHeight="1" x14ac:dyDescent="0.15">
      <c r="B380" s="95" t="s">
        <v>1</v>
      </c>
      <c r="C380" s="30"/>
      <c r="D380" s="30"/>
      <c r="E380" s="30"/>
      <c r="F380" s="30"/>
      <c r="G380" s="30"/>
      <c r="H380" s="30"/>
      <c r="I380" s="30"/>
      <c r="J380" s="30"/>
      <c r="K380" s="31"/>
      <c r="L380" s="13">
        <f>SUM(L346:L379)</f>
        <v>8573</v>
      </c>
      <c r="M380" s="13">
        <f>SUM(M346:M379)</f>
        <v>5938</v>
      </c>
      <c r="N380" s="13">
        <f>SUM(N346:N379)</f>
        <v>2530</v>
      </c>
      <c r="O380" s="25" t="str">
        <f>IF(SUM(O346:O379)&gt;100,"－",SUM(O346:O379))</f>
        <v>－</v>
      </c>
      <c r="P380" s="25" t="str">
        <f>IF(SUM(P346:P379)&gt;100,"－",SUM(P346:P379))</f>
        <v>－</v>
      </c>
      <c r="Q380" s="25" t="str">
        <f>IF(SUM(Q346:Q379)&gt;100,"－",SUM(Q346:Q379))</f>
        <v>－</v>
      </c>
    </row>
    <row r="381" spans="1:26" ht="15" customHeight="1" x14ac:dyDescent="0.15">
      <c r="B381" s="98"/>
      <c r="C381" s="32"/>
      <c r="D381" s="32"/>
      <c r="E381" s="32"/>
      <c r="F381" s="32"/>
      <c r="G381" s="32"/>
      <c r="H381" s="32"/>
      <c r="I381" s="32"/>
      <c r="J381" s="32"/>
      <c r="K381" s="32"/>
      <c r="L381" s="33"/>
      <c r="M381" s="127"/>
    </row>
    <row r="382" spans="1:26" ht="15" customHeight="1" x14ac:dyDescent="0.15">
      <c r="A382" s="17" t="s">
        <v>1047</v>
      </c>
      <c r="B382" s="98"/>
      <c r="C382" s="90"/>
      <c r="D382" s="88"/>
      <c r="E382" s="88"/>
      <c r="F382" s="37"/>
      <c r="G382" s="38"/>
      <c r="H382" s="59"/>
      <c r="I382" s="59"/>
      <c r="J382" s="59"/>
      <c r="K382" s="66"/>
      <c r="L382" s="59"/>
      <c r="M382" s="36"/>
    </row>
    <row r="383" spans="1:26" ht="15" customHeight="1" x14ac:dyDescent="0.15">
      <c r="A383" s="1" t="s">
        <v>1058</v>
      </c>
      <c r="B383" s="96"/>
      <c r="F383" s="1"/>
    </row>
    <row r="384" spans="1:26" s="36" customFormat="1" ht="33.75" x14ac:dyDescent="0.15">
      <c r="B384" s="95" t="s">
        <v>1055</v>
      </c>
      <c r="C384" s="30"/>
      <c r="D384" s="30"/>
      <c r="E384" s="30"/>
      <c r="F384" s="30"/>
      <c r="G384" s="31"/>
      <c r="H384" s="128" t="s">
        <v>589</v>
      </c>
      <c r="I384" s="128" t="s">
        <v>598</v>
      </c>
      <c r="J384" s="135" t="s">
        <v>585</v>
      </c>
      <c r="K384" s="135" t="s">
        <v>586</v>
      </c>
      <c r="L384" s="72" t="s">
        <v>587</v>
      </c>
      <c r="M384" s="72" t="s">
        <v>599</v>
      </c>
      <c r="N384" s="72" t="s">
        <v>600</v>
      </c>
      <c r="O384" s="130" t="s">
        <v>601</v>
      </c>
      <c r="P384" s="130" t="s">
        <v>602</v>
      </c>
      <c r="Q384" s="130" t="s">
        <v>603</v>
      </c>
      <c r="R384" s="130" t="s">
        <v>604</v>
      </c>
      <c r="S384" s="130" t="s">
        <v>605</v>
      </c>
      <c r="T384" s="221" t="s">
        <v>190</v>
      </c>
      <c r="U384" s="40" t="s">
        <v>4</v>
      </c>
      <c r="V384" s="41" t="s">
        <v>191</v>
      </c>
      <c r="W384" s="41" t="s">
        <v>606</v>
      </c>
      <c r="X384" s="41" t="s">
        <v>591</v>
      </c>
      <c r="Y384" s="41" t="s">
        <v>192</v>
      </c>
      <c r="Z384" s="41" t="s">
        <v>592</v>
      </c>
    </row>
    <row r="385" spans="2:26" s="36" customFormat="1" ht="12" customHeight="1" x14ac:dyDescent="0.15">
      <c r="B385" s="100" t="s">
        <v>2</v>
      </c>
      <c r="C385" s="124" t="s">
        <v>193</v>
      </c>
      <c r="D385" s="47"/>
      <c r="E385" s="47"/>
      <c r="F385" s="47"/>
      <c r="G385" s="42"/>
      <c r="H385" s="50">
        <v>741</v>
      </c>
      <c r="I385" s="50">
        <v>19</v>
      </c>
      <c r="J385" s="50">
        <v>88</v>
      </c>
      <c r="K385" s="50">
        <v>155</v>
      </c>
      <c r="L385" s="50">
        <v>22</v>
      </c>
      <c r="M385" s="50">
        <v>49</v>
      </c>
      <c r="N385" s="50">
        <v>3</v>
      </c>
      <c r="O385" s="50">
        <v>16</v>
      </c>
      <c r="P385" s="50">
        <v>2</v>
      </c>
      <c r="Q385" s="50">
        <v>1</v>
      </c>
      <c r="R385" s="50">
        <v>2</v>
      </c>
      <c r="S385" s="50">
        <v>8</v>
      </c>
      <c r="T385" s="51">
        <v>23</v>
      </c>
      <c r="U385" s="50">
        <f t="shared" ref="U385:U416" si="138">SUM(H385:T385)</f>
        <v>1129</v>
      </c>
      <c r="V385" s="67">
        <v>25.574141048824593</v>
      </c>
      <c r="W385" s="67">
        <v>77.493150684931507</v>
      </c>
      <c r="X385" s="67">
        <v>60</v>
      </c>
      <c r="Y385" s="67">
        <v>480</v>
      </c>
      <c r="Z385" s="67">
        <v>5</v>
      </c>
    </row>
    <row r="386" spans="2:26" s="36" customFormat="1" ht="12" customHeight="1" x14ac:dyDescent="0.15">
      <c r="B386" s="101"/>
      <c r="C386" s="124" t="s">
        <v>1044</v>
      </c>
      <c r="D386" s="37"/>
      <c r="E386" s="37"/>
      <c r="F386" s="37"/>
      <c r="G386" s="143"/>
      <c r="H386" s="52">
        <v>338</v>
      </c>
      <c r="I386" s="52">
        <v>8</v>
      </c>
      <c r="J386" s="52">
        <v>20</v>
      </c>
      <c r="K386" s="52">
        <v>34</v>
      </c>
      <c r="L386" s="52">
        <v>2</v>
      </c>
      <c r="M386" s="52">
        <v>4</v>
      </c>
      <c r="N386" s="52">
        <v>0</v>
      </c>
      <c r="O386" s="52">
        <v>1</v>
      </c>
      <c r="P386" s="52">
        <v>0</v>
      </c>
      <c r="Q386" s="52">
        <v>0</v>
      </c>
      <c r="R386" s="52">
        <v>0</v>
      </c>
      <c r="S386" s="52">
        <v>0</v>
      </c>
      <c r="T386" s="53">
        <v>6</v>
      </c>
      <c r="U386" s="52">
        <f t="shared" si="138"/>
        <v>413</v>
      </c>
      <c r="V386" s="68">
        <v>9.1695331695331692</v>
      </c>
      <c r="W386" s="68">
        <v>54.086956521739133</v>
      </c>
      <c r="X386" s="68">
        <v>60</v>
      </c>
      <c r="Y386" s="68">
        <v>180</v>
      </c>
      <c r="Z386" s="68">
        <v>10</v>
      </c>
    </row>
    <row r="387" spans="2:26" s="36" customFormat="1" ht="12" customHeight="1" x14ac:dyDescent="0.15">
      <c r="B387" s="101"/>
      <c r="C387" s="149" t="s">
        <v>194</v>
      </c>
      <c r="D387" s="150"/>
      <c r="E387" s="150"/>
      <c r="F387" s="150"/>
      <c r="G387" s="151"/>
      <c r="H387" s="152">
        <v>964</v>
      </c>
      <c r="I387" s="152">
        <v>22</v>
      </c>
      <c r="J387" s="152">
        <v>55</v>
      </c>
      <c r="K387" s="152">
        <v>53</v>
      </c>
      <c r="L387" s="152">
        <v>7</v>
      </c>
      <c r="M387" s="152">
        <v>6</v>
      </c>
      <c r="N387" s="152">
        <v>1</v>
      </c>
      <c r="O387" s="152">
        <v>1</v>
      </c>
      <c r="P387" s="152">
        <v>0</v>
      </c>
      <c r="Q387" s="152">
        <v>1</v>
      </c>
      <c r="R387" s="152">
        <v>0</v>
      </c>
      <c r="S387" s="152">
        <v>0</v>
      </c>
      <c r="T387" s="153">
        <v>19</v>
      </c>
      <c r="U387" s="152">
        <f t="shared" si="138"/>
        <v>1129</v>
      </c>
      <c r="V387" s="154">
        <v>6.5720720720720722</v>
      </c>
      <c r="W387" s="154">
        <v>49.965753424657535</v>
      </c>
      <c r="X387" s="154">
        <v>47.5</v>
      </c>
      <c r="Y387" s="154">
        <v>240</v>
      </c>
      <c r="Z387" s="154">
        <v>10</v>
      </c>
    </row>
    <row r="388" spans="2:26" s="36" customFormat="1" ht="12" customHeight="1" x14ac:dyDescent="0.15">
      <c r="B388" s="101"/>
      <c r="C388" s="124" t="s">
        <v>195</v>
      </c>
      <c r="D388" s="37"/>
      <c r="E388" s="37"/>
      <c r="F388" s="37"/>
      <c r="G388" s="43"/>
      <c r="H388" s="52">
        <v>826</v>
      </c>
      <c r="I388" s="52">
        <v>75</v>
      </c>
      <c r="J388" s="52">
        <v>138</v>
      </c>
      <c r="K388" s="52">
        <v>66</v>
      </c>
      <c r="L388" s="52">
        <v>1</v>
      </c>
      <c r="M388" s="52">
        <v>1</v>
      </c>
      <c r="N388" s="52">
        <v>0</v>
      </c>
      <c r="O388" s="52">
        <v>1</v>
      </c>
      <c r="P388" s="52">
        <v>0</v>
      </c>
      <c r="Q388" s="52">
        <v>0</v>
      </c>
      <c r="R388" s="52">
        <v>0</v>
      </c>
      <c r="S388" s="52">
        <v>0</v>
      </c>
      <c r="T388" s="53">
        <v>21</v>
      </c>
      <c r="U388" s="52">
        <f t="shared" si="138"/>
        <v>1129</v>
      </c>
      <c r="V388" s="68">
        <v>9.0108303249097474</v>
      </c>
      <c r="W388" s="68">
        <v>35.404255319148938</v>
      </c>
      <c r="X388" s="68">
        <v>30</v>
      </c>
      <c r="Y388" s="68">
        <v>180</v>
      </c>
      <c r="Z388" s="68">
        <v>5</v>
      </c>
    </row>
    <row r="389" spans="2:26" s="36" customFormat="1" ht="12" customHeight="1" x14ac:dyDescent="0.15">
      <c r="B389" s="101"/>
      <c r="C389" s="124" t="s">
        <v>196</v>
      </c>
      <c r="D389" s="37"/>
      <c r="E389" s="37"/>
      <c r="F389" s="37"/>
      <c r="G389" s="43"/>
      <c r="H389" s="52">
        <v>746</v>
      </c>
      <c r="I389" s="52">
        <v>49</v>
      </c>
      <c r="J389" s="52">
        <v>78</v>
      </c>
      <c r="K389" s="52">
        <v>69</v>
      </c>
      <c r="L389" s="52">
        <v>55</v>
      </c>
      <c r="M389" s="52">
        <v>83</v>
      </c>
      <c r="N389" s="52">
        <v>16</v>
      </c>
      <c r="O389" s="52">
        <v>6</v>
      </c>
      <c r="P389" s="52">
        <v>2</v>
      </c>
      <c r="Q389" s="52">
        <v>1</v>
      </c>
      <c r="R389" s="52">
        <v>0</v>
      </c>
      <c r="S389" s="52">
        <v>1</v>
      </c>
      <c r="T389" s="53">
        <v>23</v>
      </c>
      <c r="U389" s="52">
        <f t="shared" si="138"/>
        <v>1129</v>
      </c>
      <c r="V389" s="68">
        <v>24.898734177215189</v>
      </c>
      <c r="W389" s="68">
        <v>76.49444444444444</v>
      </c>
      <c r="X389" s="68">
        <v>60</v>
      </c>
      <c r="Y389" s="68">
        <v>300</v>
      </c>
      <c r="Z389" s="68">
        <v>5</v>
      </c>
    </row>
    <row r="390" spans="2:26" s="36" customFormat="1" ht="12" customHeight="1" x14ac:dyDescent="0.15">
      <c r="B390" s="101"/>
      <c r="C390" s="124" t="s">
        <v>197</v>
      </c>
      <c r="D390" s="37"/>
      <c r="E390" s="37"/>
      <c r="F390" s="37"/>
      <c r="G390" s="43"/>
      <c r="H390" s="52">
        <v>661</v>
      </c>
      <c r="I390" s="52">
        <v>184</v>
      </c>
      <c r="J390" s="52">
        <v>172</v>
      </c>
      <c r="K390" s="52">
        <v>51</v>
      </c>
      <c r="L390" s="52">
        <v>17</v>
      </c>
      <c r="M390" s="52">
        <v>11</v>
      </c>
      <c r="N390" s="52">
        <v>5</v>
      </c>
      <c r="O390" s="52">
        <v>0</v>
      </c>
      <c r="P390" s="52">
        <v>0</v>
      </c>
      <c r="Q390" s="52">
        <v>0</v>
      </c>
      <c r="R390" s="52">
        <v>0</v>
      </c>
      <c r="S390" s="52">
        <v>0</v>
      </c>
      <c r="T390" s="53">
        <v>28</v>
      </c>
      <c r="U390" s="52">
        <f t="shared" si="138"/>
        <v>1129</v>
      </c>
      <c r="V390" s="68">
        <v>13.778383287920073</v>
      </c>
      <c r="W390" s="68">
        <v>34.477272727272727</v>
      </c>
      <c r="X390" s="68">
        <v>30</v>
      </c>
      <c r="Y390" s="68">
        <v>150</v>
      </c>
      <c r="Z390" s="68">
        <v>5</v>
      </c>
    </row>
    <row r="391" spans="2:26" s="36" customFormat="1" ht="12" customHeight="1" x14ac:dyDescent="0.15">
      <c r="B391" s="101"/>
      <c r="C391" s="124" t="s">
        <v>198</v>
      </c>
      <c r="D391" s="37"/>
      <c r="E391" s="37"/>
      <c r="F391" s="37"/>
      <c r="G391" s="43"/>
      <c r="H391" s="52">
        <v>990</v>
      </c>
      <c r="I391" s="52">
        <v>40</v>
      </c>
      <c r="J391" s="52">
        <v>41</v>
      </c>
      <c r="K391" s="52">
        <v>22</v>
      </c>
      <c r="L391" s="52">
        <v>10</v>
      </c>
      <c r="M391" s="52">
        <v>6</v>
      </c>
      <c r="N391" s="52">
        <v>0</v>
      </c>
      <c r="O391" s="52">
        <v>2</v>
      </c>
      <c r="P391" s="52">
        <v>0</v>
      </c>
      <c r="Q391" s="52">
        <v>0</v>
      </c>
      <c r="R391" s="52">
        <v>0</v>
      </c>
      <c r="S391" s="52">
        <v>3</v>
      </c>
      <c r="T391" s="53">
        <v>15</v>
      </c>
      <c r="U391" s="52">
        <f t="shared" si="138"/>
        <v>1129</v>
      </c>
      <c r="V391" s="68">
        <v>5.7226211849192099</v>
      </c>
      <c r="W391" s="68">
        <v>51.411290322580648</v>
      </c>
      <c r="X391" s="68">
        <v>30</v>
      </c>
      <c r="Y391" s="68">
        <v>370</v>
      </c>
      <c r="Z391" s="68">
        <v>5</v>
      </c>
    </row>
    <row r="392" spans="2:26" s="36" customFormat="1" ht="12" customHeight="1" x14ac:dyDescent="0.15">
      <c r="B392" s="101"/>
      <c r="C392" s="124" t="s">
        <v>199</v>
      </c>
      <c r="D392" s="37"/>
      <c r="E392" s="37"/>
      <c r="F392" s="37"/>
      <c r="G392" s="43"/>
      <c r="H392" s="52">
        <v>811</v>
      </c>
      <c r="I392" s="52">
        <v>195</v>
      </c>
      <c r="J392" s="52">
        <v>79</v>
      </c>
      <c r="K392" s="52">
        <v>17</v>
      </c>
      <c r="L392" s="52">
        <v>2</v>
      </c>
      <c r="M392" s="52">
        <v>3</v>
      </c>
      <c r="N392" s="52">
        <v>0</v>
      </c>
      <c r="O392" s="52">
        <v>0</v>
      </c>
      <c r="P392" s="52">
        <v>0</v>
      </c>
      <c r="Q392" s="52">
        <v>0</v>
      </c>
      <c r="R392" s="52">
        <v>0</v>
      </c>
      <c r="S392" s="52">
        <v>0</v>
      </c>
      <c r="T392" s="53">
        <v>22</v>
      </c>
      <c r="U392" s="52">
        <f t="shared" si="138"/>
        <v>1129</v>
      </c>
      <c r="V392" s="68">
        <v>6.0749774164408308</v>
      </c>
      <c r="W392" s="68">
        <v>22.719594594594593</v>
      </c>
      <c r="X392" s="68">
        <v>20</v>
      </c>
      <c r="Y392" s="68">
        <v>120</v>
      </c>
      <c r="Z392" s="68">
        <v>5</v>
      </c>
    </row>
    <row r="393" spans="2:26" s="36" customFormat="1" ht="12" customHeight="1" x14ac:dyDescent="0.15">
      <c r="B393" s="101"/>
      <c r="C393" s="124" t="s">
        <v>200</v>
      </c>
      <c r="D393" s="37"/>
      <c r="E393" s="37"/>
      <c r="F393" s="37"/>
      <c r="G393" s="43"/>
      <c r="H393" s="52">
        <v>756</v>
      </c>
      <c r="I393" s="52">
        <v>156</v>
      </c>
      <c r="J393" s="52">
        <v>126</v>
      </c>
      <c r="K393" s="52">
        <v>41</v>
      </c>
      <c r="L393" s="52">
        <v>4</v>
      </c>
      <c r="M393" s="52">
        <v>4</v>
      </c>
      <c r="N393" s="52">
        <v>3</v>
      </c>
      <c r="O393" s="52">
        <v>1</v>
      </c>
      <c r="P393" s="52">
        <v>1</v>
      </c>
      <c r="Q393" s="52">
        <v>2</v>
      </c>
      <c r="R393" s="52">
        <v>1</v>
      </c>
      <c r="S393" s="52">
        <v>7</v>
      </c>
      <c r="T393" s="53">
        <v>27</v>
      </c>
      <c r="U393" s="52">
        <f t="shared" si="138"/>
        <v>1129</v>
      </c>
      <c r="V393" s="68">
        <v>12.466424682395644</v>
      </c>
      <c r="W393" s="68">
        <v>39.705202312138731</v>
      </c>
      <c r="X393" s="68">
        <v>30</v>
      </c>
      <c r="Y393" s="68">
        <v>480</v>
      </c>
      <c r="Z393" s="68">
        <v>5</v>
      </c>
    </row>
    <row r="394" spans="2:26" s="36" customFormat="1" ht="12" customHeight="1" x14ac:dyDescent="0.15">
      <c r="B394" s="101"/>
      <c r="C394" s="124" t="s">
        <v>201</v>
      </c>
      <c r="D394" s="37"/>
      <c r="E394" s="37"/>
      <c r="F394" s="37"/>
      <c r="G394" s="43"/>
      <c r="H394" s="52">
        <v>863</v>
      </c>
      <c r="I394" s="52">
        <v>71</v>
      </c>
      <c r="J394" s="52">
        <v>76</v>
      </c>
      <c r="K394" s="52">
        <v>59</v>
      </c>
      <c r="L394" s="52">
        <v>9</v>
      </c>
      <c r="M394" s="52">
        <v>22</v>
      </c>
      <c r="N394" s="52">
        <v>2</v>
      </c>
      <c r="O394" s="52">
        <v>5</v>
      </c>
      <c r="P394" s="52">
        <v>1</v>
      </c>
      <c r="Q394" s="52">
        <v>1</v>
      </c>
      <c r="R394" s="52">
        <v>0</v>
      </c>
      <c r="S394" s="52">
        <v>0</v>
      </c>
      <c r="T394" s="53">
        <v>20</v>
      </c>
      <c r="U394" s="52">
        <f t="shared" si="138"/>
        <v>1129</v>
      </c>
      <c r="V394" s="68">
        <v>11.104598737601442</v>
      </c>
      <c r="W394" s="68">
        <v>50.060975609756099</v>
      </c>
      <c r="X394" s="68">
        <v>30</v>
      </c>
      <c r="Y394" s="68">
        <v>240</v>
      </c>
      <c r="Z394" s="68">
        <v>5</v>
      </c>
    </row>
    <row r="395" spans="2:26" s="36" customFormat="1" ht="12" customHeight="1" x14ac:dyDescent="0.15">
      <c r="B395" s="101"/>
      <c r="C395" s="124" t="s">
        <v>202</v>
      </c>
      <c r="D395" s="37"/>
      <c r="E395" s="37"/>
      <c r="F395" s="37"/>
      <c r="G395" s="43"/>
      <c r="H395" s="52">
        <v>889</v>
      </c>
      <c r="I395" s="52">
        <v>86</v>
      </c>
      <c r="J395" s="52">
        <v>76</v>
      </c>
      <c r="K395" s="52">
        <v>40</v>
      </c>
      <c r="L395" s="52">
        <v>8</v>
      </c>
      <c r="M395" s="52">
        <v>10</v>
      </c>
      <c r="N395" s="52">
        <v>2</v>
      </c>
      <c r="O395" s="52">
        <v>1</v>
      </c>
      <c r="P395" s="52">
        <v>0</v>
      </c>
      <c r="Q395" s="52">
        <v>0</v>
      </c>
      <c r="R395" s="52">
        <v>0</v>
      </c>
      <c r="S395" s="52">
        <v>0</v>
      </c>
      <c r="T395" s="53">
        <v>17</v>
      </c>
      <c r="U395" s="52">
        <f t="shared" si="138"/>
        <v>1129</v>
      </c>
      <c r="V395" s="68">
        <v>7.6978417266187051</v>
      </c>
      <c r="W395" s="68">
        <v>38.385650224215247</v>
      </c>
      <c r="X395" s="68">
        <v>30</v>
      </c>
      <c r="Y395" s="68">
        <v>180</v>
      </c>
      <c r="Z395" s="68">
        <v>5</v>
      </c>
    </row>
    <row r="396" spans="2:26" s="36" customFormat="1" ht="12" customHeight="1" x14ac:dyDescent="0.15">
      <c r="B396" s="101"/>
      <c r="C396" s="149" t="s">
        <v>203</v>
      </c>
      <c r="D396" s="150"/>
      <c r="E396" s="150"/>
      <c r="F396" s="150"/>
      <c r="G396" s="151"/>
      <c r="H396" s="152">
        <v>954</v>
      </c>
      <c r="I396" s="152">
        <v>15</v>
      </c>
      <c r="J396" s="152">
        <v>40</v>
      </c>
      <c r="K396" s="152">
        <v>42</v>
      </c>
      <c r="L396" s="152">
        <v>20</v>
      </c>
      <c r="M396" s="152">
        <v>21</v>
      </c>
      <c r="N396" s="152">
        <v>12</v>
      </c>
      <c r="O396" s="152">
        <v>11</v>
      </c>
      <c r="P396" s="152">
        <v>3</v>
      </c>
      <c r="Q396" s="152">
        <v>2</v>
      </c>
      <c r="R396" s="152">
        <v>2</v>
      </c>
      <c r="S396" s="152">
        <v>1</v>
      </c>
      <c r="T396" s="153">
        <v>6</v>
      </c>
      <c r="U396" s="152">
        <f t="shared" si="138"/>
        <v>1129</v>
      </c>
      <c r="V396" s="154">
        <v>12.943009795191452</v>
      </c>
      <c r="W396" s="154">
        <v>86.005917159763314</v>
      </c>
      <c r="X396" s="154">
        <v>60</v>
      </c>
      <c r="Y396" s="154">
        <v>300</v>
      </c>
      <c r="Z396" s="154">
        <v>10</v>
      </c>
    </row>
    <row r="397" spans="2:26" s="36" customFormat="1" ht="12" customHeight="1" x14ac:dyDescent="0.15">
      <c r="B397" s="101"/>
      <c r="C397" s="124" t="s">
        <v>204</v>
      </c>
      <c r="D397" s="37"/>
      <c r="E397" s="37"/>
      <c r="F397" s="37"/>
      <c r="G397" s="43"/>
      <c r="H397" s="52">
        <v>442</v>
      </c>
      <c r="I397" s="52">
        <v>482</v>
      </c>
      <c r="J397" s="52">
        <v>153</v>
      </c>
      <c r="K397" s="52">
        <v>22</v>
      </c>
      <c r="L397" s="52">
        <v>1</v>
      </c>
      <c r="M397" s="52">
        <v>1</v>
      </c>
      <c r="N397" s="52">
        <v>0</v>
      </c>
      <c r="O397" s="52">
        <v>0</v>
      </c>
      <c r="P397" s="52">
        <v>0</v>
      </c>
      <c r="Q397" s="52">
        <v>0</v>
      </c>
      <c r="R397" s="52">
        <v>0</v>
      </c>
      <c r="S397" s="52">
        <v>0</v>
      </c>
      <c r="T397" s="53">
        <v>28</v>
      </c>
      <c r="U397" s="52">
        <f t="shared" si="138"/>
        <v>1129</v>
      </c>
      <c r="V397" s="68">
        <v>11.525885558583106</v>
      </c>
      <c r="W397" s="68">
        <v>19.256449165402124</v>
      </c>
      <c r="X397" s="68">
        <v>15</v>
      </c>
      <c r="Y397" s="68">
        <v>120</v>
      </c>
      <c r="Z397" s="68">
        <v>3</v>
      </c>
    </row>
    <row r="398" spans="2:26" s="36" customFormat="1" ht="12" customHeight="1" x14ac:dyDescent="0.15">
      <c r="B398" s="101"/>
      <c r="C398" s="124" t="s">
        <v>1043</v>
      </c>
      <c r="D398" s="37"/>
      <c r="E398" s="37"/>
      <c r="F398" s="37"/>
      <c r="G398" s="43"/>
      <c r="H398" s="52">
        <v>598</v>
      </c>
      <c r="I398" s="52">
        <v>51</v>
      </c>
      <c r="J398" s="52">
        <v>88</v>
      </c>
      <c r="K398" s="52">
        <v>135</v>
      </c>
      <c r="L398" s="52">
        <v>64</v>
      </c>
      <c r="M398" s="52">
        <v>126</v>
      </c>
      <c r="N398" s="52">
        <v>21</v>
      </c>
      <c r="O398" s="52">
        <v>18</v>
      </c>
      <c r="P398" s="52">
        <v>1</v>
      </c>
      <c r="Q398" s="52">
        <v>2</v>
      </c>
      <c r="R398" s="52">
        <v>0</v>
      </c>
      <c r="S398" s="52">
        <v>1</v>
      </c>
      <c r="T398" s="53">
        <v>24</v>
      </c>
      <c r="U398" s="52">
        <f t="shared" si="138"/>
        <v>1129</v>
      </c>
      <c r="V398" s="68">
        <v>37.6</v>
      </c>
      <c r="W398" s="68">
        <v>81.948717948717942</v>
      </c>
      <c r="X398" s="68">
        <v>80</v>
      </c>
      <c r="Y398" s="68">
        <v>300</v>
      </c>
      <c r="Z398" s="68">
        <v>5</v>
      </c>
    </row>
    <row r="399" spans="2:26" s="36" customFormat="1" ht="12" customHeight="1" x14ac:dyDescent="0.15">
      <c r="B399" s="101"/>
      <c r="C399" s="124" t="s">
        <v>1042</v>
      </c>
      <c r="D399" s="37"/>
      <c r="E399" s="37"/>
      <c r="F399" s="37"/>
      <c r="G399" s="143"/>
      <c r="H399" s="52">
        <v>198</v>
      </c>
      <c r="I399" s="52">
        <v>32</v>
      </c>
      <c r="J399" s="52">
        <v>76</v>
      </c>
      <c r="K399" s="52">
        <v>55</v>
      </c>
      <c r="L399" s="52">
        <v>24</v>
      </c>
      <c r="M399" s="52">
        <v>12</v>
      </c>
      <c r="N399" s="52">
        <v>5</v>
      </c>
      <c r="O399" s="52">
        <v>3</v>
      </c>
      <c r="P399" s="52">
        <v>0</v>
      </c>
      <c r="Q399" s="52">
        <v>0</v>
      </c>
      <c r="R399" s="52">
        <v>0</v>
      </c>
      <c r="S399" s="52">
        <v>0</v>
      </c>
      <c r="T399" s="53">
        <v>8</v>
      </c>
      <c r="U399" s="52">
        <f t="shared" si="138"/>
        <v>413</v>
      </c>
      <c r="V399" s="68">
        <v>29.582716049382714</v>
      </c>
      <c r="W399" s="68">
        <v>57.879227053140099</v>
      </c>
      <c r="X399" s="68">
        <v>50</v>
      </c>
      <c r="Y399" s="68">
        <v>200</v>
      </c>
      <c r="Z399" s="68">
        <v>10</v>
      </c>
    </row>
    <row r="400" spans="2:26" s="36" customFormat="1" ht="12" customHeight="1" x14ac:dyDescent="0.15">
      <c r="B400" s="101"/>
      <c r="C400" s="124" t="s">
        <v>205</v>
      </c>
      <c r="D400" s="37"/>
      <c r="E400" s="37"/>
      <c r="F400" s="37"/>
      <c r="G400" s="43"/>
      <c r="H400" s="52">
        <v>806</v>
      </c>
      <c r="I400" s="52">
        <v>203</v>
      </c>
      <c r="J400" s="52">
        <v>63</v>
      </c>
      <c r="K400" s="52">
        <v>22</v>
      </c>
      <c r="L400" s="52">
        <v>3</v>
      </c>
      <c r="M400" s="52">
        <v>6</v>
      </c>
      <c r="N400" s="52">
        <v>1</v>
      </c>
      <c r="O400" s="52">
        <v>2</v>
      </c>
      <c r="P400" s="52">
        <v>1</v>
      </c>
      <c r="Q400" s="52">
        <v>2</v>
      </c>
      <c r="R400" s="52">
        <v>0</v>
      </c>
      <c r="S400" s="52">
        <v>0</v>
      </c>
      <c r="T400" s="53">
        <v>20</v>
      </c>
      <c r="U400" s="52">
        <f t="shared" si="138"/>
        <v>1129</v>
      </c>
      <c r="V400" s="68">
        <v>7.5157799819657347</v>
      </c>
      <c r="W400" s="68">
        <v>27.508250825082509</v>
      </c>
      <c r="X400" s="68">
        <v>20</v>
      </c>
      <c r="Y400" s="68">
        <v>240</v>
      </c>
      <c r="Z400" s="68">
        <v>5</v>
      </c>
    </row>
    <row r="401" spans="2:26" s="36" customFormat="1" ht="12" customHeight="1" x14ac:dyDescent="0.15">
      <c r="B401" s="101"/>
      <c r="C401" s="124" t="s">
        <v>62</v>
      </c>
      <c r="D401" s="37"/>
      <c r="E401" s="37"/>
      <c r="F401" s="37"/>
      <c r="G401" s="43"/>
      <c r="H401" s="52">
        <v>803</v>
      </c>
      <c r="I401" s="52">
        <v>148</v>
      </c>
      <c r="J401" s="52">
        <v>113</v>
      </c>
      <c r="K401" s="52">
        <v>33</v>
      </c>
      <c r="L401" s="52">
        <v>4</v>
      </c>
      <c r="M401" s="52">
        <v>4</v>
      </c>
      <c r="N401" s="52">
        <v>1</v>
      </c>
      <c r="O401" s="52">
        <v>1</v>
      </c>
      <c r="P401" s="52">
        <v>0</v>
      </c>
      <c r="Q401" s="52">
        <v>0</v>
      </c>
      <c r="R401" s="52">
        <v>0</v>
      </c>
      <c r="S401" s="52">
        <v>2</v>
      </c>
      <c r="T401" s="53">
        <v>20</v>
      </c>
      <c r="U401" s="52">
        <f t="shared" si="138"/>
        <v>1129</v>
      </c>
      <c r="V401" s="68">
        <v>9.0757439134355273</v>
      </c>
      <c r="W401" s="68">
        <v>32.892156862745097</v>
      </c>
      <c r="X401" s="68">
        <v>30</v>
      </c>
      <c r="Y401" s="68">
        <v>480</v>
      </c>
      <c r="Z401" s="68">
        <v>5</v>
      </c>
    </row>
    <row r="402" spans="2:26" s="36" customFormat="1" ht="12" customHeight="1" x14ac:dyDescent="0.15">
      <c r="B402" s="101"/>
      <c r="C402" s="149" t="s">
        <v>206</v>
      </c>
      <c r="D402" s="150"/>
      <c r="E402" s="150"/>
      <c r="F402" s="150"/>
      <c r="G402" s="151"/>
      <c r="H402" s="152">
        <v>643</v>
      </c>
      <c r="I402" s="152">
        <v>44</v>
      </c>
      <c r="J402" s="152">
        <v>16</v>
      </c>
      <c r="K402" s="152">
        <v>2</v>
      </c>
      <c r="L402" s="152">
        <v>1</v>
      </c>
      <c r="M402" s="152">
        <v>0</v>
      </c>
      <c r="N402" s="152">
        <v>0</v>
      </c>
      <c r="O402" s="152">
        <v>0</v>
      </c>
      <c r="P402" s="152">
        <v>0</v>
      </c>
      <c r="Q402" s="152">
        <v>0</v>
      </c>
      <c r="R402" s="152">
        <v>0</v>
      </c>
      <c r="S402" s="152">
        <v>0</v>
      </c>
      <c r="T402" s="153">
        <v>10</v>
      </c>
      <c r="U402" s="152">
        <f t="shared" si="138"/>
        <v>716</v>
      </c>
      <c r="V402" s="154">
        <v>1.8413597733711049</v>
      </c>
      <c r="W402" s="154">
        <v>20.634920634920636</v>
      </c>
      <c r="X402" s="154">
        <v>20</v>
      </c>
      <c r="Y402" s="154">
        <v>90</v>
      </c>
      <c r="Z402" s="154">
        <v>5</v>
      </c>
    </row>
    <row r="403" spans="2:26" s="36" customFormat="1" ht="12" customHeight="1" x14ac:dyDescent="0.15">
      <c r="B403" s="101"/>
      <c r="C403" s="124" t="s">
        <v>46</v>
      </c>
      <c r="D403" s="37"/>
      <c r="E403" s="37"/>
      <c r="F403" s="37"/>
      <c r="G403" s="43"/>
      <c r="H403" s="52">
        <v>832</v>
      </c>
      <c r="I403" s="52">
        <v>44</v>
      </c>
      <c r="J403" s="52">
        <v>67</v>
      </c>
      <c r="K403" s="52">
        <v>74</v>
      </c>
      <c r="L403" s="52">
        <v>17</v>
      </c>
      <c r="M403" s="52">
        <v>37</v>
      </c>
      <c r="N403" s="52">
        <v>9</v>
      </c>
      <c r="O403" s="52">
        <v>11</v>
      </c>
      <c r="P403" s="52">
        <v>3</v>
      </c>
      <c r="Q403" s="52">
        <v>4</v>
      </c>
      <c r="R403" s="52">
        <v>0</v>
      </c>
      <c r="S403" s="52">
        <v>11</v>
      </c>
      <c r="T403" s="53">
        <v>20</v>
      </c>
      <c r="U403" s="52">
        <f t="shared" si="138"/>
        <v>1129</v>
      </c>
      <c r="V403" s="68">
        <v>20.556357078449054</v>
      </c>
      <c r="W403" s="68">
        <v>82.299638989169679</v>
      </c>
      <c r="X403" s="68">
        <v>60</v>
      </c>
      <c r="Y403" s="68">
        <v>465</v>
      </c>
      <c r="Z403" s="68">
        <v>5</v>
      </c>
    </row>
    <row r="404" spans="2:26" s="36" customFormat="1" ht="12" customHeight="1" x14ac:dyDescent="0.15">
      <c r="B404" s="101"/>
      <c r="C404" s="124" t="s">
        <v>207</v>
      </c>
      <c r="D404" s="37"/>
      <c r="E404" s="37"/>
      <c r="F404" s="37"/>
      <c r="G404" s="43"/>
      <c r="H404" s="52">
        <v>1037</v>
      </c>
      <c r="I404" s="52">
        <v>44</v>
      </c>
      <c r="J404" s="52">
        <v>22</v>
      </c>
      <c r="K404" s="52">
        <v>11</v>
      </c>
      <c r="L404" s="52">
        <v>2</v>
      </c>
      <c r="M404" s="52">
        <v>3</v>
      </c>
      <c r="N404" s="52">
        <v>0</v>
      </c>
      <c r="O404" s="52">
        <v>0</v>
      </c>
      <c r="P404" s="52">
        <v>0</v>
      </c>
      <c r="Q404" s="52">
        <v>0</v>
      </c>
      <c r="R404" s="52">
        <v>0</v>
      </c>
      <c r="S404" s="52">
        <v>0</v>
      </c>
      <c r="T404" s="53">
        <v>10</v>
      </c>
      <c r="U404" s="52">
        <f t="shared" si="138"/>
        <v>1129</v>
      </c>
      <c r="V404" s="68">
        <v>2.2028596961572835</v>
      </c>
      <c r="W404" s="68">
        <v>30.060975609756099</v>
      </c>
      <c r="X404" s="68">
        <v>20</v>
      </c>
      <c r="Y404" s="68">
        <v>120</v>
      </c>
      <c r="Z404" s="68">
        <v>5</v>
      </c>
    </row>
    <row r="405" spans="2:26" s="36" customFormat="1" ht="12" customHeight="1" x14ac:dyDescent="0.15">
      <c r="B405" s="101"/>
      <c r="C405" s="124" t="s">
        <v>208</v>
      </c>
      <c r="D405" s="37"/>
      <c r="E405" s="37"/>
      <c r="F405" s="37"/>
      <c r="G405" s="43"/>
      <c r="H405" s="52">
        <v>1034</v>
      </c>
      <c r="I405" s="52">
        <v>30</v>
      </c>
      <c r="J405" s="52">
        <v>24</v>
      </c>
      <c r="K405" s="52">
        <v>22</v>
      </c>
      <c r="L405" s="52">
        <v>4</v>
      </c>
      <c r="M405" s="52">
        <v>1</v>
      </c>
      <c r="N405" s="52">
        <v>2</v>
      </c>
      <c r="O405" s="52">
        <v>0</v>
      </c>
      <c r="P405" s="52">
        <v>0</v>
      </c>
      <c r="Q405" s="52">
        <v>0</v>
      </c>
      <c r="R405" s="52">
        <v>0</v>
      </c>
      <c r="S405" s="52">
        <v>0</v>
      </c>
      <c r="T405" s="53">
        <v>12</v>
      </c>
      <c r="U405" s="52">
        <f t="shared" si="138"/>
        <v>1129</v>
      </c>
      <c r="V405" s="68">
        <v>2.9086839749328557</v>
      </c>
      <c r="W405" s="68">
        <v>39.144578313253014</v>
      </c>
      <c r="X405" s="68">
        <v>30</v>
      </c>
      <c r="Y405" s="68">
        <v>150</v>
      </c>
      <c r="Z405" s="68">
        <v>2</v>
      </c>
    </row>
    <row r="406" spans="2:26" s="36" customFormat="1" ht="12" customHeight="1" x14ac:dyDescent="0.15">
      <c r="B406" s="101"/>
      <c r="C406" s="124" t="s">
        <v>51</v>
      </c>
      <c r="D406" s="37"/>
      <c r="E406" s="37"/>
      <c r="F406" s="37"/>
      <c r="G406" s="43"/>
      <c r="H406" s="52">
        <v>1091</v>
      </c>
      <c r="I406" s="52">
        <v>11</v>
      </c>
      <c r="J406" s="52">
        <v>10</v>
      </c>
      <c r="K406" s="52">
        <v>9</v>
      </c>
      <c r="L406" s="52">
        <v>1</v>
      </c>
      <c r="M406" s="52">
        <v>2</v>
      </c>
      <c r="N406" s="52">
        <v>0</v>
      </c>
      <c r="O406" s="52">
        <v>0</v>
      </c>
      <c r="P406" s="52">
        <v>1</v>
      </c>
      <c r="Q406" s="52">
        <v>0</v>
      </c>
      <c r="R406" s="52">
        <v>0</v>
      </c>
      <c r="S406" s="52">
        <v>0</v>
      </c>
      <c r="T406" s="53">
        <v>4</v>
      </c>
      <c r="U406" s="52">
        <f t="shared" si="138"/>
        <v>1129</v>
      </c>
      <c r="V406" s="68">
        <v>1.3848888888888888</v>
      </c>
      <c r="W406" s="68">
        <v>45.823529411764703</v>
      </c>
      <c r="X406" s="68">
        <v>30</v>
      </c>
      <c r="Y406" s="68">
        <v>210</v>
      </c>
      <c r="Z406" s="68">
        <v>5</v>
      </c>
    </row>
    <row r="407" spans="2:26" s="36" customFormat="1" ht="12" customHeight="1" x14ac:dyDescent="0.15">
      <c r="B407" s="101"/>
      <c r="C407" s="124" t="s">
        <v>209</v>
      </c>
      <c r="D407" s="37"/>
      <c r="E407" s="37"/>
      <c r="F407" s="37"/>
      <c r="G407" s="43"/>
      <c r="H407" s="52">
        <v>1106</v>
      </c>
      <c r="I407" s="52">
        <v>6</v>
      </c>
      <c r="J407" s="52">
        <v>0</v>
      </c>
      <c r="K407" s="52">
        <v>6</v>
      </c>
      <c r="L407" s="52">
        <v>1</v>
      </c>
      <c r="M407" s="52">
        <v>2</v>
      </c>
      <c r="N407" s="52">
        <v>0</v>
      </c>
      <c r="O407" s="52">
        <v>2</v>
      </c>
      <c r="P407" s="52">
        <v>0</v>
      </c>
      <c r="Q407" s="52">
        <v>0</v>
      </c>
      <c r="R407" s="52">
        <v>0</v>
      </c>
      <c r="S407" s="52">
        <v>0</v>
      </c>
      <c r="T407" s="53">
        <v>6</v>
      </c>
      <c r="U407" s="52">
        <f t="shared" si="138"/>
        <v>1129</v>
      </c>
      <c r="V407" s="68">
        <v>1.0258236865538735</v>
      </c>
      <c r="W407" s="68">
        <v>67.764705882352942</v>
      </c>
      <c r="X407" s="68">
        <v>60</v>
      </c>
      <c r="Y407" s="68">
        <v>180</v>
      </c>
      <c r="Z407" s="68">
        <v>5</v>
      </c>
    </row>
    <row r="408" spans="2:26" s="36" customFormat="1" ht="12" customHeight="1" x14ac:dyDescent="0.15">
      <c r="B408" s="101"/>
      <c r="C408" s="124" t="s">
        <v>54</v>
      </c>
      <c r="D408" s="37"/>
      <c r="E408" s="37"/>
      <c r="F408" s="37"/>
      <c r="G408" s="43"/>
      <c r="H408" s="52">
        <v>1031</v>
      </c>
      <c r="I408" s="52">
        <v>36</v>
      </c>
      <c r="J408" s="52">
        <v>24</v>
      </c>
      <c r="K408" s="52">
        <v>22</v>
      </c>
      <c r="L408" s="52">
        <v>2</v>
      </c>
      <c r="M408" s="52">
        <v>7</v>
      </c>
      <c r="N408" s="52">
        <v>0</v>
      </c>
      <c r="O408" s="52">
        <v>1</v>
      </c>
      <c r="P408" s="52">
        <v>0</v>
      </c>
      <c r="Q408" s="52">
        <v>0</v>
      </c>
      <c r="R408" s="52">
        <v>0</v>
      </c>
      <c r="S408" s="52">
        <v>0</v>
      </c>
      <c r="T408" s="53">
        <v>6</v>
      </c>
      <c r="U408" s="52">
        <f t="shared" si="138"/>
        <v>1129</v>
      </c>
      <c r="V408" s="68">
        <v>3.3926981300089047</v>
      </c>
      <c r="W408" s="68">
        <v>41.413043478260867</v>
      </c>
      <c r="X408" s="68">
        <v>30</v>
      </c>
      <c r="Y408" s="68">
        <v>180</v>
      </c>
      <c r="Z408" s="68">
        <v>5</v>
      </c>
    </row>
    <row r="409" spans="2:26" s="36" customFormat="1" ht="12" customHeight="1" x14ac:dyDescent="0.15">
      <c r="B409" s="101"/>
      <c r="C409" s="124" t="s">
        <v>904</v>
      </c>
      <c r="D409" s="37"/>
      <c r="E409" s="37"/>
      <c r="F409" s="37"/>
      <c r="G409" s="43"/>
      <c r="H409" s="52">
        <v>1057</v>
      </c>
      <c r="I409" s="52">
        <v>28</v>
      </c>
      <c r="J409" s="52">
        <v>26</v>
      </c>
      <c r="K409" s="52">
        <v>12</v>
      </c>
      <c r="L409" s="52">
        <v>1</v>
      </c>
      <c r="M409" s="52">
        <v>1</v>
      </c>
      <c r="N409" s="52">
        <v>0</v>
      </c>
      <c r="O409" s="52">
        <v>0</v>
      </c>
      <c r="P409" s="52">
        <v>0</v>
      </c>
      <c r="Q409" s="52">
        <v>0</v>
      </c>
      <c r="R409" s="52">
        <v>0</v>
      </c>
      <c r="S409" s="52">
        <v>0</v>
      </c>
      <c r="T409" s="53">
        <v>4</v>
      </c>
      <c r="U409" s="52">
        <f t="shared" si="138"/>
        <v>1129</v>
      </c>
      <c r="V409" s="68">
        <v>1.952</v>
      </c>
      <c r="W409" s="68">
        <v>32.294117647058826</v>
      </c>
      <c r="X409" s="68">
        <v>30</v>
      </c>
      <c r="Y409" s="68">
        <v>120</v>
      </c>
      <c r="Z409" s="68">
        <v>5</v>
      </c>
    </row>
    <row r="410" spans="2:26" s="36" customFormat="1" ht="12" customHeight="1" x14ac:dyDescent="0.15">
      <c r="B410" s="101"/>
      <c r="C410" s="149" t="s">
        <v>57</v>
      </c>
      <c r="D410" s="150"/>
      <c r="E410" s="150"/>
      <c r="F410" s="150"/>
      <c r="G410" s="151"/>
      <c r="H410" s="152">
        <v>987</v>
      </c>
      <c r="I410" s="152">
        <v>48</v>
      </c>
      <c r="J410" s="152">
        <v>32</v>
      </c>
      <c r="K410" s="152">
        <v>32</v>
      </c>
      <c r="L410" s="152">
        <v>6</v>
      </c>
      <c r="M410" s="152">
        <v>7</v>
      </c>
      <c r="N410" s="152">
        <v>3</v>
      </c>
      <c r="O410" s="152">
        <v>2</v>
      </c>
      <c r="P410" s="152">
        <v>0</v>
      </c>
      <c r="Q410" s="152">
        <v>3</v>
      </c>
      <c r="R410" s="152">
        <v>0</v>
      </c>
      <c r="S410" s="152">
        <v>3</v>
      </c>
      <c r="T410" s="153">
        <v>6</v>
      </c>
      <c r="U410" s="152">
        <f t="shared" si="138"/>
        <v>1129</v>
      </c>
      <c r="V410" s="154">
        <v>6.7551202137132682</v>
      </c>
      <c r="W410" s="154">
        <v>55.779411764705884</v>
      </c>
      <c r="X410" s="154">
        <v>30</v>
      </c>
      <c r="Y410" s="154">
        <v>375</v>
      </c>
      <c r="Z410" s="154">
        <v>5</v>
      </c>
    </row>
    <row r="411" spans="2:26" s="36" customFormat="1" ht="12" customHeight="1" x14ac:dyDescent="0.15">
      <c r="B411" s="101"/>
      <c r="C411" s="124" t="s">
        <v>210</v>
      </c>
      <c r="D411" s="37"/>
      <c r="E411" s="37"/>
      <c r="F411" s="37"/>
      <c r="G411" s="43"/>
      <c r="H411" s="52">
        <v>935</v>
      </c>
      <c r="I411" s="52">
        <v>73</v>
      </c>
      <c r="J411" s="52">
        <v>69</v>
      </c>
      <c r="K411" s="52">
        <v>26</v>
      </c>
      <c r="L411" s="52">
        <v>3</v>
      </c>
      <c r="M411" s="52">
        <v>5</v>
      </c>
      <c r="N411" s="52">
        <v>0</v>
      </c>
      <c r="O411" s="52">
        <v>1</v>
      </c>
      <c r="P411" s="52">
        <v>1</v>
      </c>
      <c r="Q411" s="52">
        <v>0</v>
      </c>
      <c r="R411" s="52">
        <v>0</v>
      </c>
      <c r="S411" s="52">
        <v>1</v>
      </c>
      <c r="T411" s="53">
        <v>15</v>
      </c>
      <c r="U411" s="52">
        <f t="shared" si="138"/>
        <v>1129</v>
      </c>
      <c r="V411" s="68">
        <v>5.7181328545780969</v>
      </c>
      <c r="W411" s="68">
        <v>35.58659217877095</v>
      </c>
      <c r="X411" s="68">
        <v>30</v>
      </c>
      <c r="Y411" s="68">
        <v>300</v>
      </c>
      <c r="Z411" s="68">
        <v>5</v>
      </c>
    </row>
    <row r="412" spans="2:26" s="36" customFormat="1" ht="12" customHeight="1" x14ac:dyDescent="0.15">
      <c r="B412" s="101"/>
      <c r="C412" s="124" t="s">
        <v>211</v>
      </c>
      <c r="D412" s="37"/>
      <c r="E412" s="37"/>
      <c r="F412" s="37"/>
      <c r="G412" s="43"/>
      <c r="H412" s="52">
        <v>789</v>
      </c>
      <c r="I412" s="52">
        <v>65</v>
      </c>
      <c r="J412" s="52">
        <v>120</v>
      </c>
      <c r="K412" s="52">
        <v>80</v>
      </c>
      <c r="L412" s="52">
        <v>12</v>
      </c>
      <c r="M412" s="52">
        <v>26</v>
      </c>
      <c r="N412" s="52">
        <v>1</v>
      </c>
      <c r="O412" s="52">
        <v>6</v>
      </c>
      <c r="P412" s="52">
        <v>1</v>
      </c>
      <c r="Q412" s="52">
        <v>4</v>
      </c>
      <c r="R412" s="52">
        <v>1</v>
      </c>
      <c r="S412" s="52">
        <v>6</v>
      </c>
      <c r="T412" s="53">
        <v>18</v>
      </c>
      <c r="U412" s="52">
        <f t="shared" si="138"/>
        <v>1129</v>
      </c>
      <c r="V412" s="68">
        <v>17.020702070207022</v>
      </c>
      <c r="W412" s="68">
        <v>58.726708074534159</v>
      </c>
      <c r="X412" s="68">
        <v>37.5</v>
      </c>
      <c r="Y412" s="68">
        <v>400</v>
      </c>
      <c r="Z412" s="68">
        <v>5</v>
      </c>
    </row>
    <row r="413" spans="2:26" s="36" customFormat="1" ht="12" customHeight="1" x14ac:dyDescent="0.15">
      <c r="B413" s="101"/>
      <c r="C413" s="124" t="s">
        <v>212</v>
      </c>
      <c r="D413" s="37"/>
      <c r="E413" s="37"/>
      <c r="F413" s="37"/>
      <c r="G413" s="43"/>
      <c r="H413" s="52">
        <v>566</v>
      </c>
      <c r="I413" s="52">
        <v>184</v>
      </c>
      <c r="J413" s="52">
        <v>216</v>
      </c>
      <c r="K413" s="52">
        <v>102</v>
      </c>
      <c r="L413" s="52">
        <v>12</v>
      </c>
      <c r="M413" s="52">
        <v>13</v>
      </c>
      <c r="N413" s="52">
        <v>3</v>
      </c>
      <c r="O413" s="52">
        <v>3</v>
      </c>
      <c r="P413" s="52">
        <v>0</v>
      </c>
      <c r="Q413" s="52">
        <v>3</v>
      </c>
      <c r="R413" s="52">
        <v>0</v>
      </c>
      <c r="S413" s="52">
        <v>0</v>
      </c>
      <c r="T413" s="53">
        <v>27</v>
      </c>
      <c r="U413" s="52">
        <f t="shared" si="138"/>
        <v>1129</v>
      </c>
      <c r="V413" s="68">
        <v>18.355716878402905</v>
      </c>
      <c r="W413" s="68">
        <v>37.738805970149251</v>
      </c>
      <c r="X413" s="68">
        <v>30</v>
      </c>
      <c r="Y413" s="68">
        <v>250</v>
      </c>
      <c r="Z413" s="68">
        <v>3</v>
      </c>
    </row>
    <row r="414" spans="2:26" s="36" customFormat="1" ht="12" customHeight="1" x14ac:dyDescent="0.15">
      <c r="B414" s="101"/>
      <c r="C414" s="124" t="s">
        <v>213</v>
      </c>
      <c r="D414" s="37"/>
      <c r="E414" s="37"/>
      <c r="F414" s="37"/>
      <c r="G414" s="43"/>
      <c r="H414" s="52">
        <v>789</v>
      </c>
      <c r="I414" s="52">
        <v>115</v>
      </c>
      <c r="J414" s="52">
        <v>116</v>
      </c>
      <c r="K414" s="52">
        <v>70</v>
      </c>
      <c r="L414" s="52">
        <v>12</v>
      </c>
      <c r="M414" s="52">
        <v>4</v>
      </c>
      <c r="N414" s="52">
        <v>1</v>
      </c>
      <c r="O414" s="52">
        <v>1</v>
      </c>
      <c r="P414" s="52">
        <v>0</v>
      </c>
      <c r="Q414" s="52">
        <v>1</v>
      </c>
      <c r="R414" s="52">
        <v>0</v>
      </c>
      <c r="S414" s="52">
        <v>1</v>
      </c>
      <c r="T414" s="53">
        <v>19</v>
      </c>
      <c r="U414" s="52">
        <f t="shared" si="138"/>
        <v>1129</v>
      </c>
      <c r="V414" s="68">
        <v>11.094594594594595</v>
      </c>
      <c r="W414" s="68">
        <v>38.364485981308412</v>
      </c>
      <c r="X414" s="68">
        <v>30</v>
      </c>
      <c r="Y414" s="68">
        <v>630</v>
      </c>
      <c r="Z414" s="68">
        <v>5</v>
      </c>
    </row>
    <row r="415" spans="2:26" s="36" customFormat="1" ht="12" customHeight="1" x14ac:dyDescent="0.15">
      <c r="B415" s="101"/>
      <c r="C415" s="124" t="s">
        <v>214</v>
      </c>
      <c r="D415" s="37"/>
      <c r="E415" s="37"/>
      <c r="F415" s="37"/>
      <c r="G415" s="43"/>
      <c r="H415" s="52">
        <v>979</v>
      </c>
      <c r="I415" s="52">
        <v>46</v>
      </c>
      <c r="J415" s="52">
        <v>39</v>
      </c>
      <c r="K415" s="52">
        <v>35</v>
      </c>
      <c r="L415" s="52">
        <v>2</v>
      </c>
      <c r="M415" s="52">
        <v>6</v>
      </c>
      <c r="N415" s="52">
        <v>1</v>
      </c>
      <c r="O415" s="52">
        <v>5</v>
      </c>
      <c r="P415" s="52">
        <v>1</v>
      </c>
      <c r="Q415" s="52">
        <v>0</v>
      </c>
      <c r="R415" s="52">
        <v>0</v>
      </c>
      <c r="S415" s="52">
        <v>0</v>
      </c>
      <c r="T415" s="53">
        <v>15</v>
      </c>
      <c r="U415" s="52">
        <f t="shared" si="138"/>
        <v>1129</v>
      </c>
      <c r="V415" s="68">
        <v>5.6732495511669656</v>
      </c>
      <c r="W415" s="68">
        <v>46.814814814814817</v>
      </c>
      <c r="X415" s="68">
        <v>30</v>
      </c>
      <c r="Y415" s="68">
        <v>210</v>
      </c>
      <c r="Z415" s="68">
        <v>5</v>
      </c>
    </row>
    <row r="416" spans="2:26" s="36" customFormat="1" ht="12" customHeight="1" x14ac:dyDescent="0.15">
      <c r="B416" s="101"/>
      <c r="C416" s="149" t="s">
        <v>215</v>
      </c>
      <c r="D416" s="150"/>
      <c r="E416" s="150"/>
      <c r="F416" s="150"/>
      <c r="G416" s="151"/>
      <c r="H416" s="152">
        <v>1084</v>
      </c>
      <c r="I416" s="152">
        <v>5</v>
      </c>
      <c r="J416" s="152">
        <v>8</v>
      </c>
      <c r="K416" s="152">
        <v>13</v>
      </c>
      <c r="L416" s="152">
        <v>3</v>
      </c>
      <c r="M416" s="152">
        <v>5</v>
      </c>
      <c r="N416" s="152">
        <v>1</v>
      </c>
      <c r="O416" s="152">
        <v>0</v>
      </c>
      <c r="P416" s="152">
        <v>0</v>
      </c>
      <c r="Q416" s="152">
        <v>0</v>
      </c>
      <c r="R416" s="152">
        <v>0</v>
      </c>
      <c r="S416" s="152">
        <v>1</v>
      </c>
      <c r="T416" s="153">
        <v>9</v>
      </c>
      <c r="U416" s="152">
        <f t="shared" si="138"/>
        <v>1129</v>
      </c>
      <c r="V416" s="154">
        <v>2.2607142857142857</v>
      </c>
      <c r="W416" s="154">
        <v>70.333333333333329</v>
      </c>
      <c r="X416" s="154">
        <v>60</v>
      </c>
      <c r="Y416" s="154">
        <v>395</v>
      </c>
      <c r="Z416" s="154">
        <v>10</v>
      </c>
    </row>
    <row r="417" spans="2:26" s="36" customFormat="1" ht="12" customHeight="1" x14ac:dyDescent="0.15">
      <c r="B417" s="101"/>
      <c r="C417" s="124" t="s">
        <v>216</v>
      </c>
      <c r="D417" s="37"/>
      <c r="E417" s="37"/>
      <c r="F417" s="37"/>
      <c r="G417" s="43"/>
      <c r="H417" s="52">
        <v>1082</v>
      </c>
      <c r="I417" s="52">
        <v>4</v>
      </c>
      <c r="J417" s="52">
        <v>4</v>
      </c>
      <c r="K417" s="52">
        <v>3</v>
      </c>
      <c r="L417" s="52">
        <v>3</v>
      </c>
      <c r="M417" s="52">
        <v>13</v>
      </c>
      <c r="N417" s="52">
        <v>0</v>
      </c>
      <c r="O417" s="52">
        <v>2</v>
      </c>
      <c r="P417" s="52">
        <v>3</v>
      </c>
      <c r="Q417" s="52">
        <v>3</v>
      </c>
      <c r="R417" s="52">
        <v>0</v>
      </c>
      <c r="S417" s="52">
        <v>3</v>
      </c>
      <c r="T417" s="53">
        <v>9</v>
      </c>
      <c r="U417" s="52">
        <f t="shared" ref="U417:U448" si="139">SUM(H417:T417)</f>
        <v>1129</v>
      </c>
      <c r="V417" s="68">
        <v>4.7517857142857141</v>
      </c>
      <c r="W417" s="68">
        <v>140.05263157894737</v>
      </c>
      <c r="X417" s="68">
        <v>120</v>
      </c>
      <c r="Y417" s="68">
        <v>480</v>
      </c>
      <c r="Z417" s="68">
        <v>7</v>
      </c>
    </row>
    <row r="418" spans="2:26" ht="12" customHeight="1" x14ac:dyDescent="0.15">
      <c r="B418" s="103"/>
      <c r="C418" s="125" t="s">
        <v>217</v>
      </c>
      <c r="D418" s="71"/>
      <c r="E418" s="71"/>
      <c r="F418" s="71"/>
      <c r="G418" s="48"/>
      <c r="H418" s="54">
        <v>533</v>
      </c>
      <c r="I418" s="54">
        <v>83</v>
      </c>
      <c r="J418" s="54">
        <v>125</v>
      </c>
      <c r="K418" s="54">
        <v>108</v>
      </c>
      <c r="L418" s="54">
        <v>49</v>
      </c>
      <c r="M418" s="54">
        <v>59</v>
      </c>
      <c r="N418" s="54">
        <v>30</v>
      </c>
      <c r="O418" s="54">
        <v>21</v>
      </c>
      <c r="P418" s="54">
        <v>11</v>
      </c>
      <c r="Q418" s="54">
        <v>18</v>
      </c>
      <c r="R418" s="54">
        <v>13</v>
      </c>
      <c r="S418" s="54">
        <v>72</v>
      </c>
      <c r="T418" s="55">
        <v>7</v>
      </c>
      <c r="U418" s="54">
        <f t="shared" si="139"/>
        <v>1129</v>
      </c>
      <c r="V418" s="69">
        <v>64.307486631016047</v>
      </c>
      <c r="W418" s="69">
        <v>122.50084889643463</v>
      </c>
      <c r="X418" s="69">
        <v>75</v>
      </c>
      <c r="Y418" s="69">
        <v>555</v>
      </c>
      <c r="Z418" s="222">
        <v>5</v>
      </c>
    </row>
    <row r="419" spans="2:26" s="36" customFormat="1" ht="12" customHeight="1" x14ac:dyDescent="0.15">
      <c r="B419" s="100" t="s">
        <v>3</v>
      </c>
      <c r="C419" s="144" t="s">
        <v>193</v>
      </c>
      <c r="D419" s="47"/>
      <c r="E419" s="47"/>
      <c r="F419" s="47"/>
      <c r="G419" s="63">
        <f t="shared" ref="G419:G452" si="140">U385</f>
        <v>1129</v>
      </c>
      <c r="H419" s="56">
        <f t="shared" ref="H419:T419" si="141">H385/$G419*100</f>
        <v>65.633303808680239</v>
      </c>
      <c r="I419" s="56">
        <f t="shared" si="141"/>
        <v>1.6829052258635961</v>
      </c>
      <c r="J419" s="56">
        <f t="shared" si="141"/>
        <v>7.7945084145261285</v>
      </c>
      <c r="K419" s="56">
        <f t="shared" si="141"/>
        <v>13.728963684676703</v>
      </c>
      <c r="L419" s="56">
        <f t="shared" si="141"/>
        <v>1.9486271036315321</v>
      </c>
      <c r="M419" s="56">
        <f t="shared" si="141"/>
        <v>4.3401240035429582</v>
      </c>
      <c r="N419" s="56">
        <f t="shared" si="141"/>
        <v>0.26572187776793621</v>
      </c>
      <c r="O419" s="56">
        <f t="shared" si="141"/>
        <v>1.4171833480956599</v>
      </c>
      <c r="P419" s="56">
        <f t="shared" si="141"/>
        <v>0.17714791851195749</v>
      </c>
      <c r="Q419" s="56">
        <f t="shared" si="141"/>
        <v>8.8573959255978746E-2</v>
      </c>
      <c r="R419" s="56">
        <f t="shared" si="141"/>
        <v>0.17714791851195749</v>
      </c>
      <c r="S419" s="56">
        <f t="shared" si="141"/>
        <v>0.70859167404782997</v>
      </c>
      <c r="T419" s="56">
        <f t="shared" si="141"/>
        <v>2.0372010628875112</v>
      </c>
      <c r="U419" s="56">
        <f t="shared" si="139"/>
        <v>99.999999999999986</v>
      </c>
    </row>
    <row r="420" spans="2:26" s="36" customFormat="1" ht="12" customHeight="1" x14ac:dyDescent="0.15">
      <c r="B420" s="101"/>
      <c r="C420" s="124" t="s">
        <v>1044</v>
      </c>
      <c r="D420" s="37"/>
      <c r="E420" s="37"/>
      <c r="F420" s="37"/>
      <c r="G420" s="64">
        <f t="shared" si="140"/>
        <v>413</v>
      </c>
      <c r="H420" s="57">
        <f t="shared" ref="H420:T420" si="142">H386/$G420*100</f>
        <v>81.84019370460048</v>
      </c>
      <c r="I420" s="57">
        <f t="shared" si="142"/>
        <v>1.937046004842615</v>
      </c>
      <c r="J420" s="57">
        <f t="shared" si="142"/>
        <v>4.8426150121065374</v>
      </c>
      <c r="K420" s="57">
        <f t="shared" si="142"/>
        <v>8.2324455205811145</v>
      </c>
      <c r="L420" s="57">
        <f t="shared" si="142"/>
        <v>0.48426150121065376</v>
      </c>
      <c r="M420" s="57">
        <f t="shared" si="142"/>
        <v>0.96852300242130751</v>
      </c>
      <c r="N420" s="57">
        <f t="shared" si="142"/>
        <v>0</v>
      </c>
      <c r="O420" s="57">
        <f t="shared" si="142"/>
        <v>0.24213075060532688</v>
      </c>
      <c r="P420" s="57">
        <f t="shared" si="142"/>
        <v>0</v>
      </c>
      <c r="Q420" s="57">
        <f t="shared" si="142"/>
        <v>0</v>
      </c>
      <c r="R420" s="57">
        <f t="shared" si="142"/>
        <v>0</v>
      </c>
      <c r="S420" s="57">
        <f t="shared" si="142"/>
        <v>0</v>
      </c>
      <c r="T420" s="57">
        <f t="shared" si="142"/>
        <v>1.4527845036319613</v>
      </c>
      <c r="U420" s="57">
        <f t="shared" si="139"/>
        <v>99.999999999999986</v>
      </c>
    </row>
    <row r="421" spans="2:26" s="36" customFormat="1" ht="12" customHeight="1" x14ac:dyDescent="0.15">
      <c r="B421" s="101"/>
      <c r="C421" s="149" t="s">
        <v>194</v>
      </c>
      <c r="D421" s="150"/>
      <c r="E421" s="150"/>
      <c r="F421" s="150"/>
      <c r="G421" s="155">
        <f t="shared" si="140"/>
        <v>1129</v>
      </c>
      <c r="H421" s="156">
        <f t="shared" ref="H421:T421" si="143">H387/$G421*100</f>
        <v>85.385296722763499</v>
      </c>
      <c r="I421" s="156">
        <f t="shared" si="143"/>
        <v>1.9486271036315321</v>
      </c>
      <c r="J421" s="156">
        <f t="shared" si="143"/>
        <v>4.8715677590788307</v>
      </c>
      <c r="K421" s="156">
        <f t="shared" si="143"/>
        <v>4.6944198405668738</v>
      </c>
      <c r="L421" s="156">
        <f t="shared" si="143"/>
        <v>0.62001771479185119</v>
      </c>
      <c r="M421" s="156">
        <f t="shared" si="143"/>
        <v>0.53144375553587242</v>
      </c>
      <c r="N421" s="156">
        <f t="shared" si="143"/>
        <v>8.8573959255978746E-2</v>
      </c>
      <c r="O421" s="156">
        <f t="shared" si="143"/>
        <v>8.8573959255978746E-2</v>
      </c>
      <c r="P421" s="156">
        <f t="shared" si="143"/>
        <v>0</v>
      </c>
      <c r="Q421" s="156">
        <f t="shared" si="143"/>
        <v>8.8573959255978746E-2</v>
      </c>
      <c r="R421" s="156">
        <f t="shared" si="143"/>
        <v>0</v>
      </c>
      <c r="S421" s="156">
        <f t="shared" si="143"/>
        <v>0</v>
      </c>
      <c r="T421" s="156">
        <f t="shared" si="143"/>
        <v>1.6829052258635961</v>
      </c>
      <c r="U421" s="156">
        <f t="shared" si="139"/>
        <v>100.00000000000001</v>
      </c>
    </row>
    <row r="422" spans="2:26" s="36" customFormat="1" ht="12" customHeight="1" x14ac:dyDescent="0.15">
      <c r="B422" s="101"/>
      <c r="C422" s="124" t="s">
        <v>195</v>
      </c>
      <c r="D422" s="37"/>
      <c r="E422" s="37"/>
      <c r="F422" s="37"/>
      <c r="G422" s="64">
        <f t="shared" si="140"/>
        <v>1129</v>
      </c>
      <c r="H422" s="57">
        <f t="shared" ref="H422:T422" si="144">H388/$G422*100</f>
        <v>73.162090345438443</v>
      </c>
      <c r="I422" s="57">
        <f t="shared" si="144"/>
        <v>6.6430469441984048</v>
      </c>
      <c r="J422" s="57">
        <f t="shared" si="144"/>
        <v>12.223206377325067</v>
      </c>
      <c r="K422" s="57">
        <f t="shared" si="144"/>
        <v>5.8458813108945966</v>
      </c>
      <c r="L422" s="57">
        <f t="shared" si="144"/>
        <v>8.8573959255978746E-2</v>
      </c>
      <c r="M422" s="57">
        <f t="shared" si="144"/>
        <v>8.8573959255978746E-2</v>
      </c>
      <c r="N422" s="57">
        <f t="shared" si="144"/>
        <v>0</v>
      </c>
      <c r="O422" s="57">
        <f t="shared" si="144"/>
        <v>8.8573959255978746E-2</v>
      </c>
      <c r="P422" s="57">
        <f t="shared" si="144"/>
        <v>0</v>
      </c>
      <c r="Q422" s="57">
        <f t="shared" si="144"/>
        <v>0</v>
      </c>
      <c r="R422" s="57">
        <f t="shared" si="144"/>
        <v>0</v>
      </c>
      <c r="S422" s="57">
        <f t="shared" si="144"/>
        <v>0</v>
      </c>
      <c r="T422" s="57">
        <f t="shared" si="144"/>
        <v>1.8600531443755535</v>
      </c>
      <c r="U422" s="57">
        <f t="shared" si="139"/>
        <v>100.00000000000001</v>
      </c>
    </row>
    <row r="423" spans="2:26" s="36" customFormat="1" ht="12" customHeight="1" x14ac:dyDescent="0.15">
      <c r="B423" s="101"/>
      <c r="C423" s="124" t="s">
        <v>196</v>
      </c>
      <c r="D423" s="37"/>
      <c r="E423" s="37"/>
      <c r="F423" s="37"/>
      <c r="G423" s="64">
        <f t="shared" si="140"/>
        <v>1129</v>
      </c>
      <c r="H423" s="57">
        <f t="shared" ref="H423:T423" si="145">H389/$G423*100</f>
        <v>66.076173604960147</v>
      </c>
      <c r="I423" s="57">
        <f t="shared" si="145"/>
        <v>4.3401240035429582</v>
      </c>
      <c r="J423" s="57">
        <f t="shared" si="145"/>
        <v>6.9087688219663423</v>
      </c>
      <c r="K423" s="57">
        <f t="shared" si="145"/>
        <v>6.1116031886625333</v>
      </c>
      <c r="L423" s="57">
        <f t="shared" si="145"/>
        <v>4.8715677590788307</v>
      </c>
      <c r="M423" s="57">
        <f t="shared" si="145"/>
        <v>7.351638618246235</v>
      </c>
      <c r="N423" s="57">
        <f t="shared" si="145"/>
        <v>1.4171833480956599</v>
      </c>
      <c r="O423" s="57">
        <f t="shared" si="145"/>
        <v>0.53144375553587242</v>
      </c>
      <c r="P423" s="57">
        <f t="shared" si="145"/>
        <v>0.17714791851195749</v>
      </c>
      <c r="Q423" s="57">
        <f t="shared" si="145"/>
        <v>8.8573959255978746E-2</v>
      </c>
      <c r="R423" s="57">
        <f t="shared" si="145"/>
        <v>0</v>
      </c>
      <c r="S423" s="57">
        <f t="shared" si="145"/>
        <v>8.8573959255978746E-2</v>
      </c>
      <c r="T423" s="57">
        <f t="shared" si="145"/>
        <v>2.0372010628875112</v>
      </c>
      <c r="U423" s="57">
        <f t="shared" si="139"/>
        <v>100.00000000000001</v>
      </c>
    </row>
    <row r="424" spans="2:26" s="36" customFormat="1" ht="12" customHeight="1" x14ac:dyDescent="0.15">
      <c r="B424" s="101"/>
      <c r="C424" s="124" t="s">
        <v>197</v>
      </c>
      <c r="D424" s="37"/>
      <c r="E424" s="37"/>
      <c r="F424" s="37"/>
      <c r="G424" s="64">
        <f t="shared" si="140"/>
        <v>1129</v>
      </c>
      <c r="H424" s="57">
        <f t="shared" ref="H424:T424" si="146">H390/$G424*100</f>
        <v>58.547387068201949</v>
      </c>
      <c r="I424" s="57">
        <f t="shared" si="146"/>
        <v>16.29760850310009</v>
      </c>
      <c r="J424" s="57">
        <f t="shared" si="146"/>
        <v>15.234720992028345</v>
      </c>
      <c r="K424" s="57">
        <f t="shared" si="146"/>
        <v>4.5172719220549151</v>
      </c>
      <c r="L424" s="57">
        <f t="shared" si="146"/>
        <v>1.5057573073516386</v>
      </c>
      <c r="M424" s="57">
        <f t="shared" si="146"/>
        <v>0.97431355181576607</v>
      </c>
      <c r="N424" s="57">
        <f t="shared" si="146"/>
        <v>0.44286979627989376</v>
      </c>
      <c r="O424" s="57">
        <f t="shared" si="146"/>
        <v>0</v>
      </c>
      <c r="P424" s="57">
        <f t="shared" si="146"/>
        <v>0</v>
      </c>
      <c r="Q424" s="57">
        <f t="shared" si="146"/>
        <v>0</v>
      </c>
      <c r="R424" s="57">
        <f t="shared" si="146"/>
        <v>0</v>
      </c>
      <c r="S424" s="57">
        <f t="shared" si="146"/>
        <v>0</v>
      </c>
      <c r="T424" s="57">
        <f t="shared" si="146"/>
        <v>2.4800708591674048</v>
      </c>
      <c r="U424" s="57">
        <f t="shared" si="139"/>
        <v>100</v>
      </c>
    </row>
    <row r="425" spans="2:26" s="36" customFormat="1" ht="12" customHeight="1" x14ac:dyDescent="0.15">
      <c r="B425" s="101"/>
      <c r="C425" s="124" t="s">
        <v>198</v>
      </c>
      <c r="D425" s="37"/>
      <c r="E425" s="37"/>
      <c r="F425" s="37"/>
      <c r="G425" s="64">
        <f t="shared" si="140"/>
        <v>1129</v>
      </c>
      <c r="H425" s="57">
        <f t="shared" ref="H425:T425" si="147">H391/$G425*100</f>
        <v>87.688219663418948</v>
      </c>
      <c r="I425" s="57">
        <f t="shared" si="147"/>
        <v>3.5429583702391501</v>
      </c>
      <c r="J425" s="57">
        <f t="shared" si="147"/>
        <v>3.6315323294951281</v>
      </c>
      <c r="K425" s="57">
        <f t="shared" si="147"/>
        <v>1.9486271036315321</v>
      </c>
      <c r="L425" s="57">
        <f t="shared" si="147"/>
        <v>0.88573959255978751</v>
      </c>
      <c r="M425" s="57">
        <f t="shared" si="147"/>
        <v>0.53144375553587242</v>
      </c>
      <c r="N425" s="57">
        <f t="shared" si="147"/>
        <v>0</v>
      </c>
      <c r="O425" s="57">
        <f t="shared" si="147"/>
        <v>0.17714791851195749</v>
      </c>
      <c r="P425" s="57">
        <f t="shared" si="147"/>
        <v>0</v>
      </c>
      <c r="Q425" s="57">
        <f t="shared" si="147"/>
        <v>0</v>
      </c>
      <c r="R425" s="57">
        <f t="shared" si="147"/>
        <v>0</v>
      </c>
      <c r="S425" s="57">
        <f t="shared" si="147"/>
        <v>0.26572187776793621</v>
      </c>
      <c r="T425" s="57">
        <f t="shared" si="147"/>
        <v>1.328609388839681</v>
      </c>
      <c r="U425" s="57">
        <f t="shared" si="139"/>
        <v>100</v>
      </c>
    </row>
    <row r="426" spans="2:26" s="36" customFormat="1" ht="12" customHeight="1" x14ac:dyDescent="0.15">
      <c r="B426" s="101"/>
      <c r="C426" s="124" t="s">
        <v>199</v>
      </c>
      <c r="D426" s="37"/>
      <c r="E426" s="37"/>
      <c r="F426" s="37"/>
      <c r="G426" s="64">
        <f t="shared" si="140"/>
        <v>1129</v>
      </c>
      <c r="H426" s="57">
        <f t="shared" ref="H426:T426" si="148">H392/$G426*100</f>
        <v>71.833480956598763</v>
      </c>
      <c r="I426" s="57">
        <f t="shared" si="148"/>
        <v>17.271922054915855</v>
      </c>
      <c r="J426" s="57">
        <f t="shared" si="148"/>
        <v>6.9973427812223212</v>
      </c>
      <c r="K426" s="57">
        <f t="shared" si="148"/>
        <v>1.5057573073516386</v>
      </c>
      <c r="L426" s="57">
        <f t="shared" si="148"/>
        <v>0.17714791851195749</v>
      </c>
      <c r="M426" s="57">
        <f t="shared" si="148"/>
        <v>0.26572187776793621</v>
      </c>
      <c r="N426" s="57">
        <f t="shared" si="148"/>
        <v>0</v>
      </c>
      <c r="O426" s="57">
        <f t="shared" si="148"/>
        <v>0</v>
      </c>
      <c r="P426" s="57">
        <f t="shared" si="148"/>
        <v>0</v>
      </c>
      <c r="Q426" s="57">
        <f t="shared" si="148"/>
        <v>0</v>
      </c>
      <c r="R426" s="57">
        <f t="shared" si="148"/>
        <v>0</v>
      </c>
      <c r="S426" s="57">
        <f t="shared" si="148"/>
        <v>0</v>
      </c>
      <c r="T426" s="57">
        <f t="shared" si="148"/>
        <v>1.9486271036315321</v>
      </c>
      <c r="U426" s="57">
        <f t="shared" si="139"/>
        <v>100.00000000000001</v>
      </c>
    </row>
    <row r="427" spans="2:26" s="36" customFormat="1" ht="12" customHeight="1" x14ac:dyDescent="0.15">
      <c r="B427" s="101"/>
      <c r="C427" s="124" t="s">
        <v>200</v>
      </c>
      <c r="D427" s="37"/>
      <c r="E427" s="37"/>
      <c r="F427" s="37"/>
      <c r="G427" s="64">
        <f t="shared" si="140"/>
        <v>1129</v>
      </c>
      <c r="H427" s="57">
        <f t="shared" ref="H427:T427" si="149">H393/$G427*100</f>
        <v>66.961913197519934</v>
      </c>
      <c r="I427" s="57">
        <f t="shared" si="149"/>
        <v>13.817537643932685</v>
      </c>
      <c r="J427" s="57">
        <f t="shared" si="149"/>
        <v>11.160318866253322</v>
      </c>
      <c r="K427" s="57">
        <f t="shared" si="149"/>
        <v>3.6315323294951281</v>
      </c>
      <c r="L427" s="57">
        <f t="shared" si="149"/>
        <v>0.35429583702391498</v>
      </c>
      <c r="M427" s="57">
        <f t="shared" si="149"/>
        <v>0.35429583702391498</v>
      </c>
      <c r="N427" s="57">
        <f t="shared" si="149"/>
        <v>0.26572187776793621</v>
      </c>
      <c r="O427" s="57">
        <f t="shared" si="149"/>
        <v>8.8573959255978746E-2</v>
      </c>
      <c r="P427" s="57">
        <f t="shared" si="149"/>
        <v>8.8573959255978746E-2</v>
      </c>
      <c r="Q427" s="57">
        <f t="shared" si="149"/>
        <v>0.17714791851195749</v>
      </c>
      <c r="R427" s="57">
        <f t="shared" si="149"/>
        <v>8.8573959255978746E-2</v>
      </c>
      <c r="S427" s="57">
        <f t="shared" si="149"/>
        <v>0.62001771479185119</v>
      </c>
      <c r="T427" s="57">
        <f t="shared" si="149"/>
        <v>2.3914968999114263</v>
      </c>
      <c r="U427" s="57">
        <f t="shared" si="139"/>
        <v>100.00000000000001</v>
      </c>
    </row>
    <row r="428" spans="2:26" s="36" customFormat="1" ht="12" customHeight="1" x14ac:dyDescent="0.15">
      <c r="B428" s="101"/>
      <c r="C428" s="124" t="s">
        <v>201</v>
      </c>
      <c r="D428" s="37"/>
      <c r="E428" s="37"/>
      <c r="F428" s="37"/>
      <c r="G428" s="64">
        <f t="shared" si="140"/>
        <v>1129</v>
      </c>
      <c r="H428" s="57">
        <f t="shared" ref="H428:T428" si="150">H394/$G428*100</f>
        <v>76.439326837909647</v>
      </c>
      <c r="I428" s="57">
        <f t="shared" si="150"/>
        <v>6.288751107174491</v>
      </c>
      <c r="J428" s="57">
        <f t="shared" si="150"/>
        <v>6.7316209034543846</v>
      </c>
      <c r="K428" s="57">
        <f t="shared" si="150"/>
        <v>5.2258635961027453</v>
      </c>
      <c r="L428" s="57">
        <f t="shared" si="150"/>
        <v>0.79716563330380874</v>
      </c>
      <c r="M428" s="57">
        <f t="shared" si="150"/>
        <v>1.9486271036315321</v>
      </c>
      <c r="N428" s="57">
        <f t="shared" si="150"/>
        <v>0.17714791851195749</v>
      </c>
      <c r="O428" s="57">
        <f t="shared" si="150"/>
        <v>0.44286979627989376</v>
      </c>
      <c r="P428" s="57">
        <f t="shared" si="150"/>
        <v>8.8573959255978746E-2</v>
      </c>
      <c r="Q428" s="57">
        <f t="shared" si="150"/>
        <v>8.8573959255978746E-2</v>
      </c>
      <c r="R428" s="57">
        <f t="shared" si="150"/>
        <v>0</v>
      </c>
      <c r="S428" s="57">
        <f t="shared" si="150"/>
        <v>0</v>
      </c>
      <c r="T428" s="57">
        <f t="shared" si="150"/>
        <v>1.771479185119575</v>
      </c>
      <c r="U428" s="57">
        <f t="shared" si="139"/>
        <v>100</v>
      </c>
    </row>
    <row r="429" spans="2:26" s="36" customFormat="1" ht="12" customHeight="1" x14ac:dyDescent="0.15">
      <c r="B429" s="101"/>
      <c r="C429" s="124" t="s">
        <v>202</v>
      </c>
      <c r="D429" s="37"/>
      <c r="E429" s="37"/>
      <c r="F429" s="37"/>
      <c r="G429" s="64">
        <f t="shared" si="140"/>
        <v>1129</v>
      </c>
      <c r="H429" s="57">
        <f t="shared" ref="H429:T429" si="151">H395/$G429*100</f>
        <v>78.742249778565096</v>
      </c>
      <c r="I429" s="57">
        <f t="shared" si="151"/>
        <v>7.6173604960141725</v>
      </c>
      <c r="J429" s="57">
        <f t="shared" si="151"/>
        <v>6.7316209034543846</v>
      </c>
      <c r="K429" s="57">
        <f t="shared" si="151"/>
        <v>3.5429583702391501</v>
      </c>
      <c r="L429" s="57">
        <f t="shared" si="151"/>
        <v>0.70859167404782997</v>
      </c>
      <c r="M429" s="57">
        <f t="shared" si="151"/>
        <v>0.88573959255978751</v>
      </c>
      <c r="N429" s="57">
        <f t="shared" si="151"/>
        <v>0.17714791851195749</v>
      </c>
      <c r="O429" s="57">
        <f t="shared" si="151"/>
        <v>8.8573959255978746E-2</v>
      </c>
      <c r="P429" s="57">
        <f t="shared" si="151"/>
        <v>0</v>
      </c>
      <c r="Q429" s="57">
        <f t="shared" si="151"/>
        <v>0</v>
      </c>
      <c r="R429" s="57">
        <f t="shared" si="151"/>
        <v>0</v>
      </c>
      <c r="S429" s="57">
        <f t="shared" si="151"/>
        <v>0</v>
      </c>
      <c r="T429" s="57">
        <f t="shared" si="151"/>
        <v>1.5057573073516386</v>
      </c>
      <c r="U429" s="57">
        <f t="shared" si="139"/>
        <v>100</v>
      </c>
    </row>
    <row r="430" spans="2:26" s="36" customFormat="1" ht="12" customHeight="1" x14ac:dyDescent="0.15">
      <c r="B430" s="101"/>
      <c r="C430" s="149" t="s">
        <v>203</v>
      </c>
      <c r="D430" s="150"/>
      <c r="E430" s="150"/>
      <c r="F430" s="150"/>
      <c r="G430" s="155">
        <f t="shared" si="140"/>
        <v>1129</v>
      </c>
      <c r="H430" s="156">
        <f t="shared" ref="H430:T430" si="152">H396/$G430*100</f>
        <v>84.499557130203712</v>
      </c>
      <c r="I430" s="156">
        <f t="shared" si="152"/>
        <v>1.328609388839681</v>
      </c>
      <c r="J430" s="156">
        <f t="shared" si="152"/>
        <v>3.5429583702391501</v>
      </c>
      <c r="K430" s="156">
        <f t="shared" si="152"/>
        <v>3.7201062887511069</v>
      </c>
      <c r="L430" s="156">
        <f t="shared" si="152"/>
        <v>1.771479185119575</v>
      </c>
      <c r="M430" s="156">
        <f t="shared" si="152"/>
        <v>1.8600531443755535</v>
      </c>
      <c r="N430" s="156">
        <f t="shared" si="152"/>
        <v>1.0628875110717448</v>
      </c>
      <c r="O430" s="156">
        <f t="shared" si="152"/>
        <v>0.97431355181576607</v>
      </c>
      <c r="P430" s="156">
        <f t="shared" si="152"/>
        <v>0.26572187776793621</v>
      </c>
      <c r="Q430" s="156">
        <f t="shared" si="152"/>
        <v>0.17714791851195749</v>
      </c>
      <c r="R430" s="156">
        <f t="shared" si="152"/>
        <v>0.17714791851195749</v>
      </c>
      <c r="S430" s="156">
        <f t="shared" si="152"/>
        <v>8.8573959255978746E-2</v>
      </c>
      <c r="T430" s="156">
        <f t="shared" si="152"/>
        <v>0.53144375553587242</v>
      </c>
      <c r="U430" s="156">
        <f t="shared" si="139"/>
        <v>100.00000000000001</v>
      </c>
    </row>
    <row r="431" spans="2:26" s="36" customFormat="1" ht="12" customHeight="1" x14ac:dyDescent="0.15">
      <c r="B431" s="101"/>
      <c r="C431" s="124" t="s">
        <v>204</v>
      </c>
      <c r="D431" s="37"/>
      <c r="E431" s="37"/>
      <c r="F431" s="37"/>
      <c r="G431" s="64">
        <f t="shared" si="140"/>
        <v>1129</v>
      </c>
      <c r="H431" s="57">
        <f t="shared" ref="H431:T431" si="153">H397/$G431*100</f>
        <v>39.149689991142608</v>
      </c>
      <c r="I431" s="57">
        <f t="shared" si="153"/>
        <v>42.69264836138175</v>
      </c>
      <c r="J431" s="57">
        <f t="shared" si="153"/>
        <v>13.551815766164749</v>
      </c>
      <c r="K431" s="57">
        <f t="shared" si="153"/>
        <v>1.9486271036315321</v>
      </c>
      <c r="L431" s="57">
        <f t="shared" si="153"/>
        <v>8.8573959255978746E-2</v>
      </c>
      <c r="M431" s="57">
        <f t="shared" si="153"/>
        <v>8.8573959255978746E-2</v>
      </c>
      <c r="N431" s="57">
        <f t="shared" si="153"/>
        <v>0</v>
      </c>
      <c r="O431" s="57">
        <f t="shared" si="153"/>
        <v>0</v>
      </c>
      <c r="P431" s="57">
        <f t="shared" si="153"/>
        <v>0</v>
      </c>
      <c r="Q431" s="57">
        <f t="shared" si="153"/>
        <v>0</v>
      </c>
      <c r="R431" s="57">
        <f t="shared" si="153"/>
        <v>0</v>
      </c>
      <c r="S431" s="57">
        <f t="shared" si="153"/>
        <v>0</v>
      </c>
      <c r="T431" s="57">
        <f t="shared" si="153"/>
        <v>2.4800708591674048</v>
      </c>
      <c r="U431" s="57">
        <f t="shared" si="139"/>
        <v>100.00000000000001</v>
      </c>
    </row>
    <row r="432" spans="2:26" s="36" customFormat="1" ht="12" customHeight="1" x14ac:dyDescent="0.15">
      <c r="B432" s="101"/>
      <c r="C432" s="124" t="s">
        <v>1043</v>
      </c>
      <c r="D432" s="37"/>
      <c r="E432" s="37"/>
      <c r="F432" s="37"/>
      <c r="G432" s="64">
        <f t="shared" si="140"/>
        <v>1129</v>
      </c>
      <c r="H432" s="57">
        <f t="shared" ref="H432:T432" si="154">H398/$G432*100</f>
        <v>52.96722763507529</v>
      </c>
      <c r="I432" s="57">
        <f t="shared" si="154"/>
        <v>4.5172719220549151</v>
      </c>
      <c r="J432" s="57">
        <f t="shared" si="154"/>
        <v>7.7945084145261285</v>
      </c>
      <c r="K432" s="57">
        <f t="shared" si="154"/>
        <v>11.957484499557131</v>
      </c>
      <c r="L432" s="57">
        <f t="shared" si="154"/>
        <v>5.6687333923826397</v>
      </c>
      <c r="M432" s="57">
        <f t="shared" si="154"/>
        <v>11.160318866253322</v>
      </c>
      <c r="N432" s="57">
        <f t="shared" si="154"/>
        <v>1.8600531443755535</v>
      </c>
      <c r="O432" s="57">
        <f t="shared" si="154"/>
        <v>1.5943312666076175</v>
      </c>
      <c r="P432" s="57">
        <f t="shared" si="154"/>
        <v>8.8573959255978746E-2</v>
      </c>
      <c r="Q432" s="57">
        <f t="shared" si="154"/>
        <v>0.17714791851195749</v>
      </c>
      <c r="R432" s="57">
        <f t="shared" si="154"/>
        <v>0</v>
      </c>
      <c r="S432" s="57">
        <f t="shared" si="154"/>
        <v>8.8573959255978746E-2</v>
      </c>
      <c r="T432" s="57">
        <f t="shared" si="154"/>
        <v>2.1257750221434897</v>
      </c>
      <c r="U432" s="57">
        <f t="shared" si="139"/>
        <v>100</v>
      </c>
    </row>
    <row r="433" spans="2:21" s="36" customFormat="1" ht="12" customHeight="1" x14ac:dyDescent="0.15">
      <c r="B433" s="101"/>
      <c r="C433" s="124" t="s">
        <v>1042</v>
      </c>
      <c r="D433" s="37"/>
      <c r="E433" s="37"/>
      <c r="F433" s="37"/>
      <c r="G433" s="64">
        <f t="shared" si="140"/>
        <v>413</v>
      </c>
      <c r="H433" s="57">
        <f t="shared" ref="H433:T433" si="155">H399/$G433*100</f>
        <v>47.941888619854723</v>
      </c>
      <c r="I433" s="57">
        <f t="shared" si="155"/>
        <v>7.7481840193704601</v>
      </c>
      <c r="J433" s="57">
        <f t="shared" si="155"/>
        <v>18.401937046004843</v>
      </c>
      <c r="K433" s="57">
        <f t="shared" si="155"/>
        <v>13.317191283292978</v>
      </c>
      <c r="L433" s="57">
        <f t="shared" si="155"/>
        <v>5.8111380145278453</v>
      </c>
      <c r="M433" s="57">
        <f t="shared" si="155"/>
        <v>2.9055690072639226</v>
      </c>
      <c r="N433" s="57">
        <f t="shared" si="155"/>
        <v>1.2106537530266344</v>
      </c>
      <c r="O433" s="57">
        <f t="shared" si="155"/>
        <v>0.72639225181598066</v>
      </c>
      <c r="P433" s="57">
        <f t="shared" si="155"/>
        <v>0</v>
      </c>
      <c r="Q433" s="57">
        <f t="shared" si="155"/>
        <v>0</v>
      </c>
      <c r="R433" s="57">
        <f t="shared" si="155"/>
        <v>0</v>
      </c>
      <c r="S433" s="57">
        <f t="shared" si="155"/>
        <v>0</v>
      </c>
      <c r="T433" s="57">
        <f t="shared" si="155"/>
        <v>1.937046004842615</v>
      </c>
      <c r="U433" s="57">
        <f t="shared" si="139"/>
        <v>100</v>
      </c>
    </row>
    <row r="434" spans="2:21" s="36" customFormat="1" ht="12" customHeight="1" x14ac:dyDescent="0.15">
      <c r="B434" s="101"/>
      <c r="C434" s="124" t="s">
        <v>205</v>
      </c>
      <c r="D434" s="37"/>
      <c r="E434" s="37"/>
      <c r="F434" s="37"/>
      <c r="G434" s="64">
        <f t="shared" si="140"/>
        <v>1129</v>
      </c>
      <c r="H434" s="57">
        <f t="shared" ref="H434:T434" si="156">H400/$G434*100</f>
        <v>71.390611160318855</v>
      </c>
      <c r="I434" s="57">
        <f t="shared" si="156"/>
        <v>17.980513728963686</v>
      </c>
      <c r="J434" s="57">
        <f t="shared" si="156"/>
        <v>5.5801594331266609</v>
      </c>
      <c r="K434" s="57">
        <f t="shared" si="156"/>
        <v>1.9486271036315321</v>
      </c>
      <c r="L434" s="57">
        <f t="shared" si="156"/>
        <v>0.26572187776793621</v>
      </c>
      <c r="M434" s="57">
        <f t="shared" si="156"/>
        <v>0.53144375553587242</v>
      </c>
      <c r="N434" s="57">
        <f t="shared" si="156"/>
        <v>8.8573959255978746E-2</v>
      </c>
      <c r="O434" s="57">
        <f t="shared" si="156"/>
        <v>0.17714791851195749</v>
      </c>
      <c r="P434" s="57">
        <f t="shared" si="156"/>
        <v>8.8573959255978746E-2</v>
      </c>
      <c r="Q434" s="57">
        <f t="shared" si="156"/>
        <v>0.17714791851195749</v>
      </c>
      <c r="R434" s="57">
        <f t="shared" si="156"/>
        <v>0</v>
      </c>
      <c r="S434" s="57">
        <f t="shared" si="156"/>
        <v>0</v>
      </c>
      <c r="T434" s="57">
        <f t="shared" si="156"/>
        <v>1.771479185119575</v>
      </c>
      <c r="U434" s="57">
        <f t="shared" si="139"/>
        <v>100.00000000000001</v>
      </c>
    </row>
    <row r="435" spans="2:21" s="36" customFormat="1" ht="12" customHeight="1" x14ac:dyDescent="0.15">
      <c r="B435" s="101"/>
      <c r="C435" s="124" t="s">
        <v>62</v>
      </c>
      <c r="D435" s="37"/>
      <c r="E435" s="37"/>
      <c r="F435" s="37"/>
      <c r="G435" s="64">
        <f t="shared" si="140"/>
        <v>1129</v>
      </c>
      <c r="H435" s="57">
        <f t="shared" ref="H435:T435" si="157">H401/$G435*100</f>
        <v>71.124889282550924</v>
      </c>
      <c r="I435" s="57">
        <f t="shared" si="157"/>
        <v>13.108945969884852</v>
      </c>
      <c r="J435" s="57">
        <f t="shared" si="157"/>
        <v>10.008857395925599</v>
      </c>
      <c r="K435" s="57">
        <f t="shared" si="157"/>
        <v>2.9229406554472983</v>
      </c>
      <c r="L435" s="57">
        <f t="shared" si="157"/>
        <v>0.35429583702391498</v>
      </c>
      <c r="M435" s="57">
        <f t="shared" si="157"/>
        <v>0.35429583702391498</v>
      </c>
      <c r="N435" s="57">
        <f t="shared" si="157"/>
        <v>8.8573959255978746E-2</v>
      </c>
      <c r="O435" s="57">
        <f t="shared" si="157"/>
        <v>8.8573959255978746E-2</v>
      </c>
      <c r="P435" s="57">
        <f t="shared" si="157"/>
        <v>0</v>
      </c>
      <c r="Q435" s="57">
        <f t="shared" si="157"/>
        <v>0</v>
      </c>
      <c r="R435" s="57">
        <f t="shared" si="157"/>
        <v>0</v>
      </c>
      <c r="S435" s="57">
        <f t="shared" si="157"/>
        <v>0.17714791851195749</v>
      </c>
      <c r="T435" s="57">
        <f t="shared" si="157"/>
        <v>1.771479185119575</v>
      </c>
      <c r="U435" s="57">
        <f t="shared" si="139"/>
        <v>100</v>
      </c>
    </row>
    <row r="436" spans="2:21" s="36" customFormat="1" ht="12" customHeight="1" x14ac:dyDescent="0.15">
      <c r="B436" s="101"/>
      <c r="C436" s="149" t="s">
        <v>206</v>
      </c>
      <c r="D436" s="150"/>
      <c r="E436" s="150"/>
      <c r="F436" s="150"/>
      <c r="G436" s="155">
        <f t="shared" si="140"/>
        <v>716</v>
      </c>
      <c r="H436" s="156">
        <f t="shared" ref="H436:T436" si="158">H402/$G436*100</f>
        <v>89.80446927374301</v>
      </c>
      <c r="I436" s="156">
        <f t="shared" si="158"/>
        <v>6.1452513966480442</v>
      </c>
      <c r="J436" s="156">
        <f t="shared" si="158"/>
        <v>2.2346368715083798</v>
      </c>
      <c r="K436" s="156">
        <f t="shared" si="158"/>
        <v>0.27932960893854747</v>
      </c>
      <c r="L436" s="156">
        <f t="shared" si="158"/>
        <v>0.13966480446927373</v>
      </c>
      <c r="M436" s="156">
        <f t="shared" si="158"/>
        <v>0</v>
      </c>
      <c r="N436" s="156">
        <f t="shared" si="158"/>
        <v>0</v>
      </c>
      <c r="O436" s="156">
        <f t="shared" si="158"/>
        <v>0</v>
      </c>
      <c r="P436" s="156">
        <f t="shared" si="158"/>
        <v>0</v>
      </c>
      <c r="Q436" s="156">
        <f t="shared" si="158"/>
        <v>0</v>
      </c>
      <c r="R436" s="156">
        <f t="shared" si="158"/>
        <v>0</v>
      </c>
      <c r="S436" s="156">
        <f t="shared" si="158"/>
        <v>0</v>
      </c>
      <c r="T436" s="156">
        <f t="shared" si="158"/>
        <v>1.3966480446927374</v>
      </c>
      <c r="U436" s="156">
        <f t="shared" si="139"/>
        <v>100.00000000000001</v>
      </c>
    </row>
    <row r="437" spans="2:21" s="36" customFormat="1" ht="12" customHeight="1" x14ac:dyDescent="0.15">
      <c r="B437" s="101"/>
      <c r="C437" s="124" t="s">
        <v>46</v>
      </c>
      <c r="D437" s="37"/>
      <c r="E437" s="37"/>
      <c r="F437" s="37"/>
      <c r="G437" s="64">
        <f t="shared" si="140"/>
        <v>1129</v>
      </c>
      <c r="H437" s="57">
        <f t="shared" ref="H437:T437" si="159">H403/$G437*100</f>
        <v>73.693534100974318</v>
      </c>
      <c r="I437" s="57">
        <f t="shared" si="159"/>
        <v>3.8972542072630643</v>
      </c>
      <c r="J437" s="57">
        <f t="shared" si="159"/>
        <v>5.9344552701505755</v>
      </c>
      <c r="K437" s="57">
        <f t="shared" si="159"/>
        <v>6.5544729849424259</v>
      </c>
      <c r="L437" s="57">
        <f t="shared" si="159"/>
        <v>1.5057573073516386</v>
      </c>
      <c r="M437" s="57">
        <f t="shared" si="159"/>
        <v>3.277236492471213</v>
      </c>
      <c r="N437" s="57">
        <f t="shared" si="159"/>
        <v>0.79716563330380874</v>
      </c>
      <c r="O437" s="57">
        <f t="shared" si="159"/>
        <v>0.97431355181576607</v>
      </c>
      <c r="P437" s="57">
        <f t="shared" si="159"/>
        <v>0.26572187776793621</v>
      </c>
      <c r="Q437" s="57">
        <f t="shared" si="159"/>
        <v>0.35429583702391498</v>
      </c>
      <c r="R437" s="57">
        <f t="shared" si="159"/>
        <v>0</v>
      </c>
      <c r="S437" s="57">
        <f t="shared" si="159"/>
        <v>0.97431355181576607</v>
      </c>
      <c r="T437" s="57">
        <f t="shared" si="159"/>
        <v>1.771479185119575</v>
      </c>
      <c r="U437" s="57">
        <f t="shared" si="139"/>
        <v>100</v>
      </c>
    </row>
    <row r="438" spans="2:21" s="36" customFormat="1" ht="12" customHeight="1" x14ac:dyDescent="0.15">
      <c r="B438" s="101"/>
      <c r="C438" s="124" t="s">
        <v>207</v>
      </c>
      <c r="D438" s="37"/>
      <c r="E438" s="37"/>
      <c r="F438" s="37"/>
      <c r="G438" s="64">
        <f t="shared" si="140"/>
        <v>1129</v>
      </c>
      <c r="H438" s="57">
        <f t="shared" ref="H438:T438" si="160">H404/$G438*100</f>
        <v>91.851195748449953</v>
      </c>
      <c r="I438" s="57">
        <f t="shared" si="160"/>
        <v>3.8972542072630643</v>
      </c>
      <c r="J438" s="57">
        <f t="shared" si="160"/>
        <v>1.9486271036315321</v>
      </c>
      <c r="K438" s="57">
        <f t="shared" si="160"/>
        <v>0.97431355181576607</v>
      </c>
      <c r="L438" s="57">
        <f t="shared" si="160"/>
        <v>0.17714791851195749</v>
      </c>
      <c r="M438" s="57">
        <f t="shared" si="160"/>
        <v>0.26572187776793621</v>
      </c>
      <c r="N438" s="57">
        <f t="shared" si="160"/>
        <v>0</v>
      </c>
      <c r="O438" s="57">
        <f t="shared" si="160"/>
        <v>0</v>
      </c>
      <c r="P438" s="57">
        <f t="shared" si="160"/>
        <v>0</v>
      </c>
      <c r="Q438" s="57">
        <f t="shared" si="160"/>
        <v>0</v>
      </c>
      <c r="R438" s="57">
        <f t="shared" si="160"/>
        <v>0</v>
      </c>
      <c r="S438" s="57">
        <f t="shared" si="160"/>
        <v>0</v>
      </c>
      <c r="T438" s="57">
        <f t="shared" si="160"/>
        <v>0.88573959255978751</v>
      </c>
      <c r="U438" s="57">
        <f t="shared" si="139"/>
        <v>100</v>
      </c>
    </row>
    <row r="439" spans="2:21" s="36" customFormat="1" ht="12" customHeight="1" x14ac:dyDescent="0.15">
      <c r="B439" s="101"/>
      <c r="C439" s="124" t="s">
        <v>208</v>
      </c>
      <c r="D439" s="37"/>
      <c r="E439" s="37"/>
      <c r="F439" s="37"/>
      <c r="G439" s="64">
        <f t="shared" si="140"/>
        <v>1129</v>
      </c>
      <c r="H439" s="57">
        <f t="shared" ref="H439:T439" si="161">H405/$G439*100</f>
        <v>91.585473870682023</v>
      </c>
      <c r="I439" s="57">
        <f t="shared" si="161"/>
        <v>2.6572187776793621</v>
      </c>
      <c r="J439" s="57">
        <f t="shared" si="161"/>
        <v>2.1257750221434897</v>
      </c>
      <c r="K439" s="57">
        <f t="shared" si="161"/>
        <v>1.9486271036315321</v>
      </c>
      <c r="L439" s="57">
        <f t="shared" si="161"/>
        <v>0.35429583702391498</v>
      </c>
      <c r="M439" s="57">
        <f t="shared" si="161"/>
        <v>8.8573959255978746E-2</v>
      </c>
      <c r="N439" s="57">
        <f t="shared" si="161"/>
        <v>0.17714791851195749</v>
      </c>
      <c r="O439" s="57">
        <f t="shared" si="161"/>
        <v>0</v>
      </c>
      <c r="P439" s="57">
        <f t="shared" si="161"/>
        <v>0</v>
      </c>
      <c r="Q439" s="57">
        <f t="shared" si="161"/>
        <v>0</v>
      </c>
      <c r="R439" s="57">
        <f t="shared" si="161"/>
        <v>0</v>
      </c>
      <c r="S439" s="57">
        <f t="shared" si="161"/>
        <v>0</v>
      </c>
      <c r="T439" s="57">
        <f t="shared" si="161"/>
        <v>1.0628875110717448</v>
      </c>
      <c r="U439" s="57">
        <f t="shared" si="139"/>
        <v>100.00000000000001</v>
      </c>
    </row>
    <row r="440" spans="2:21" s="36" customFormat="1" ht="12" customHeight="1" x14ac:dyDescent="0.15">
      <c r="B440" s="101"/>
      <c r="C440" s="124" t="s">
        <v>51</v>
      </c>
      <c r="D440" s="37"/>
      <c r="E440" s="37"/>
      <c r="F440" s="37"/>
      <c r="G440" s="64">
        <f t="shared" si="140"/>
        <v>1129</v>
      </c>
      <c r="H440" s="57">
        <f t="shared" ref="H440:T440" si="162">H406/$G440*100</f>
        <v>96.634189548272815</v>
      </c>
      <c r="I440" s="57">
        <f t="shared" si="162"/>
        <v>0.97431355181576607</v>
      </c>
      <c r="J440" s="57">
        <f t="shared" si="162"/>
        <v>0.88573959255978751</v>
      </c>
      <c r="K440" s="57">
        <f t="shared" si="162"/>
        <v>0.79716563330380874</v>
      </c>
      <c r="L440" s="57">
        <f t="shared" si="162"/>
        <v>8.8573959255978746E-2</v>
      </c>
      <c r="M440" s="57">
        <f t="shared" si="162"/>
        <v>0.17714791851195749</v>
      </c>
      <c r="N440" s="57">
        <f t="shared" si="162"/>
        <v>0</v>
      </c>
      <c r="O440" s="57">
        <f t="shared" si="162"/>
        <v>0</v>
      </c>
      <c r="P440" s="57">
        <f t="shared" si="162"/>
        <v>8.8573959255978746E-2</v>
      </c>
      <c r="Q440" s="57">
        <f t="shared" si="162"/>
        <v>0</v>
      </c>
      <c r="R440" s="57">
        <f t="shared" si="162"/>
        <v>0</v>
      </c>
      <c r="S440" s="57">
        <f t="shared" si="162"/>
        <v>0</v>
      </c>
      <c r="T440" s="57">
        <f t="shared" si="162"/>
        <v>0.35429583702391498</v>
      </c>
      <c r="U440" s="57">
        <f t="shared" si="139"/>
        <v>100.00000000000001</v>
      </c>
    </row>
    <row r="441" spans="2:21" s="36" customFormat="1" ht="12" customHeight="1" x14ac:dyDescent="0.15">
      <c r="B441" s="101"/>
      <c r="C441" s="124" t="s">
        <v>209</v>
      </c>
      <c r="D441" s="37"/>
      <c r="E441" s="37"/>
      <c r="F441" s="37"/>
      <c r="G441" s="64">
        <f t="shared" si="140"/>
        <v>1129</v>
      </c>
      <c r="H441" s="57">
        <f t="shared" ref="H441:T441" si="163">H407/$G441*100</f>
        <v>97.962798937112495</v>
      </c>
      <c r="I441" s="57">
        <f t="shared" si="163"/>
        <v>0.53144375553587242</v>
      </c>
      <c r="J441" s="57">
        <f t="shared" si="163"/>
        <v>0</v>
      </c>
      <c r="K441" s="57">
        <f t="shared" si="163"/>
        <v>0.53144375553587242</v>
      </c>
      <c r="L441" s="57">
        <f t="shared" si="163"/>
        <v>8.8573959255978746E-2</v>
      </c>
      <c r="M441" s="57">
        <f t="shared" si="163"/>
        <v>0.17714791851195749</v>
      </c>
      <c r="N441" s="57">
        <f t="shared" si="163"/>
        <v>0</v>
      </c>
      <c r="O441" s="57">
        <f t="shared" si="163"/>
        <v>0.17714791851195749</v>
      </c>
      <c r="P441" s="57">
        <f t="shared" si="163"/>
        <v>0</v>
      </c>
      <c r="Q441" s="57">
        <f t="shared" si="163"/>
        <v>0</v>
      </c>
      <c r="R441" s="57">
        <f t="shared" si="163"/>
        <v>0</v>
      </c>
      <c r="S441" s="57">
        <f t="shared" si="163"/>
        <v>0</v>
      </c>
      <c r="T441" s="57">
        <f t="shared" si="163"/>
        <v>0.53144375553587242</v>
      </c>
      <c r="U441" s="57">
        <f t="shared" si="139"/>
        <v>100.00000000000003</v>
      </c>
    </row>
    <row r="442" spans="2:21" s="36" customFormat="1" ht="12" customHeight="1" x14ac:dyDescent="0.15">
      <c r="B442" s="101"/>
      <c r="C442" s="124" t="s">
        <v>54</v>
      </c>
      <c r="D442" s="37"/>
      <c r="E442" s="37"/>
      <c r="F442" s="37"/>
      <c r="G442" s="64">
        <f t="shared" si="140"/>
        <v>1129</v>
      </c>
      <c r="H442" s="57">
        <f t="shared" ref="H442:T442" si="164">H408/$G442*100</f>
        <v>91.319751992914078</v>
      </c>
      <c r="I442" s="57">
        <f t="shared" si="164"/>
        <v>3.188662533215235</v>
      </c>
      <c r="J442" s="57">
        <f t="shared" si="164"/>
        <v>2.1257750221434897</v>
      </c>
      <c r="K442" s="57">
        <f t="shared" si="164"/>
        <v>1.9486271036315321</v>
      </c>
      <c r="L442" s="57">
        <f t="shared" si="164"/>
        <v>0.17714791851195749</v>
      </c>
      <c r="M442" s="57">
        <f t="shared" si="164"/>
        <v>0.62001771479185119</v>
      </c>
      <c r="N442" s="57">
        <f t="shared" si="164"/>
        <v>0</v>
      </c>
      <c r="O442" s="57">
        <f t="shared" si="164"/>
        <v>8.8573959255978746E-2</v>
      </c>
      <c r="P442" s="57">
        <f t="shared" si="164"/>
        <v>0</v>
      </c>
      <c r="Q442" s="57">
        <f t="shared" si="164"/>
        <v>0</v>
      </c>
      <c r="R442" s="57">
        <f t="shared" si="164"/>
        <v>0</v>
      </c>
      <c r="S442" s="57">
        <f t="shared" si="164"/>
        <v>0</v>
      </c>
      <c r="T442" s="57">
        <f t="shared" si="164"/>
        <v>0.53144375553587242</v>
      </c>
      <c r="U442" s="57">
        <f t="shared" si="139"/>
        <v>100.00000000000001</v>
      </c>
    </row>
    <row r="443" spans="2:21" s="36" customFormat="1" ht="12" customHeight="1" x14ac:dyDescent="0.15">
      <c r="B443" s="101"/>
      <c r="C443" s="124" t="s">
        <v>904</v>
      </c>
      <c r="D443" s="37"/>
      <c r="E443" s="37"/>
      <c r="F443" s="37"/>
      <c r="G443" s="64">
        <f t="shared" si="140"/>
        <v>1129</v>
      </c>
      <c r="H443" s="57">
        <f t="shared" ref="H443:T443" si="165">H409/$G443*100</f>
        <v>93.622674933569527</v>
      </c>
      <c r="I443" s="57">
        <f t="shared" si="165"/>
        <v>2.4800708591674048</v>
      </c>
      <c r="J443" s="57">
        <f t="shared" si="165"/>
        <v>2.3029229406554474</v>
      </c>
      <c r="K443" s="57">
        <f t="shared" si="165"/>
        <v>1.0628875110717448</v>
      </c>
      <c r="L443" s="57">
        <f t="shared" si="165"/>
        <v>8.8573959255978746E-2</v>
      </c>
      <c r="M443" s="57">
        <f t="shared" si="165"/>
        <v>8.8573959255978746E-2</v>
      </c>
      <c r="N443" s="57">
        <f t="shared" si="165"/>
        <v>0</v>
      </c>
      <c r="O443" s="57">
        <f t="shared" si="165"/>
        <v>0</v>
      </c>
      <c r="P443" s="57">
        <f t="shared" si="165"/>
        <v>0</v>
      </c>
      <c r="Q443" s="57">
        <f t="shared" si="165"/>
        <v>0</v>
      </c>
      <c r="R443" s="57">
        <f t="shared" si="165"/>
        <v>0</v>
      </c>
      <c r="S443" s="57">
        <f t="shared" si="165"/>
        <v>0</v>
      </c>
      <c r="T443" s="57">
        <f t="shared" si="165"/>
        <v>0.35429583702391498</v>
      </c>
      <c r="U443" s="57">
        <f t="shared" si="139"/>
        <v>100</v>
      </c>
    </row>
    <row r="444" spans="2:21" s="36" customFormat="1" ht="12" customHeight="1" x14ac:dyDescent="0.15">
      <c r="B444" s="101"/>
      <c r="C444" s="149" t="s">
        <v>57</v>
      </c>
      <c r="D444" s="150"/>
      <c r="E444" s="150"/>
      <c r="F444" s="150"/>
      <c r="G444" s="155">
        <f t="shared" si="140"/>
        <v>1129</v>
      </c>
      <c r="H444" s="156">
        <f t="shared" ref="H444:T444" si="166">H410/$G444*100</f>
        <v>87.422497785651018</v>
      </c>
      <c r="I444" s="156">
        <f t="shared" si="166"/>
        <v>4.2515500442869794</v>
      </c>
      <c r="J444" s="156">
        <f t="shared" si="166"/>
        <v>2.8343666961913199</v>
      </c>
      <c r="K444" s="156">
        <f t="shared" si="166"/>
        <v>2.8343666961913199</v>
      </c>
      <c r="L444" s="156">
        <f t="shared" si="166"/>
        <v>0.53144375553587242</v>
      </c>
      <c r="M444" s="156">
        <f t="shared" si="166"/>
        <v>0.62001771479185119</v>
      </c>
      <c r="N444" s="156">
        <f t="shared" si="166"/>
        <v>0.26572187776793621</v>
      </c>
      <c r="O444" s="156">
        <f t="shared" si="166"/>
        <v>0.17714791851195749</v>
      </c>
      <c r="P444" s="156">
        <f t="shared" si="166"/>
        <v>0</v>
      </c>
      <c r="Q444" s="156">
        <f t="shared" si="166"/>
        <v>0.26572187776793621</v>
      </c>
      <c r="R444" s="156">
        <f t="shared" si="166"/>
        <v>0</v>
      </c>
      <c r="S444" s="156">
        <f t="shared" si="166"/>
        <v>0.26572187776793621</v>
      </c>
      <c r="T444" s="156">
        <f t="shared" si="166"/>
        <v>0.53144375553587242</v>
      </c>
      <c r="U444" s="156">
        <f t="shared" si="139"/>
        <v>100</v>
      </c>
    </row>
    <row r="445" spans="2:21" s="36" customFormat="1" ht="12" customHeight="1" x14ac:dyDescent="0.15">
      <c r="B445" s="101"/>
      <c r="C445" s="124" t="s">
        <v>210</v>
      </c>
      <c r="D445" s="37"/>
      <c r="E445" s="37"/>
      <c r="F445" s="37"/>
      <c r="G445" s="64">
        <f t="shared" si="140"/>
        <v>1129</v>
      </c>
      <c r="H445" s="57">
        <f t="shared" ref="H445:T445" si="167">H411/$G445*100</f>
        <v>82.816651904340119</v>
      </c>
      <c r="I445" s="57">
        <f t="shared" si="167"/>
        <v>6.4658990256864488</v>
      </c>
      <c r="J445" s="57">
        <f t="shared" si="167"/>
        <v>6.1116031886625333</v>
      </c>
      <c r="K445" s="57">
        <f t="shared" si="167"/>
        <v>2.3029229406554474</v>
      </c>
      <c r="L445" s="57">
        <f t="shared" si="167"/>
        <v>0.26572187776793621</v>
      </c>
      <c r="M445" s="57">
        <f t="shared" si="167"/>
        <v>0.44286979627989376</v>
      </c>
      <c r="N445" s="57">
        <f t="shared" si="167"/>
        <v>0</v>
      </c>
      <c r="O445" s="57">
        <f t="shared" si="167"/>
        <v>8.8573959255978746E-2</v>
      </c>
      <c r="P445" s="57">
        <f t="shared" si="167"/>
        <v>8.8573959255978746E-2</v>
      </c>
      <c r="Q445" s="57">
        <f t="shared" si="167"/>
        <v>0</v>
      </c>
      <c r="R445" s="57">
        <f t="shared" si="167"/>
        <v>0</v>
      </c>
      <c r="S445" s="57">
        <f t="shared" si="167"/>
        <v>8.8573959255978746E-2</v>
      </c>
      <c r="T445" s="57">
        <f t="shared" si="167"/>
        <v>1.328609388839681</v>
      </c>
      <c r="U445" s="57">
        <f t="shared" si="139"/>
        <v>100</v>
      </c>
    </row>
    <row r="446" spans="2:21" s="36" customFormat="1" ht="12" customHeight="1" x14ac:dyDescent="0.15">
      <c r="B446" s="101"/>
      <c r="C446" s="124" t="s">
        <v>211</v>
      </c>
      <c r="D446" s="37"/>
      <c r="E446" s="37"/>
      <c r="F446" s="37"/>
      <c r="G446" s="64">
        <f t="shared" si="140"/>
        <v>1129</v>
      </c>
      <c r="H446" s="57">
        <f t="shared" ref="H446:T446" si="168">H412/$G446*100</f>
        <v>69.88485385296724</v>
      </c>
      <c r="I446" s="57">
        <f t="shared" si="168"/>
        <v>5.7573073516386177</v>
      </c>
      <c r="J446" s="57">
        <f t="shared" si="168"/>
        <v>10.628875110717448</v>
      </c>
      <c r="K446" s="57">
        <f t="shared" si="168"/>
        <v>7.0859167404783001</v>
      </c>
      <c r="L446" s="57">
        <f t="shared" si="168"/>
        <v>1.0628875110717448</v>
      </c>
      <c r="M446" s="57">
        <f t="shared" si="168"/>
        <v>2.3029229406554474</v>
      </c>
      <c r="N446" s="57">
        <f t="shared" si="168"/>
        <v>8.8573959255978746E-2</v>
      </c>
      <c r="O446" s="57">
        <f t="shared" si="168"/>
        <v>0.53144375553587242</v>
      </c>
      <c r="P446" s="57">
        <f t="shared" si="168"/>
        <v>8.8573959255978746E-2</v>
      </c>
      <c r="Q446" s="57">
        <f t="shared" si="168"/>
        <v>0.35429583702391498</v>
      </c>
      <c r="R446" s="57">
        <f t="shared" si="168"/>
        <v>8.8573959255978746E-2</v>
      </c>
      <c r="S446" s="57">
        <f t="shared" si="168"/>
        <v>0.53144375553587242</v>
      </c>
      <c r="T446" s="57">
        <f t="shared" si="168"/>
        <v>1.5943312666076175</v>
      </c>
      <c r="U446" s="57">
        <f t="shared" si="139"/>
        <v>100.00000000000001</v>
      </c>
    </row>
    <row r="447" spans="2:21" s="36" customFormat="1" ht="12" customHeight="1" x14ac:dyDescent="0.15">
      <c r="B447" s="101"/>
      <c r="C447" s="124" t="s">
        <v>212</v>
      </c>
      <c r="D447" s="37"/>
      <c r="E447" s="37"/>
      <c r="F447" s="37"/>
      <c r="G447" s="64">
        <f t="shared" si="140"/>
        <v>1129</v>
      </c>
      <c r="H447" s="57">
        <f t="shared" ref="H447:T447" si="169">H413/$G447*100</f>
        <v>50.132860938883972</v>
      </c>
      <c r="I447" s="57">
        <f t="shared" si="169"/>
        <v>16.29760850310009</v>
      </c>
      <c r="J447" s="57">
        <f t="shared" si="169"/>
        <v>19.131975199291411</v>
      </c>
      <c r="K447" s="57">
        <f t="shared" si="169"/>
        <v>9.0345438441098302</v>
      </c>
      <c r="L447" s="57">
        <f t="shared" si="169"/>
        <v>1.0628875110717448</v>
      </c>
      <c r="M447" s="57">
        <f t="shared" si="169"/>
        <v>1.1514614703277237</v>
      </c>
      <c r="N447" s="57">
        <f t="shared" si="169"/>
        <v>0.26572187776793621</v>
      </c>
      <c r="O447" s="57">
        <f t="shared" si="169"/>
        <v>0.26572187776793621</v>
      </c>
      <c r="P447" s="57">
        <f t="shared" si="169"/>
        <v>0</v>
      </c>
      <c r="Q447" s="57">
        <f t="shared" si="169"/>
        <v>0.26572187776793621</v>
      </c>
      <c r="R447" s="57">
        <f t="shared" si="169"/>
        <v>0</v>
      </c>
      <c r="S447" s="57">
        <f t="shared" si="169"/>
        <v>0</v>
      </c>
      <c r="T447" s="57">
        <f t="shared" si="169"/>
        <v>2.3914968999114263</v>
      </c>
      <c r="U447" s="57">
        <f t="shared" si="139"/>
        <v>100</v>
      </c>
    </row>
    <row r="448" spans="2:21" s="36" customFormat="1" ht="12" customHeight="1" x14ac:dyDescent="0.15">
      <c r="B448" s="101"/>
      <c r="C448" s="124" t="s">
        <v>213</v>
      </c>
      <c r="D448" s="37"/>
      <c r="E448" s="37"/>
      <c r="F448" s="37"/>
      <c r="G448" s="64">
        <f t="shared" si="140"/>
        <v>1129</v>
      </c>
      <c r="H448" s="57">
        <f t="shared" ref="H448:T448" si="170">H414/$G448*100</f>
        <v>69.88485385296724</v>
      </c>
      <c r="I448" s="57">
        <f t="shared" si="170"/>
        <v>10.186005314437557</v>
      </c>
      <c r="J448" s="57">
        <f t="shared" si="170"/>
        <v>10.274579273693533</v>
      </c>
      <c r="K448" s="57">
        <f t="shared" si="170"/>
        <v>6.2001771479185122</v>
      </c>
      <c r="L448" s="57">
        <f t="shared" si="170"/>
        <v>1.0628875110717448</v>
      </c>
      <c r="M448" s="57">
        <f t="shared" si="170"/>
        <v>0.35429583702391498</v>
      </c>
      <c r="N448" s="57">
        <f t="shared" si="170"/>
        <v>8.8573959255978746E-2</v>
      </c>
      <c r="O448" s="57">
        <f t="shared" si="170"/>
        <v>8.8573959255978746E-2</v>
      </c>
      <c r="P448" s="57">
        <f t="shared" si="170"/>
        <v>0</v>
      </c>
      <c r="Q448" s="57">
        <f t="shared" si="170"/>
        <v>8.8573959255978746E-2</v>
      </c>
      <c r="R448" s="57">
        <f t="shared" si="170"/>
        <v>0</v>
      </c>
      <c r="S448" s="57">
        <f t="shared" si="170"/>
        <v>8.8573959255978746E-2</v>
      </c>
      <c r="T448" s="57">
        <f t="shared" si="170"/>
        <v>1.6829052258635961</v>
      </c>
      <c r="U448" s="57">
        <f t="shared" si="139"/>
        <v>100.00000000000001</v>
      </c>
    </row>
    <row r="449" spans="1:26" s="36" customFormat="1" ht="12" customHeight="1" x14ac:dyDescent="0.15">
      <c r="B449" s="101"/>
      <c r="C449" s="124" t="s">
        <v>214</v>
      </c>
      <c r="D449" s="37"/>
      <c r="E449" s="37"/>
      <c r="F449" s="37"/>
      <c r="G449" s="64">
        <f t="shared" si="140"/>
        <v>1129</v>
      </c>
      <c r="H449" s="57">
        <f t="shared" ref="H449:T449" si="171">H415/$G449*100</f>
        <v>86.713906111603194</v>
      </c>
      <c r="I449" s="57">
        <f t="shared" si="171"/>
        <v>4.0744021257750225</v>
      </c>
      <c r="J449" s="57">
        <f t="shared" si="171"/>
        <v>3.4543844109831712</v>
      </c>
      <c r="K449" s="57">
        <f t="shared" si="171"/>
        <v>3.1000885739592561</v>
      </c>
      <c r="L449" s="57">
        <f t="shared" si="171"/>
        <v>0.17714791851195749</v>
      </c>
      <c r="M449" s="57">
        <f t="shared" si="171"/>
        <v>0.53144375553587242</v>
      </c>
      <c r="N449" s="57">
        <f t="shared" si="171"/>
        <v>8.8573959255978746E-2</v>
      </c>
      <c r="O449" s="57">
        <f t="shared" si="171"/>
        <v>0.44286979627989376</v>
      </c>
      <c r="P449" s="57">
        <f t="shared" si="171"/>
        <v>8.8573959255978746E-2</v>
      </c>
      <c r="Q449" s="57">
        <f t="shared" si="171"/>
        <v>0</v>
      </c>
      <c r="R449" s="57">
        <f t="shared" si="171"/>
        <v>0</v>
      </c>
      <c r="S449" s="57">
        <f t="shared" si="171"/>
        <v>0</v>
      </c>
      <c r="T449" s="57">
        <f t="shared" si="171"/>
        <v>1.328609388839681</v>
      </c>
      <c r="U449" s="57">
        <f t="shared" ref="U449:U452" si="172">SUM(H449:T449)</f>
        <v>100.00000000000001</v>
      </c>
    </row>
    <row r="450" spans="1:26" s="36" customFormat="1" ht="12" customHeight="1" x14ac:dyDescent="0.15">
      <c r="B450" s="101"/>
      <c r="C450" s="149" t="s">
        <v>215</v>
      </c>
      <c r="D450" s="150"/>
      <c r="E450" s="150"/>
      <c r="F450" s="150"/>
      <c r="G450" s="155">
        <f t="shared" si="140"/>
        <v>1129</v>
      </c>
      <c r="H450" s="156">
        <f t="shared" ref="H450:T450" si="173">H416/$G450*100</f>
        <v>96.014171833480958</v>
      </c>
      <c r="I450" s="156">
        <f t="shared" si="173"/>
        <v>0.44286979627989376</v>
      </c>
      <c r="J450" s="156">
        <f t="shared" si="173"/>
        <v>0.70859167404782997</v>
      </c>
      <c r="K450" s="156">
        <f t="shared" si="173"/>
        <v>1.1514614703277237</v>
      </c>
      <c r="L450" s="156">
        <f t="shared" si="173"/>
        <v>0.26572187776793621</v>
      </c>
      <c r="M450" s="156">
        <f t="shared" si="173"/>
        <v>0.44286979627989376</v>
      </c>
      <c r="N450" s="156">
        <f t="shared" si="173"/>
        <v>8.8573959255978746E-2</v>
      </c>
      <c r="O450" s="156">
        <f t="shared" si="173"/>
        <v>0</v>
      </c>
      <c r="P450" s="156">
        <f t="shared" si="173"/>
        <v>0</v>
      </c>
      <c r="Q450" s="156">
        <f t="shared" si="173"/>
        <v>0</v>
      </c>
      <c r="R450" s="156">
        <f t="shared" si="173"/>
        <v>0</v>
      </c>
      <c r="S450" s="156">
        <f t="shared" si="173"/>
        <v>8.8573959255978746E-2</v>
      </c>
      <c r="T450" s="156">
        <f t="shared" si="173"/>
        <v>0.79716563330380874</v>
      </c>
      <c r="U450" s="156">
        <f t="shared" si="172"/>
        <v>99.999999999999986</v>
      </c>
    </row>
    <row r="451" spans="1:26" s="36" customFormat="1" ht="12" customHeight="1" x14ac:dyDescent="0.15">
      <c r="B451" s="101"/>
      <c r="C451" s="241" t="s">
        <v>216</v>
      </c>
      <c r="D451" s="240"/>
      <c r="E451" s="240"/>
      <c r="F451" s="240"/>
      <c r="G451" s="296">
        <f t="shared" si="140"/>
        <v>1129</v>
      </c>
      <c r="H451" s="294">
        <f t="shared" ref="H451:T451" si="174">H417/$G451*100</f>
        <v>95.837023914968995</v>
      </c>
      <c r="I451" s="294">
        <f t="shared" si="174"/>
        <v>0.35429583702391498</v>
      </c>
      <c r="J451" s="294">
        <f t="shared" si="174"/>
        <v>0.35429583702391498</v>
      </c>
      <c r="K451" s="294">
        <f t="shared" si="174"/>
        <v>0.26572187776793621</v>
      </c>
      <c r="L451" s="294">
        <f t="shared" si="174"/>
        <v>0.26572187776793621</v>
      </c>
      <c r="M451" s="294">
        <f t="shared" si="174"/>
        <v>1.1514614703277237</v>
      </c>
      <c r="N451" s="294">
        <f t="shared" si="174"/>
        <v>0</v>
      </c>
      <c r="O451" s="294">
        <f t="shared" si="174"/>
        <v>0.17714791851195749</v>
      </c>
      <c r="P451" s="294">
        <f t="shared" si="174"/>
        <v>0.26572187776793621</v>
      </c>
      <c r="Q451" s="294">
        <f t="shared" si="174"/>
        <v>0.26572187776793621</v>
      </c>
      <c r="R451" s="294">
        <f t="shared" si="174"/>
        <v>0</v>
      </c>
      <c r="S451" s="294">
        <f t="shared" si="174"/>
        <v>0.26572187776793621</v>
      </c>
      <c r="T451" s="294">
        <f t="shared" si="174"/>
        <v>0.79716563330380874</v>
      </c>
      <c r="U451" s="294">
        <f t="shared" si="172"/>
        <v>99.999999999999957</v>
      </c>
    </row>
    <row r="452" spans="1:26" ht="12" customHeight="1" x14ac:dyDescent="0.15">
      <c r="B452" s="103"/>
      <c r="C452" s="125" t="s">
        <v>217</v>
      </c>
      <c r="D452" s="71"/>
      <c r="E452" s="71"/>
      <c r="F452" s="71"/>
      <c r="G452" s="65">
        <f t="shared" si="140"/>
        <v>1129</v>
      </c>
      <c r="H452" s="58">
        <f t="shared" ref="H452:T452" si="175">H418/$G452*100</f>
        <v>47.209920283436666</v>
      </c>
      <c r="I452" s="58">
        <f t="shared" si="175"/>
        <v>7.351638618246235</v>
      </c>
      <c r="J452" s="58">
        <f t="shared" si="175"/>
        <v>11.071744906997342</v>
      </c>
      <c r="K452" s="58">
        <f t="shared" si="175"/>
        <v>9.5659875996457053</v>
      </c>
      <c r="L452" s="58">
        <f t="shared" si="175"/>
        <v>4.3401240035429582</v>
      </c>
      <c r="M452" s="58">
        <f t="shared" si="175"/>
        <v>5.2258635961027453</v>
      </c>
      <c r="N452" s="58">
        <f t="shared" si="175"/>
        <v>2.6572187776793621</v>
      </c>
      <c r="O452" s="58">
        <f t="shared" si="175"/>
        <v>1.8600531443755535</v>
      </c>
      <c r="P452" s="58">
        <f t="shared" si="175"/>
        <v>0.97431355181576607</v>
      </c>
      <c r="Q452" s="58">
        <f t="shared" si="175"/>
        <v>1.5943312666076175</v>
      </c>
      <c r="R452" s="58">
        <f t="shared" si="175"/>
        <v>1.1514614703277237</v>
      </c>
      <c r="S452" s="58">
        <f t="shared" si="175"/>
        <v>6.3773250664304699</v>
      </c>
      <c r="T452" s="58">
        <f t="shared" si="175"/>
        <v>0.62001771479185119</v>
      </c>
      <c r="U452" s="118">
        <f t="shared" si="172"/>
        <v>99.999999999999986</v>
      </c>
    </row>
    <row r="453" spans="1:26" ht="4.1500000000000004" customHeight="1" x14ac:dyDescent="0.15">
      <c r="B453" s="98"/>
      <c r="C453" s="90"/>
      <c r="D453" s="88"/>
      <c r="E453" s="88"/>
      <c r="F453" s="37"/>
      <c r="G453" s="38"/>
      <c r="H453" s="59"/>
      <c r="I453" s="59"/>
      <c r="J453" s="59"/>
      <c r="K453" s="66"/>
      <c r="L453" s="59"/>
      <c r="M453" s="36"/>
    </row>
    <row r="454" spans="1:26" ht="15" customHeight="1" x14ac:dyDescent="0.15">
      <c r="A454" s="17" t="s">
        <v>1047</v>
      </c>
      <c r="B454" s="98"/>
      <c r="C454" s="90"/>
      <c r="D454" s="88"/>
      <c r="E454" s="88"/>
      <c r="F454" s="37"/>
      <c r="G454" s="38"/>
      <c r="H454" s="59"/>
      <c r="I454" s="59"/>
      <c r="J454" s="59"/>
      <c r="K454" s="66"/>
      <c r="L454" s="59"/>
      <c r="M454" s="36"/>
    </row>
    <row r="455" spans="1:26" ht="15" customHeight="1" x14ac:dyDescent="0.15">
      <c r="A455" s="1" t="s">
        <v>1057</v>
      </c>
      <c r="B455" s="96"/>
      <c r="F455" s="1"/>
    </row>
    <row r="456" spans="1:26" s="36" customFormat="1" ht="33.75" x14ac:dyDescent="0.15">
      <c r="B456" s="95" t="s">
        <v>1055</v>
      </c>
      <c r="C456" s="30"/>
      <c r="D456" s="30"/>
      <c r="E456" s="30"/>
      <c r="F456" s="30"/>
      <c r="G456" s="31"/>
      <c r="H456" s="128" t="s">
        <v>589</v>
      </c>
      <c r="I456" s="128" t="s">
        <v>598</v>
      </c>
      <c r="J456" s="135" t="s">
        <v>585</v>
      </c>
      <c r="K456" s="135" t="s">
        <v>586</v>
      </c>
      <c r="L456" s="72" t="s">
        <v>587</v>
      </c>
      <c r="M456" s="72" t="s">
        <v>599</v>
      </c>
      <c r="N456" s="72" t="s">
        <v>600</v>
      </c>
      <c r="O456" s="130" t="s">
        <v>601</v>
      </c>
      <c r="P456" s="130" t="s">
        <v>602</v>
      </c>
      <c r="Q456" s="130" t="s">
        <v>603</v>
      </c>
      <c r="R456" s="130" t="s">
        <v>604</v>
      </c>
      <c r="S456" s="130" t="s">
        <v>605</v>
      </c>
      <c r="T456" s="221" t="s">
        <v>190</v>
      </c>
      <c r="U456" s="40" t="s">
        <v>4</v>
      </c>
      <c r="V456" s="41" t="s">
        <v>191</v>
      </c>
      <c r="W456" s="41" t="s">
        <v>606</v>
      </c>
      <c r="X456" s="41" t="s">
        <v>591</v>
      </c>
      <c r="Y456" s="41" t="s">
        <v>192</v>
      </c>
      <c r="Z456" s="41" t="s">
        <v>592</v>
      </c>
    </row>
    <row r="457" spans="1:26" s="36" customFormat="1" ht="12" customHeight="1" x14ac:dyDescent="0.15">
      <c r="B457" s="100" t="s">
        <v>2</v>
      </c>
      <c r="C457" s="124" t="s">
        <v>193</v>
      </c>
      <c r="D457" s="47"/>
      <c r="E457" s="47"/>
      <c r="F457" s="47"/>
      <c r="G457" s="42"/>
      <c r="H457" s="50">
        <v>459</v>
      </c>
      <c r="I457" s="50">
        <v>18</v>
      </c>
      <c r="J457" s="50">
        <v>62</v>
      </c>
      <c r="K457" s="50">
        <v>91</v>
      </c>
      <c r="L457" s="50">
        <v>11</v>
      </c>
      <c r="M457" s="50">
        <v>24</v>
      </c>
      <c r="N457" s="50">
        <v>2</v>
      </c>
      <c r="O457" s="50">
        <v>12</v>
      </c>
      <c r="P457" s="50">
        <v>1</v>
      </c>
      <c r="Q457" s="50">
        <v>1</v>
      </c>
      <c r="R457" s="50">
        <v>1</v>
      </c>
      <c r="S457" s="50">
        <v>4</v>
      </c>
      <c r="T457" s="51">
        <v>16</v>
      </c>
      <c r="U457" s="50">
        <f>SUM(H457:T457)</f>
        <v>702</v>
      </c>
      <c r="V457" s="67">
        <v>23.862973760932945</v>
      </c>
      <c r="W457" s="67">
        <v>72.114537444933916</v>
      </c>
      <c r="X457" s="67">
        <v>60</v>
      </c>
      <c r="Y457" s="67">
        <v>480</v>
      </c>
      <c r="Z457" s="67">
        <v>5</v>
      </c>
    </row>
    <row r="458" spans="1:26" s="36" customFormat="1" ht="12" customHeight="1" x14ac:dyDescent="0.15">
      <c r="B458" s="101"/>
      <c r="C458" s="124" t="s">
        <v>1044</v>
      </c>
      <c r="D458" s="37"/>
      <c r="E458" s="37"/>
      <c r="F458" s="37"/>
      <c r="G458" s="143"/>
      <c r="H458" s="249" t="s">
        <v>905</v>
      </c>
      <c r="I458" s="249" t="s">
        <v>1041</v>
      </c>
      <c r="J458" s="249" t="s">
        <v>1041</v>
      </c>
      <c r="K458" s="249" t="s">
        <v>1041</v>
      </c>
      <c r="L458" s="249" t="s">
        <v>1041</v>
      </c>
      <c r="M458" s="249" t="s">
        <v>1041</v>
      </c>
      <c r="N458" s="249" t="s">
        <v>1041</v>
      </c>
      <c r="O458" s="249" t="s">
        <v>1041</v>
      </c>
      <c r="P458" s="249" t="s">
        <v>1041</v>
      </c>
      <c r="Q458" s="249" t="s">
        <v>1041</v>
      </c>
      <c r="R458" s="249" t="s">
        <v>1041</v>
      </c>
      <c r="S458" s="249" t="s">
        <v>1041</v>
      </c>
      <c r="T458" s="250" t="s">
        <v>1041</v>
      </c>
      <c r="U458" s="249" t="s">
        <v>1041</v>
      </c>
      <c r="V458" s="169" t="s">
        <v>1041</v>
      </c>
      <c r="W458" s="169" t="s">
        <v>1041</v>
      </c>
      <c r="X458" s="169" t="s">
        <v>1041</v>
      </c>
      <c r="Y458" s="169" t="s">
        <v>1041</v>
      </c>
      <c r="Z458" s="169" t="s">
        <v>1041</v>
      </c>
    </row>
    <row r="459" spans="1:26" s="36" customFormat="1" ht="12" customHeight="1" x14ac:dyDescent="0.15">
      <c r="B459" s="101"/>
      <c r="C459" s="149" t="s">
        <v>194</v>
      </c>
      <c r="D459" s="150"/>
      <c r="E459" s="150"/>
      <c r="F459" s="150"/>
      <c r="G459" s="151"/>
      <c r="H459" s="152">
        <v>567</v>
      </c>
      <c r="I459" s="152">
        <v>21</v>
      </c>
      <c r="J459" s="152">
        <v>44</v>
      </c>
      <c r="K459" s="152">
        <v>42</v>
      </c>
      <c r="L459" s="152">
        <v>5</v>
      </c>
      <c r="M459" s="152">
        <v>5</v>
      </c>
      <c r="N459" s="152">
        <v>1</v>
      </c>
      <c r="O459" s="152">
        <v>1</v>
      </c>
      <c r="P459" s="152">
        <v>0</v>
      </c>
      <c r="Q459" s="152">
        <v>1</v>
      </c>
      <c r="R459" s="152">
        <v>0</v>
      </c>
      <c r="S459" s="152">
        <v>0</v>
      </c>
      <c r="T459" s="153">
        <v>15</v>
      </c>
      <c r="U459" s="152">
        <f t="shared" ref="U459:U470" si="176">SUM(H459:T459)</f>
        <v>702</v>
      </c>
      <c r="V459" s="154">
        <v>8.6754002911208143</v>
      </c>
      <c r="W459" s="154">
        <v>49.666666666666664</v>
      </c>
      <c r="X459" s="154">
        <v>40</v>
      </c>
      <c r="Y459" s="154">
        <v>240</v>
      </c>
      <c r="Z459" s="154">
        <v>10</v>
      </c>
    </row>
    <row r="460" spans="1:26" s="36" customFormat="1" ht="12" customHeight="1" x14ac:dyDescent="0.15">
      <c r="B460" s="101"/>
      <c r="C460" s="124" t="s">
        <v>195</v>
      </c>
      <c r="D460" s="37"/>
      <c r="E460" s="37"/>
      <c r="F460" s="37"/>
      <c r="G460" s="43"/>
      <c r="H460" s="52">
        <v>458</v>
      </c>
      <c r="I460" s="52">
        <v>58</v>
      </c>
      <c r="J460" s="52">
        <v>118</v>
      </c>
      <c r="K460" s="52">
        <v>52</v>
      </c>
      <c r="L460" s="52">
        <v>0</v>
      </c>
      <c r="M460" s="52">
        <v>0</v>
      </c>
      <c r="N460" s="52">
        <v>0</v>
      </c>
      <c r="O460" s="52">
        <v>1</v>
      </c>
      <c r="P460" s="52">
        <v>0</v>
      </c>
      <c r="Q460" s="52">
        <v>0</v>
      </c>
      <c r="R460" s="52">
        <v>0</v>
      </c>
      <c r="S460" s="52">
        <v>0</v>
      </c>
      <c r="T460" s="53">
        <v>15</v>
      </c>
      <c r="U460" s="52">
        <f t="shared" si="176"/>
        <v>702</v>
      </c>
      <c r="V460" s="68">
        <v>11.65065502183406</v>
      </c>
      <c r="W460" s="68">
        <v>34.951965065502186</v>
      </c>
      <c r="X460" s="68">
        <v>30</v>
      </c>
      <c r="Y460" s="68">
        <v>180</v>
      </c>
      <c r="Z460" s="68">
        <v>10</v>
      </c>
    </row>
    <row r="461" spans="1:26" s="36" customFormat="1" ht="12" customHeight="1" x14ac:dyDescent="0.15">
      <c r="B461" s="101"/>
      <c r="C461" s="124" t="s">
        <v>196</v>
      </c>
      <c r="D461" s="37"/>
      <c r="E461" s="37"/>
      <c r="F461" s="37"/>
      <c r="G461" s="43"/>
      <c r="H461" s="52">
        <v>439</v>
      </c>
      <c r="I461" s="52">
        <v>30</v>
      </c>
      <c r="J461" s="52">
        <v>33</v>
      </c>
      <c r="K461" s="52">
        <v>36</v>
      </c>
      <c r="L461" s="52">
        <v>44</v>
      </c>
      <c r="M461" s="52">
        <v>80</v>
      </c>
      <c r="N461" s="52">
        <v>16</v>
      </c>
      <c r="O461" s="52">
        <v>5</v>
      </c>
      <c r="P461" s="52">
        <v>1</v>
      </c>
      <c r="Q461" s="52">
        <v>1</v>
      </c>
      <c r="R461" s="52">
        <v>0</v>
      </c>
      <c r="S461" s="52">
        <v>0</v>
      </c>
      <c r="T461" s="53">
        <v>17</v>
      </c>
      <c r="U461" s="52">
        <f t="shared" si="176"/>
        <v>702</v>
      </c>
      <c r="V461" s="68">
        <v>31.372262773722628</v>
      </c>
      <c r="W461" s="68">
        <v>87.357723577235774</v>
      </c>
      <c r="X461" s="68">
        <v>90</v>
      </c>
      <c r="Y461" s="68">
        <v>240</v>
      </c>
      <c r="Z461" s="68">
        <v>10</v>
      </c>
    </row>
    <row r="462" spans="1:26" s="36" customFormat="1" ht="12" customHeight="1" x14ac:dyDescent="0.15">
      <c r="B462" s="101"/>
      <c r="C462" s="124" t="s">
        <v>197</v>
      </c>
      <c r="D462" s="37"/>
      <c r="E462" s="37"/>
      <c r="F462" s="37"/>
      <c r="G462" s="43"/>
      <c r="H462" s="52">
        <v>385</v>
      </c>
      <c r="I462" s="52">
        <v>144</v>
      </c>
      <c r="J462" s="52">
        <v>121</v>
      </c>
      <c r="K462" s="52">
        <v>28</v>
      </c>
      <c r="L462" s="52">
        <v>3</v>
      </c>
      <c r="M462" s="52">
        <v>2</v>
      </c>
      <c r="N462" s="52">
        <v>0</v>
      </c>
      <c r="O462" s="52">
        <v>0</v>
      </c>
      <c r="P462" s="52">
        <v>0</v>
      </c>
      <c r="Q462" s="52">
        <v>0</v>
      </c>
      <c r="R462" s="52">
        <v>0</v>
      </c>
      <c r="S462" s="52">
        <v>0</v>
      </c>
      <c r="T462" s="53">
        <v>19</v>
      </c>
      <c r="U462" s="52">
        <f t="shared" si="176"/>
        <v>702</v>
      </c>
      <c r="V462" s="68">
        <v>12.043923865300146</v>
      </c>
      <c r="W462" s="68">
        <v>27.604026845637584</v>
      </c>
      <c r="X462" s="68">
        <v>30</v>
      </c>
      <c r="Y462" s="68">
        <v>120</v>
      </c>
      <c r="Z462" s="68">
        <v>5</v>
      </c>
    </row>
    <row r="463" spans="1:26" s="36" customFormat="1" ht="12" customHeight="1" x14ac:dyDescent="0.15">
      <c r="B463" s="101"/>
      <c r="C463" s="124" t="s">
        <v>198</v>
      </c>
      <c r="D463" s="37"/>
      <c r="E463" s="37"/>
      <c r="F463" s="37"/>
      <c r="G463" s="43"/>
      <c r="H463" s="52">
        <v>569</v>
      </c>
      <c r="I463" s="52">
        <v>38</v>
      </c>
      <c r="J463" s="52">
        <v>39</v>
      </c>
      <c r="K463" s="52">
        <v>22</v>
      </c>
      <c r="L463" s="52">
        <v>10</v>
      </c>
      <c r="M463" s="52">
        <v>5</v>
      </c>
      <c r="N463" s="52">
        <v>0</v>
      </c>
      <c r="O463" s="52">
        <v>2</v>
      </c>
      <c r="P463" s="52">
        <v>0</v>
      </c>
      <c r="Q463" s="52">
        <v>0</v>
      </c>
      <c r="R463" s="52">
        <v>0</v>
      </c>
      <c r="S463" s="52">
        <v>3</v>
      </c>
      <c r="T463" s="53">
        <v>14</v>
      </c>
      <c r="U463" s="52">
        <f t="shared" si="176"/>
        <v>702</v>
      </c>
      <c r="V463" s="68">
        <v>8.9462209302325579</v>
      </c>
      <c r="W463" s="68">
        <v>51.72268907563025</v>
      </c>
      <c r="X463" s="68">
        <v>30</v>
      </c>
      <c r="Y463" s="68">
        <v>370</v>
      </c>
      <c r="Z463" s="68">
        <v>5</v>
      </c>
    </row>
    <row r="464" spans="1:26" s="36" customFormat="1" ht="12" customHeight="1" x14ac:dyDescent="0.15">
      <c r="B464" s="101"/>
      <c r="C464" s="124" t="s">
        <v>199</v>
      </c>
      <c r="D464" s="37"/>
      <c r="E464" s="37"/>
      <c r="F464" s="37"/>
      <c r="G464" s="43"/>
      <c r="H464" s="52">
        <v>493</v>
      </c>
      <c r="I464" s="52">
        <v>126</v>
      </c>
      <c r="J464" s="52">
        <v>53</v>
      </c>
      <c r="K464" s="52">
        <v>11</v>
      </c>
      <c r="L464" s="52">
        <v>1</v>
      </c>
      <c r="M464" s="52">
        <v>2</v>
      </c>
      <c r="N464" s="52">
        <v>0</v>
      </c>
      <c r="O464" s="52">
        <v>0</v>
      </c>
      <c r="P464" s="52">
        <v>0</v>
      </c>
      <c r="Q464" s="52">
        <v>0</v>
      </c>
      <c r="R464" s="52">
        <v>0</v>
      </c>
      <c r="S464" s="52">
        <v>0</v>
      </c>
      <c r="T464" s="53">
        <v>16</v>
      </c>
      <c r="U464" s="52">
        <f t="shared" si="176"/>
        <v>702</v>
      </c>
      <c r="V464" s="68">
        <v>6.4358600583090375</v>
      </c>
      <c r="W464" s="68">
        <v>22.875647668393782</v>
      </c>
      <c r="X464" s="68">
        <v>20</v>
      </c>
      <c r="Y464" s="68">
        <v>120</v>
      </c>
      <c r="Z464" s="68">
        <v>5</v>
      </c>
    </row>
    <row r="465" spans="2:26" s="36" customFormat="1" ht="12" customHeight="1" x14ac:dyDescent="0.15">
      <c r="B465" s="101"/>
      <c r="C465" s="124" t="s">
        <v>200</v>
      </c>
      <c r="D465" s="37"/>
      <c r="E465" s="37"/>
      <c r="F465" s="37"/>
      <c r="G465" s="43"/>
      <c r="H465" s="52">
        <v>412</v>
      </c>
      <c r="I465" s="52">
        <v>131</v>
      </c>
      <c r="J465" s="52">
        <v>103</v>
      </c>
      <c r="K465" s="52">
        <v>30</v>
      </c>
      <c r="L465" s="52">
        <v>2</v>
      </c>
      <c r="M465" s="52">
        <v>1</v>
      </c>
      <c r="N465" s="52">
        <v>1</v>
      </c>
      <c r="O465" s="52">
        <v>1</v>
      </c>
      <c r="P465" s="52">
        <v>0</v>
      </c>
      <c r="Q465" s="52">
        <v>0</v>
      </c>
      <c r="R465" s="52">
        <v>0</v>
      </c>
      <c r="S465" s="52">
        <v>1</v>
      </c>
      <c r="T465" s="53">
        <v>20</v>
      </c>
      <c r="U465" s="52">
        <f t="shared" si="176"/>
        <v>702</v>
      </c>
      <c r="V465" s="68">
        <v>11.84457478005865</v>
      </c>
      <c r="W465" s="68">
        <v>29.918518518518518</v>
      </c>
      <c r="X465" s="68">
        <v>30</v>
      </c>
      <c r="Y465" s="68">
        <v>480</v>
      </c>
      <c r="Z465" s="68">
        <v>5</v>
      </c>
    </row>
    <row r="466" spans="2:26" s="36" customFormat="1" ht="12" customHeight="1" x14ac:dyDescent="0.15">
      <c r="B466" s="101"/>
      <c r="C466" s="124" t="s">
        <v>201</v>
      </c>
      <c r="D466" s="37"/>
      <c r="E466" s="37"/>
      <c r="F466" s="37"/>
      <c r="G466" s="43"/>
      <c r="H466" s="52">
        <v>499</v>
      </c>
      <c r="I466" s="52">
        <v>52</v>
      </c>
      <c r="J466" s="52">
        <v>60</v>
      </c>
      <c r="K466" s="52">
        <v>42</v>
      </c>
      <c r="L466" s="52">
        <v>7</v>
      </c>
      <c r="M466" s="52">
        <v>19</v>
      </c>
      <c r="N466" s="52">
        <v>2</v>
      </c>
      <c r="O466" s="52">
        <v>4</v>
      </c>
      <c r="P466" s="52">
        <v>1</v>
      </c>
      <c r="Q466" s="52">
        <v>1</v>
      </c>
      <c r="R466" s="52">
        <v>0</v>
      </c>
      <c r="S466" s="52">
        <v>0</v>
      </c>
      <c r="T466" s="53">
        <v>15</v>
      </c>
      <c r="U466" s="52">
        <f t="shared" si="176"/>
        <v>702</v>
      </c>
      <c r="V466" s="68">
        <v>14.243085880640466</v>
      </c>
      <c r="W466" s="68">
        <v>52.047872340425535</v>
      </c>
      <c r="X466" s="68">
        <v>30</v>
      </c>
      <c r="Y466" s="68">
        <v>240</v>
      </c>
      <c r="Z466" s="68">
        <v>5</v>
      </c>
    </row>
    <row r="467" spans="2:26" s="36" customFormat="1" ht="12" customHeight="1" x14ac:dyDescent="0.15">
      <c r="B467" s="101"/>
      <c r="C467" s="124" t="s">
        <v>202</v>
      </c>
      <c r="D467" s="37"/>
      <c r="E467" s="37"/>
      <c r="F467" s="37"/>
      <c r="G467" s="43"/>
      <c r="H467" s="52">
        <v>540</v>
      </c>
      <c r="I467" s="52">
        <v>66</v>
      </c>
      <c r="J467" s="52">
        <v>51</v>
      </c>
      <c r="K467" s="52">
        <v>21</v>
      </c>
      <c r="L467" s="52">
        <v>4</v>
      </c>
      <c r="M467" s="52">
        <v>5</v>
      </c>
      <c r="N467" s="52">
        <v>1</v>
      </c>
      <c r="O467" s="52">
        <v>1</v>
      </c>
      <c r="P467" s="52">
        <v>0</v>
      </c>
      <c r="Q467" s="52">
        <v>0</v>
      </c>
      <c r="R467" s="52">
        <v>0</v>
      </c>
      <c r="S467" s="52">
        <v>0</v>
      </c>
      <c r="T467" s="53">
        <v>13</v>
      </c>
      <c r="U467" s="52">
        <f t="shared" si="176"/>
        <v>702</v>
      </c>
      <c r="V467" s="68">
        <v>7.5616835994194487</v>
      </c>
      <c r="W467" s="68">
        <v>34.966442953020135</v>
      </c>
      <c r="X467" s="68">
        <v>30</v>
      </c>
      <c r="Y467" s="68">
        <v>180</v>
      </c>
      <c r="Z467" s="68">
        <v>5</v>
      </c>
    </row>
    <row r="468" spans="2:26" s="36" customFormat="1" ht="12" customHeight="1" x14ac:dyDescent="0.15">
      <c r="B468" s="101"/>
      <c r="C468" s="149" t="s">
        <v>203</v>
      </c>
      <c r="D468" s="150"/>
      <c r="E468" s="150"/>
      <c r="F468" s="150"/>
      <c r="G468" s="151"/>
      <c r="H468" s="152">
        <v>694</v>
      </c>
      <c r="I468" s="152">
        <v>4</v>
      </c>
      <c r="J468" s="152">
        <v>2</v>
      </c>
      <c r="K468" s="152">
        <v>0</v>
      </c>
      <c r="L468" s="152">
        <v>0</v>
      </c>
      <c r="M468" s="152">
        <v>1</v>
      </c>
      <c r="N468" s="152">
        <v>0</v>
      </c>
      <c r="O468" s="152">
        <v>0</v>
      </c>
      <c r="P468" s="152">
        <v>0</v>
      </c>
      <c r="Q468" s="152">
        <v>0</v>
      </c>
      <c r="R468" s="152">
        <v>0</v>
      </c>
      <c r="S468" s="152">
        <v>0</v>
      </c>
      <c r="T468" s="153">
        <v>1</v>
      </c>
      <c r="U468" s="152">
        <f t="shared" si="176"/>
        <v>702</v>
      </c>
      <c r="V468" s="154">
        <v>0.36376604850213978</v>
      </c>
      <c r="W468" s="154">
        <v>36.428571428571431</v>
      </c>
      <c r="X468" s="154">
        <v>20</v>
      </c>
      <c r="Y468" s="154">
        <v>120</v>
      </c>
      <c r="Z468" s="154">
        <v>10</v>
      </c>
    </row>
    <row r="469" spans="2:26" s="36" customFormat="1" ht="12" customHeight="1" x14ac:dyDescent="0.15">
      <c r="B469" s="101"/>
      <c r="C469" s="124" t="s">
        <v>204</v>
      </c>
      <c r="D469" s="37"/>
      <c r="E469" s="37"/>
      <c r="F469" s="37"/>
      <c r="G469" s="43"/>
      <c r="H469" s="52">
        <v>167</v>
      </c>
      <c r="I469" s="52">
        <v>382</v>
      </c>
      <c r="J469" s="52">
        <v>118</v>
      </c>
      <c r="K469" s="52">
        <v>13</v>
      </c>
      <c r="L469" s="52">
        <v>1</v>
      </c>
      <c r="M469" s="52">
        <v>1</v>
      </c>
      <c r="N469" s="52">
        <v>0</v>
      </c>
      <c r="O469" s="52">
        <v>0</v>
      </c>
      <c r="P469" s="52">
        <v>0</v>
      </c>
      <c r="Q469" s="52">
        <v>0</v>
      </c>
      <c r="R469" s="52">
        <v>0</v>
      </c>
      <c r="S469" s="52">
        <v>0</v>
      </c>
      <c r="T469" s="53">
        <v>20</v>
      </c>
      <c r="U469" s="52">
        <f t="shared" si="176"/>
        <v>702</v>
      </c>
      <c r="V469" s="68">
        <v>14.318181818181818</v>
      </c>
      <c r="W469" s="68">
        <v>18.961165048543688</v>
      </c>
      <c r="X469" s="68">
        <v>15</v>
      </c>
      <c r="Y469" s="68">
        <v>120</v>
      </c>
      <c r="Z469" s="68">
        <v>3</v>
      </c>
    </row>
    <row r="470" spans="2:26" s="36" customFormat="1" ht="12" customHeight="1" x14ac:dyDescent="0.15">
      <c r="B470" s="101"/>
      <c r="C470" s="124" t="s">
        <v>1043</v>
      </c>
      <c r="D470" s="37"/>
      <c r="E470" s="37"/>
      <c r="F470" s="37"/>
      <c r="G470" s="43"/>
      <c r="H470" s="52">
        <v>198</v>
      </c>
      <c r="I470" s="52">
        <v>38</v>
      </c>
      <c r="J470" s="52">
        <v>82</v>
      </c>
      <c r="K470" s="52">
        <v>131</v>
      </c>
      <c r="L470" s="52">
        <v>64</v>
      </c>
      <c r="M470" s="52">
        <v>125</v>
      </c>
      <c r="N470" s="52">
        <v>21</v>
      </c>
      <c r="O470" s="52">
        <v>18</v>
      </c>
      <c r="P470" s="52">
        <v>1</v>
      </c>
      <c r="Q470" s="52">
        <v>2</v>
      </c>
      <c r="R470" s="52">
        <v>0</v>
      </c>
      <c r="S470" s="52">
        <v>1</v>
      </c>
      <c r="T470" s="53">
        <v>21</v>
      </c>
      <c r="U470" s="52">
        <f t="shared" si="176"/>
        <v>702</v>
      </c>
      <c r="V470" s="68">
        <v>59.879588839941263</v>
      </c>
      <c r="W470" s="68">
        <v>84.426501035196694</v>
      </c>
      <c r="X470" s="68">
        <v>80</v>
      </c>
      <c r="Y470" s="68">
        <v>300</v>
      </c>
      <c r="Z470" s="68">
        <v>5</v>
      </c>
    </row>
    <row r="471" spans="2:26" s="36" customFormat="1" ht="12" customHeight="1" x14ac:dyDescent="0.15">
      <c r="B471" s="101"/>
      <c r="C471" s="124" t="s">
        <v>1042</v>
      </c>
      <c r="D471" s="37"/>
      <c r="E471" s="37"/>
      <c r="F471" s="37"/>
      <c r="G471" s="143"/>
      <c r="H471" s="249" t="s">
        <v>1041</v>
      </c>
      <c r="I471" s="249" t="s">
        <v>1041</v>
      </c>
      <c r="J471" s="249" t="s">
        <v>1041</v>
      </c>
      <c r="K471" s="249" t="s">
        <v>1041</v>
      </c>
      <c r="L471" s="249" t="s">
        <v>1041</v>
      </c>
      <c r="M471" s="249" t="s">
        <v>1041</v>
      </c>
      <c r="N471" s="249" t="s">
        <v>1041</v>
      </c>
      <c r="O471" s="249" t="s">
        <v>1041</v>
      </c>
      <c r="P471" s="249" t="s">
        <v>1041</v>
      </c>
      <c r="Q471" s="249" t="s">
        <v>1041</v>
      </c>
      <c r="R471" s="249" t="s">
        <v>1041</v>
      </c>
      <c r="S471" s="249" t="s">
        <v>1041</v>
      </c>
      <c r="T471" s="250" t="s">
        <v>1041</v>
      </c>
      <c r="U471" s="249" t="s">
        <v>1041</v>
      </c>
      <c r="V471" s="169" t="s">
        <v>1041</v>
      </c>
      <c r="W471" s="169" t="s">
        <v>1041</v>
      </c>
      <c r="X471" s="169" t="s">
        <v>1041</v>
      </c>
      <c r="Y471" s="169" t="s">
        <v>1041</v>
      </c>
      <c r="Z471" s="169" t="s">
        <v>1041</v>
      </c>
    </row>
    <row r="472" spans="2:26" s="36" customFormat="1" ht="12" customHeight="1" x14ac:dyDescent="0.15">
      <c r="B472" s="101"/>
      <c r="C472" s="124" t="s">
        <v>205</v>
      </c>
      <c r="D472" s="37"/>
      <c r="E472" s="37"/>
      <c r="F472" s="37"/>
      <c r="G472" s="43"/>
      <c r="H472" s="52">
        <v>449</v>
      </c>
      <c r="I472" s="52">
        <v>184</v>
      </c>
      <c r="J472" s="52">
        <v>39</v>
      </c>
      <c r="K472" s="52">
        <v>9</v>
      </c>
      <c r="L472" s="52">
        <v>0</v>
      </c>
      <c r="M472" s="52">
        <v>1</v>
      </c>
      <c r="N472" s="52">
        <v>0</v>
      </c>
      <c r="O472" s="52">
        <v>1</v>
      </c>
      <c r="P472" s="52">
        <v>1</v>
      </c>
      <c r="Q472" s="52">
        <v>2</v>
      </c>
      <c r="R472" s="52">
        <v>0</v>
      </c>
      <c r="S472" s="52">
        <v>0</v>
      </c>
      <c r="T472" s="53">
        <v>16</v>
      </c>
      <c r="U472" s="52">
        <f t="shared" ref="U472:U491" si="177">SUM(H472:T472)</f>
        <v>702</v>
      </c>
      <c r="V472" s="68">
        <v>7.4504373177842567</v>
      </c>
      <c r="W472" s="68">
        <v>21.565400843881857</v>
      </c>
      <c r="X472" s="68">
        <v>15</v>
      </c>
      <c r="Y472" s="68">
        <v>240</v>
      </c>
      <c r="Z472" s="68">
        <v>5</v>
      </c>
    </row>
    <row r="473" spans="2:26" s="36" customFormat="1" ht="12" customHeight="1" x14ac:dyDescent="0.15">
      <c r="B473" s="101"/>
      <c r="C473" s="124" t="s">
        <v>62</v>
      </c>
      <c r="D473" s="37"/>
      <c r="E473" s="37"/>
      <c r="F473" s="37"/>
      <c r="G473" s="43"/>
      <c r="H473" s="52">
        <v>449</v>
      </c>
      <c r="I473" s="52">
        <v>124</v>
      </c>
      <c r="J473" s="52">
        <v>92</v>
      </c>
      <c r="K473" s="52">
        <v>16</v>
      </c>
      <c r="L473" s="52">
        <v>0</v>
      </c>
      <c r="M473" s="52">
        <v>1</v>
      </c>
      <c r="N473" s="52">
        <v>1</v>
      </c>
      <c r="O473" s="52">
        <v>1</v>
      </c>
      <c r="P473" s="52">
        <v>0</v>
      </c>
      <c r="Q473" s="52">
        <v>0</v>
      </c>
      <c r="R473" s="52">
        <v>0</v>
      </c>
      <c r="S473" s="52">
        <v>2</v>
      </c>
      <c r="T473" s="53">
        <v>16</v>
      </c>
      <c r="U473" s="52">
        <f t="shared" si="177"/>
        <v>702</v>
      </c>
      <c r="V473" s="68">
        <v>10.352769679300291</v>
      </c>
      <c r="W473" s="68">
        <v>29.966244725738395</v>
      </c>
      <c r="X473" s="68">
        <v>20</v>
      </c>
      <c r="Y473" s="68">
        <v>480</v>
      </c>
      <c r="Z473" s="68">
        <v>5</v>
      </c>
    </row>
    <row r="474" spans="2:26" s="36" customFormat="1" ht="12" customHeight="1" x14ac:dyDescent="0.15">
      <c r="B474" s="101"/>
      <c r="C474" s="149" t="s">
        <v>206</v>
      </c>
      <c r="D474" s="150"/>
      <c r="E474" s="150"/>
      <c r="F474" s="150"/>
      <c r="G474" s="151"/>
      <c r="H474" s="152">
        <v>630</v>
      </c>
      <c r="I474" s="152">
        <v>43</v>
      </c>
      <c r="J474" s="152">
        <v>16</v>
      </c>
      <c r="K474" s="152">
        <v>2</v>
      </c>
      <c r="L474" s="152">
        <v>1</v>
      </c>
      <c r="M474" s="152">
        <v>0</v>
      </c>
      <c r="N474" s="152">
        <v>0</v>
      </c>
      <c r="O474" s="152">
        <v>0</v>
      </c>
      <c r="P474" s="152">
        <v>0</v>
      </c>
      <c r="Q474" s="152">
        <v>0</v>
      </c>
      <c r="R474" s="152">
        <v>0</v>
      </c>
      <c r="S474" s="152">
        <v>0</v>
      </c>
      <c r="T474" s="153">
        <v>10</v>
      </c>
      <c r="U474" s="152">
        <f t="shared" si="177"/>
        <v>702</v>
      </c>
      <c r="V474" s="154">
        <v>1.8497109826589595</v>
      </c>
      <c r="W474" s="154">
        <v>20.64516129032258</v>
      </c>
      <c r="X474" s="154">
        <v>20</v>
      </c>
      <c r="Y474" s="154">
        <v>90</v>
      </c>
      <c r="Z474" s="154">
        <v>5</v>
      </c>
    </row>
    <row r="475" spans="2:26" s="36" customFormat="1" ht="12" customHeight="1" x14ac:dyDescent="0.15">
      <c r="B475" s="101"/>
      <c r="C475" s="124" t="s">
        <v>46</v>
      </c>
      <c r="D475" s="37"/>
      <c r="E475" s="37"/>
      <c r="F475" s="37"/>
      <c r="G475" s="43"/>
      <c r="H475" s="52">
        <v>513</v>
      </c>
      <c r="I475" s="52">
        <v>37</v>
      </c>
      <c r="J475" s="52">
        <v>49</v>
      </c>
      <c r="K475" s="52">
        <v>44</v>
      </c>
      <c r="L475" s="52">
        <v>12</v>
      </c>
      <c r="M475" s="52">
        <v>21</v>
      </c>
      <c r="N475" s="52">
        <v>5</v>
      </c>
      <c r="O475" s="52">
        <v>3</v>
      </c>
      <c r="P475" s="52">
        <v>1</v>
      </c>
      <c r="Q475" s="52">
        <v>1</v>
      </c>
      <c r="R475" s="52">
        <v>0</v>
      </c>
      <c r="S475" s="52">
        <v>0</v>
      </c>
      <c r="T475" s="53">
        <v>16</v>
      </c>
      <c r="U475" s="52">
        <f t="shared" si="177"/>
        <v>702</v>
      </c>
      <c r="V475" s="68">
        <v>15.075801749271138</v>
      </c>
      <c r="W475" s="68">
        <v>59.78034682080925</v>
      </c>
      <c r="X475" s="68">
        <v>60</v>
      </c>
      <c r="Y475" s="68">
        <v>240</v>
      </c>
      <c r="Z475" s="68">
        <v>5</v>
      </c>
    </row>
    <row r="476" spans="2:26" s="36" customFormat="1" ht="12" customHeight="1" x14ac:dyDescent="0.15">
      <c r="B476" s="101"/>
      <c r="C476" s="124" t="s">
        <v>207</v>
      </c>
      <c r="D476" s="37"/>
      <c r="E476" s="37"/>
      <c r="F476" s="37"/>
      <c r="G476" s="43"/>
      <c r="H476" s="52">
        <v>629</v>
      </c>
      <c r="I476" s="52">
        <v>36</v>
      </c>
      <c r="J476" s="52">
        <v>18</v>
      </c>
      <c r="K476" s="52">
        <v>9</v>
      </c>
      <c r="L476" s="52">
        <v>1</v>
      </c>
      <c r="M476" s="52">
        <v>1</v>
      </c>
      <c r="N476" s="52">
        <v>0</v>
      </c>
      <c r="O476" s="52">
        <v>0</v>
      </c>
      <c r="P476" s="52">
        <v>0</v>
      </c>
      <c r="Q476" s="52">
        <v>0</v>
      </c>
      <c r="R476" s="52">
        <v>0</v>
      </c>
      <c r="S476" s="52">
        <v>0</v>
      </c>
      <c r="T476" s="53">
        <v>8</v>
      </c>
      <c r="U476" s="52">
        <f t="shared" si="177"/>
        <v>702</v>
      </c>
      <c r="V476" s="68">
        <v>2.521613832853026</v>
      </c>
      <c r="W476" s="68">
        <v>26.923076923076923</v>
      </c>
      <c r="X476" s="68">
        <v>20</v>
      </c>
      <c r="Y476" s="68">
        <v>120</v>
      </c>
      <c r="Z476" s="68">
        <v>5</v>
      </c>
    </row>
    <row r="477" spans="2:26" s="36" customFormat="1" ht="12" customHeight="1" x14ac:dyDescent="0.15">
      <c r="B477" s="101"/>
      <c r="C477" s="124" t="s">
        <v>208</v>
      </c>
      <c r="D477" s="37"/>
      <c r="E477" s="37"/>
      <c r="F477" s="37"/>
      <c r="G477" s="43"/>
      <c r="H477" s="52">
        <v>620</v>
      </c>
      <c r="I477" s="52">
        <v>24</v>
      </c>
      <c r="J477" s="52">
        <v>22</v>
      </c>
      <c r="K477" s="52">
        <v>20</v>
      </c>
      <c r="L477" s="52">
        <v>3</v>
      </c>
      <c r="M477" s="52">
        <v>1</v>
      </c>
      <c r="N477" s="52">
        <v>2</v>
      </c>
      <c r="O477" s="52">
        <v>0</v>
      </c>
      <c r="P477" s="52">
        <v>0</v>
      </c>
      <c r="Q477" s="52">
        <v>0</v>
      </c>
      <c r="R477" s="52">
        <v>0</v>
      </c>
      <c r="S477" s="52">
        <v>0</v>
      </c>
      <c r="T477" s="53">
        <v>10</v>
      </c>
      <c r="U477" s="52">
        <f t="shared" si="177"/>
        <v>702</v>
      </c>
      <c r="V477" s="68">
        <v>4.2225433526011562</v>
      </c>
      <c r="W477" s="68">
        <v>40.583333333333336</v>
      </c>
      <c r="X477" s="68">
        <v>30</v>
      </c>
      <c r="Y477" s="68">
        <v>150</v>
      </c>
      <c r="Z477" s="68">
        <v>5</v>
      </c>
    </row>
    <row r="478" spans="2:26" s="36" customFormat="1" ht="12" customHeight="1" x14ac:dyDescent="0.15">
      <c r="B478" s="101"/>
      <c r="C478" s="124" t="s">
        <v>51</v>
      </c>
      <c r="D478" s="37"/>
      <c r="E478" s="37"/>
      <c r="F478" s="37"/>
      <c r="G478" s="43"/>
      <c r="H478" s="52">
        <v>673</v>
      </c>
      <c r="I478" s="52">
        <v>7</v>
      </c>
      <c r="J478" s="52">
        <v>8</v>
      </c>
      <c r="K478" s="52">
        <v>6</v>
      </c>
      <c r="L478" s="52">
        <v>1</v>
      </c>
      <c r="M478" s="52">
        <v>2</v>
      </c>
      <c r="N478" s="52">
        <v>0</v>
      </c>
      <c r="O478" s="52">
        <v>0</v>
      </c>
      <c r="P478" s="52">
        <v>1</v>
      </c>
      <c r="Q478" s="52">
        <v>0</v>
      </c>
      <c r="R478" s="52">
        <v>0</v>
      </c>
      <c r="S478" s="52">
        <v>0</v>
      </c>
      <c r="T478" s="53">
        <v>4</v>
      </c>
      <c r="U478" s="52">
        <f t="shared" si="177"/>
        <v>702</v>
      </c>
      <c r="V478" s="68">
        <v>1.8309455587392549</v>
      </c>
      <c r="W478" s="68">
        <v>51.12</v>
      </c>
      <c r="X478" s="68">
        <v>30</v>
      </c>
      <c r="Y478" s="68">
        <v>210</v>
      </c>
      <c r="Z478" s="68">
        <v>10</v>
      </c>
    </row>
    <row r="479" spans="2:26" s="36" customFormat="1" ht="12" customHeight="1" x14ac:dyDescent="0.15">
      <c r="B479" s="101"/>
      <c r="C479" s="124" t="s">
        <v>209</v>
      </c>
      <c r="D479" s="37"/>
      <c r="E479" s="37"/>
      <c r="F479" s="37"/>
      <c r="G479" s="43"/>
      <c r="H479" s="52">
        <v>681</v>
      </c>
      <c r="I479" s="52">
        <v>6</v>
      </c>
      <c r="J479" s="52">
        <v>0</v>
      </c>
      <c r="K479" s="52">
        <v>5</v>
      </c>
      <c r="L479" s="52">
        <v>1</v>
      </c>
      <c r="M479" s="52">
        <v>2</v>
      </c>
      <c r="N479" s="52">
        <v>0</v>
      </c>
      <c r="O479" s="52">
        <v>1</v>
      </c>
      <c r="P479" s="52">
        <v>0</v>
      </c>
      <c r="Q479" s="52">
        <v>0</v>
      </c>
      <c r="R479" s="52">
        <v>0</v>
      </c>
      <c r="S479" s="52">
        <v>0</v>
      </c>
      <c r="T479" s="53">
        <v>6</v>
      </c>
      <c r="U479" s="52">
        <f t="shared" si="177"/>
        <v>702</v>
      </c>
      <c r="V479" s="68">
        <v>1.3103448275862069</v>
      </c>
      <c r="W479" s="68">
        <v>60.8</v>
      </c>
      <c r="X479" s="68">
        <v>60</v>
      </c>
      <c r="Y479" s="68">
        <v>180</v>
      </c>
      <c r="Z479" s="68">
        <v>5</v>
      </c>
    </row>
    <row r="480" spans="2:26" s="36" customFormat="1" ht="12" customHeight="1" x14ac:dyDescent="0.15">
      <c r="B480" s="101"/>
      <c r="C480" s="124" t="s">
        <v>54</v>
      </c>
      <c r="D480" s="37"/>
      <c r="E480" s="37"/>
      <c r="F480" s="37"/>
      <c r="G480" s="43"/>
      <c r="H480" s="52">
        <v>627</v>
      </c>
      <c r="I480" s="52">
        <v>29</v>
      </c>
      <c r="J480" s="52">
        <v>19</v>
      </c>
      <c r="K480" s="52">
        <v>15</v>
      </c>
      <c r="L480" s="52">
        <v>1</v>
      </c>
      <c r="M480" s="52">
        <v>6</v>
      </c>
      <c r="N480" s="52">
        <v>0</v>
      </c>
      <c r="O480" s="52">
        <v>0</v>
      </c>
      <c r="P480" s="52">
        <v>0</v>
      </c>
      <c r="Q480" s="52">
        <v>0</v>
      </c>
      <c r="R480" s="52">
        <v>0</v>
      </c>
      <c r="S480" s="52">
        <v>0</v>
      </c>
      <c r="T480" s="53">
        <v>5</v>
      </c>
      <c r="U480" s="52">
        <f t="shared" si="177"/>
        <v>702</v>
      </c>
      <c r="V480" s="68">
        <v>3.9741750358680057</v>
      </c>
      <c r="W480" s="68">
        <v>39.571428571428569</v>
      </c>
      <c r="X480" s="68">
        <v>30</v>
      </c>
      <c r="Y480" s="68">
        <v>135</v>
      </c>
      <c r="Z480" s="68">
        <v>5</v>
      </c>
    </row>
    <row r="481" spans="2:26" s="36" customFormat="1" ht="12" customHeight="1" x14ac:dyDescent="0.15">
      <c r="B481" s="101"/>
      <c r="C481" s="124" t="s">
        <v>904</v>
      </c>
      <c r="D481" s="37"/>
      <c r="E481" s="37"/>
      <c r="F481" s="37"/>
      <c r="G481" s="43"/>
      <c r="H481" s="52">
        <v>650</v>
      </c>
      <c r="I481" s="52">
        <v>24</v>
      </c>
      <c r="J481" s="52">
        <v>18</v>
      </c>
      <c r="K481" s="52">
        <v>6</v>
      </c>
      <c r="L481" s="52">
        <v>1</v>
      </c>
      <c r="M481" s="52">
        <v>0</v>
      </c>
      <c r="N481" s="52">
        <v>0</v>
      </c>
      <c r="O481" s="52">
        <v>0</v>
      </c>
      <c r="P481" s="52">
        <v>0</v>
      </c>
      <c r="Q481" s="52">
        <v>0</v>
      </c>
      <c r="R481" s="52">
        <v>0</v>
      </c>
      <c r="S481" s="52">
        <v>0</v>
      </c>
      <c r="T481" s="53">
        <v>3</v>
      </c>
      <c r="U481" s="52">
        <f t="shared" si="177"/>
        <v>702</v>
      </c>
      <c r="V481" s="68">
        <v>1.9971387696709586</v>
      </c>
      <c r="W481" s="68">
        <v>28.489795918367346</v>
      </c>
      <c r="X481" s="68">
        <v>30</v>
      </c>
      <c r="Y481" s="68">
        <v>90</v>
      </c>
      <c r="Z481" s="68">
        <v>5</v>
      </c>
    </row>
    <row r="482" spans="2:26" s="36" customFormat="1" ht="12" customHeight="1" x14ac:dyDescent="0.15">
      <c r="B482" s="101"/>
      <c r="C482" s="149" t="s">
        <v>57</v>
      </c>
      <c r="D482" s="150"/>
      <c r="E482" s="150"/>
      <c r="F482" s="150"/>
      <c r="G482" s="151"/>
      <c r="H482" s="152">
        <v>600</v>
      </c>
      <c r="I482" s="152">
        <v>34</v>
      </c>
      <c r="J482" s="152">
        <v>24</v>
      </c>
      <c r="K482" s="152">
        <v>23</v>
      </c>
      <c r="L482" s="152">
        <v>4</v>
      </c>
      <c r="M482" s="152">
        <v>4</v>
      </c>
      <c r="N482" s="152">
        <v>3</v>
      </c>
      <c r="O482" s="152">
        <v>2</v>
      </c>
      <c r="P482" s="152">
        <v>0</v>
      </c>
      <c r="Q482" s="152">
        <v>2</v>
      </c>
      <c r="R482" s="152">
        <v>0</v>
      </c>
      <c r="S482" s="152">
        <v>1</v>
      </c>
      <c r="T482" s="153">
        <v>5</v>
      </c>
      <c r="U482" s="152">
        <f t="shared" si="177"/>
        <v>702</v>
      </c>
      <c r="V482" s="154">
        <v>7.3328550932568151</v>
      </c>
      <c r="W482" s="154">
        <v>52.690721649484537</v>
      </c>
      <c r="X482" s="154">
        <v>30</v>
      </c>
      <c r="Y482" s="154">
        <v>350</v>
      </c>
      <c r="Z482" s="154">
        <v>5</v>
      </c>
    </row>
    <row r="483" spans="2:26" s="36" customFormat="1" ht="12" customHeight="1" x14ac:dyDescent="0.15">
      <c r="B483" s="101"/>
      <c r="C483" s="124" t="s">
        <v>210</v>
      </c>
      <c r="D483" s="37"/>
      <c r="E483" s="37"/>
      <c r="F483" s="37"/>
      <c r="G483" s="43"/>
      <c r="H483" s="52">
        <v>558</v>
      </c>
      <c r="I483" s="52">
        <v>55</v>
      </c>
      <c r="J483" s="52">
        <v>53</v>
      </c>
      <c r="K483" s="52">
        <v>21</v>
      </c>
      <c r="L483" s="52">
        <v>0</v>
      </c>
      <c r="M483" s="52">
        <v>2</v>
      </c>
      <c r="N483" s="52">
        <v>0</v>
      </c>
      <c r="O483" s="52">
        <v>1</v>
      </c>
      <c r="P483" s="52">
        <v>0</v>
      </c>
      <c r="Q483" s="52">
        <v>0</v>
      </c>
      <c r="R483" s="52">
        <v>0</v>
      </c>
      <c r="S483" s="52">
        <v>0</v>
      </c>
      <c r="T483" s="53">
        <v>12</v>
      </c>
      <c r="U483" s="52">
        <f t="shared" si="177"/>
        <v>702</v>
      </c>
      <c r="V483" s="68">
        <v>6.0289855072463769</v>
      </c>
      <c r="W483" s="68">
        <v>31.515151515151516</v>
      </c>
      <c r="X483" s="68">
        <v>30</v>
      </c>
      <c r="Y483" s="68">
        <v>180</v>
      </c>
      <c r="Z483" s="68">
        <v>5</v>
      </c>
    </row>
    <row r="484" spans="2:26" s="36" customFormat="1" ht="12" customHeight="1" x14ac:dyDescent="0.15">
      <c r="B484" s="101"/>
      <c r="C484" s="124" t="s">
        <v>211</v>
      </c>
      <c r="D484" s="37"/>
      <c r="E484" s="37"/>
      <c r="F484" s="37"/>
      <c r="G484" s="43"/>
      <c r="H484" s="52">
        <v>496</v>
      </c>
      <c r="I484" s="52">
        <v>52</v>
      </c>
      <c r="J484" s="52">
        <v>71</v>
      </c>
      <c r="K484" s="52">
        <v>49</v>
      </c>
      <c r="L484" s="52">
        <v>4</v>
      </c>
      <c r="M484" s="52">
        <v>13</v>
      </c>
      <c r="N484" s="52">
        <v>1</v>
      </c>
      <c r="O484" s="52">
        <v>2</v>
      </c>
      <c r="P484" s="52">
        <v>0</v>
      </c>
      <c r="Q484" s="52">
        <v>1</v>
      </c>
      <c r="R484" s="52">
        <v>0</v>
      </c>
      <c r="S484" s="52">
        <v>1</v>
      </c>
      <c r="T484" s="53">
        <v>12</v>
      </c>
      <c r="U484" s="52">
        <f t="shared" si="177"/>
        <v>702</v>
      </c>
      <c r="V484" s="68">
        <v>13.188405797101449</v>
      </c>
      <c r="W484" s="68">
        <v>46.907216494845358</v>
      </c>
      <c r="X484" s="68">
        <v>30</v>
      </c>
      <c r="Y484" s="68">
        <v>350</v>
      </c>
      <c r="Z484" s="68">
        <v>10</v>
      </c>
    </row>
    <row r="485" spans="2:26" s="36" customFormat="1" ht="12" customHeight="1" x14ac:dyDescent="0.15">
      <c r="B485" s="101"/>
      <c r="C485" s="124" t="s">
        <v>212</v>
      </c>
      <c r="D485" s="37"/>
      <c r="E485" s="37"/>
      <c r="F485" s="37"/>
      <c r="G485" s="43"/>
      <c r="H485" s="52">
        <v>363</v>
      </c>
      <c r="I485" s="52">
        <v>118</v>
      </c>
      <c r="J485" s="52">
        <v>133</v>
      </c>
      <c r="K485" s="52">
        <v>51</v>
      </c>
      <c r="L485" s="52">
        <v>6</v>
      </c>
      <c r="M485" s="52">
        <v>7</v>
      </c>
      <c r="N485" s="52">
        <v>2</v>
      </c>
      <c r="O485" s="52">
        <v>1</v>
      </c>
      <c r="P485" s="52">
        <v>0</v>
      </c>
      <c r="Q485" s="52">
        <v>2</v>
      </c>
      <c r="R485" s="52">
        <v>0</v>
      </c>
      <c r="S485" s="52">
        <v>0</v>
      </c>
      <c r="T485" s="53">
        <v>19</v>
      </c>
      <c r="U485" s="52">
        <f t="shared" si="177"/>
        <v>702</v>
      </c>
      <c r="V485" s="68">
        <v>16.647144948755489</v>
      </c>
      <c r="W485" s="68">
        <v>35.53125</v>
      </c>
      <c r="X485" s="68">
        <v>30</v>
      </c>
      <c r="Y485" s="68">
        <v>240</v>
      </c>
      <c r="Z485" s="68">
        <v>5</v>
      </c>
    </row>
    <row r="486" spans="2:26" s="36" customFormat="1" ht="12" customHeight="1" x14ac:dyDescent="0.15">
      <c r="B486" s="101"/>
      <c r="C486" s="124" t="s">
        <v>213</v>
      </c>
      <c r="D486" s="37"/>
      <c r="E486" s="37"/>
      <c r="F486" s="37"/>
      <c r="G486" s="43"/>
      <c r="H486" s="52">
        <v>469</v>
      </c>
      <c r="I486" s="52">
        <v>85</v>
      </c>
      <c r="J486" s="52">
        <v>83</v>
      </c>
      <c r="K486" s="52">
        <v>38</v>
      </c>
      <c r="L486" s="52">
        <v>6</v>
      </c>
      <c r="M486" s="52">
        <v>2</v>
      </c>
      <c r="N486" s="52">
        <v>1</v>
      </c>
      <c r="O486" s="52">
        <v>1</v>
      </c>
      <c r="P486" s="52">
        <v>0</v>
      </c>
      <c r="Q486" s="52">
        <v>1</v>
      </c>
      <c r="R486" s="52">
        <v>0</v>
      </c>
      <c r="S486" s="52">
        <v>1</v>
      </c>
      <c r="T486" s="53">
        <v>15</v>
      </c>
      <c r="U486" s="52">
        <f t="shared" si="177"/>
        <v>702</v>
      </c>
      <c r="V486" s="68">
        <v>11.775836972343523</v>
      </c>
      <c r="W486" s="68">
        <v>37.110091743119263</v>
      </c>
      <c r="X486" s="68">
        <v>30</v>
      </c>
      <c r="Y486" s="68">
        <v>630</v>
      </c>
      <c r="Z486" s="68">
        <v>5</v>
      </c>
    </row>
    <row r="487" spans="2:26" s="36" customFormat="1" ht="12" customHeight="1" x14ac:dyDescent="0.15">
      <c r="B487" s="101"/>
      <c r="C487" s="124" t="s">
        <v>214</v>
      </c>
      <c r="D487" s="37"/>
      <c r="E487" s="37"/>
      <c r="F487" s="37"/>
      <c r="G487" s="43"/>
      <c r="H487" s="52">
        <v>582</v>
      </c>
      <c r="I487" s="52">
        <v>38</v>
      </c>
      <c r="J487" s="52">
        <v>36</v>
      </c>
      <c r="K487" s="52">
        <v>24</v>
      </c>
      <c r="L487" s="52">
        <v>1</v>
      </c>
      <c r="M487" s="52">
        <v>4</v>
      </c>
      <c r="N487" s="52">
        <v>1</v>
      </c>
      <c r="O487" s="52">
        <v>2</v>
      </c>
      <c r="P487" s="52">
        <v>1</v>
      </c>
      <c r="Q487" s="52">
        <v>0</v>
      </c>
      <c r="R487" s="52">
        <v>0</v>
      </c>
      <c r="S487" s="52">
        <v>0</v>
      </c>
      <c r="T487" s="53">
        <v>13</v>
      </c>
      <c r="U487" s="52">
        <f t="shared" si="177"/>
        <v>702</v>
      </c>
      <c r="V487" s="68">
        <v>6.5239477503628445</v>
      </c>
      <c r="W487" s="68">
        <v>42.009345794392523</v>
      </c>
      <c r="X487" s="68">
        <v>30</v>
      </c>
      <c r="Y487" s="68">
        <v>210</v>
      </c>
      <c r="Z487" s="68">
        <v>5</v>
      </c>
    </row>
    <row r="488" spans="2:26" s="36" customFormat="1" ht="12" customHeight="1" x14ac:dyDescent="0.15">
      <c r="B488" s="101"/>
      <c r="C488" s="149" t="s">
        <v>215</v>
      </c>
      <c r="D488" s="150"/>
      <c r="E488" s="150"/>
      <c r="F488" s="150"/>
      <c r="G488" s="151"/>
      <c r="H488" s="152">
        <v>665</v>
      </c>
      <c r="I488" s="152">
        <v>5</v>
      </c>
      <c r="J488" s="152">
        <v>6</v>
      </c>
      <c r="K488" s="152">
        <v>11</v>
      </c>
      <c r="L488" s="152">
        <v>3</v>
      </c>
      <c r="M488" s="152">
        <v>3</v>
      </c>
      <c r="N488" s="152">
        <v>0</v>
      </c>
      <c r="O488" s="152">
        <v>0</v>
      </c>
      <c r="P488" s="152">
        <v>0</v>
      </c>
      <c r="Q488" s="152">
        <v>0</v>
      </c>
      <c r="R488" s="152">
        <v>0</v>
      </c>
      <c r="S488" s="152">
        <v>1</v>
      </c>
      <c r="T488" s="153">
        <v>8</v>
      </c>
      <c r="U488" s="152">
        <f t="shared" si="177"/>
        <v>702</v>
      </c>
      <c r="V488" s="154">
        <v>2.8126801152737753</v>
      </c>
      <c r="W488" s="154">
        <v>67.310344827586206</v>
      </c>
      <c r="X488" s="154">
        <v>60</v>
      </c>
      <c r="Y488" s="154">
        <v>395</v>
      </c>
      <c r="Z488" s="154">
        <v>10</v>
      </c>
    </row>
    <row r="489" spans="2:26" s="36" customFormat="1" ht="12" customHeight="1" x14ac:dyDescent="0.15">
      <c r="B489" s="101"/>
      <c r="C489" s="124" t="s">
        <v>216</v>
      </c>
      <c r="D489" s="37"/>
      <c r="E489" s="37"/>
      <c r="F489" s="37"/>
      <c r="G489" s="43"/>
      <c r="H489" s="52">
        <v>669</v>
      </c>
      <c r="I489" s="52">
        <v>4</v>
      </c>
      <c r="J489" s="52">
        <v>4</v>
      </c>
      <c r="K489" s="52">
        <v>3</v>
      </c>
      <c r="L489" s="52">
        <v>2</v>
      </c>
      <c r="M489" s="52">
        <v>6</v>
      </c>
      <c r="N489" s="52">
        <v>0</v>
      </c>
      <c r="O489" s="52">
        <v>0</v>
      </c>
      <c r="P489" s="52">
        <v>2</v>
      </c>
      <c r="Q489" s="52">
        <v>2</v>
      </c>
      <c r="R489" s="52">
        <v>0</v>
      </c>
      <c r="S489" s="52">
        <v>2</v>
      </c>
      <c r="T489" s="53">
        <v>8</v>
      </c>
      <c r="U489" s="52">
        <f t="shared" si="177"/>
        <v>702</v>
      </c>
      <c r="V489" s="68">
        <v>4.4697406340057633</v>
      </c>
      <c r="W489" s="68">
        <v>124.08</v>
      </c>
      <c r="X489" s="68">
        <v>100</v>
      </c>
      <c r="Y489" s="68">
        <v>480</v>
      </c>
      <c r="Z489" s="68">
        <v>7</v>
      </c>
    </row>
    <row r="490" spans="2:26" ht="12" customHeight="1" x14ac:dyDescent="0.15">
      <c r="B490" s="103"/>
      <c r="C490" s="125" t="s">
        <v>217</v>
      </c>
      <c r="D490" s="71"/>
      <c r="E490" s="71"/>
      <c r="F490" s="71"/>
      <c r="G490" s="48"/>
      <c r="H490" s="54">
        <v>317</v>
      </c>
      <c r="I490" s="54">
        <v>55</v>
      </c>
      <c r="J490" s="54">
        <v>81</v>
      </c>
      <c r="K490" s="54">
        <v>70</v>
      </c>
      <c r="L490" s="54">
        <v>31</v>
      </c>
      <c r="M490" s="54">
        <v>35</v>
      </c>
      <c r="N490" s="54">
        <v>21</v>
      </c>
      <c r="O490" s="54">
        <v>11</v>
      </c>
      <c r="P490" s="54">
        <v>9</v>
      </c>
      <c r="Q490" s="54">
        <v>10</v>
      </c>
      <c r="R490" s="54">
        <v>11</v>
      </c>
      <c r="S490" s="54">
        <v>45</v>
      </c>
      <c r="T490" s="55">
        <v>6</v>
      </c>
      <c r="U490" s="54">
        <f t="shared" si="177"/>
        <v>702</v>
      </c>
      <c r="V490" s="69">
        <v>65.893678160919535</v>
      </c>
      <c r="W490" s="69">
        <v>121.00791556728232</v>
      </c>
      <c r="X490" s="69">
        <v>75</v>
      </c>
      <c r="Y490" s="69">
        <v>555</v>
      </c>
      <c r="Z490" s="222">
        <v>5</v>
      </c>
    </row>
    <row r="491" spans="2:26" s="36" customFormat="1" ht="12" customHeight="1" x14ac:dyDescent="0.15">
      <c r="B491" s="100" t="s">
        <v>3</v>
      </c>
      <c r="C491" s="144" t="s">
        <v>193</v>
      </c>
      <c r="D491" s="47"/>
      <c r="E491" s="47"/>
      <c r="F491" s="47"/>
      <c r="G491" s="244">
        <f t="shared" ref="G491:G524" si="178">U457</f>
        <v>702</v>
      </c>
      <c r="H491" s="56">
        <f t="shared" ref="H491:T491" si="179">H457/$G491*100</f>
        <v>65.384615384615387</v>
      </c>
      <c r="I491" s="56">
        <f t="shared" si="179"/>
        <v>2.5641025641025639</v>
      </c>
      <c r="J491" s="56">
        <f t="shared" si="179"/>
        <v>8.8319088319088319</v>
      </c>
      <c r="K491" s="56">
        <f t="shared" si="179"/>
        <v>12.962962962962962</v>
      </c>
      <c r="L491" s="56">
        <f t="shared" si="179"/>
        <v>1.566951566951567</v>
      </c>
      <c r="M491" s="56">
        <f t="shared" si="179"/>
        <v>3.4188034188034191</v>
      </c>
      <c r="N491" s="56">
        <f t="shared" si="179"/>
        <v>0.28490028490028491</v>
      </c>
      <c r="O491" s="56">
        <f t="shared" si="179"/>
        <v>1.7094017094017095</v>
      </c>
      <c r="P491" s="56">
        <f t="shared" si="179"/>
        <v>0.14245014245014245</v>
      </c>
      <c r="Q491" s="56">
        <f t="shared" si="179"/>
        <v>0.14245014245014245</v>
      </c>
      <c r="R491" s="56">
        <f t="shared" si="179"/>
        <v>0.14245014245014245</v>
      </c>
      <c r="S491" s="56">
        <f t="shared" si="179"/>
        <v>0.56980056980056981</v>
      </c>
      <c r="T491" s="56">
        <f t="shared" si="179"/>
        <v>2.2792022792022792</v>
      </c>
      <c r="U491" s="56">
        <f t="shared" si="177"/>
        <v>100.00000000000001</v>
      </c>
    </row>
    <row r="492" spans="2:26" s="36" customFormat="1" ht="12" customHeight="1" x14ac:dyDescent="0.15">
      <c r="B492" s="101"/>
      <c r="C492" s="124" t="s">
        <v>1044</v>
      </c>
      <c r="D492" s="37"/>
      <c r="E492" s="37"/>
      <c r="F492" s="37"/>
      <c r="G492" s="239" t="str">
        <f t="shared" si="178"/>
        <v>－</v>
      </c>
      <c r="H492" s="92" t="s">
        <v>1041</v>
      </c>
      <c r="I492" s="92" t="s">
        <v>1041</v>
      </c>
      <c r="J492" s="92" t="s">
        <v>1041</v>
      </c>
      <c r="K492" s="92" t="s">
        <v>1041</v>
      </c>
      <c r="L492" s="92" t="s">
        <v>1041</v>
      </c>
      <c r="M492" s="92" t="s">
        <v>1041</v>
      </c>
      <c r="N492" s="92" t="s">
        <v>1041</v>
      </c>
      <c r="O492" s="92" t="s">
        <v>1041</v>
      </c>
      <c r="P492" s="92" t="s">
        <v>1041</v>
      </c>
      <c r="Q492" s="92" t="s">
        <v>1041</v>
      </c>
      <c r="R492" s="92" t="s">
        <v>1041</v>
      </c>
      <c r="S492" s="92" t="s">
        <v>1041</v>
      </c>
      <c r="T492" s="92" t="s">
        <v>1041</v>
      </c>
      <c r="U492" s="92" t="s">
        <v>1041</v>
      </c>
    </row>
    <row r="493" spans="2:26" s="36" customFormat="1" ht="12" customHeight="1" x14ac:dyDescent="0.15">
      <c r="B493" s="101"/>
      <c r="C493" s="149" t="s">
        <v>194</v>
      </c>
      <c r="D493" s="150"/>
      <c r="E493" s="150"/>
      <c r="F493" s="150"/>
      <c r="G493" s="242">
        <f t="shared" si="178"/>
        <v>702</v>
      </c>
      <c r="H493" s="156">
        <f t="shared" ref="H493:T493" si="180">H459/$G493*100</f>
        <v>80.769230769230774</v>
      </c>
      <c r="I493" s="156">
        <f t="shared" si="180"/>
        <v>2.9914529914529915</v>
      </c>
      <c r="J493" s="156">
        <f t="shared" si="180"/>
        <v>6.267806267806268</v>
      </c>
      <c r="K493" s="156">
        <f t="shared" si="180"/>
        <v>5.982905982905983</v>
      </c>
      <c r="L493" s="156">
        <f t="shared" si="180"/>
        <v>0.71225071225071224</v>
      </c>
      <c r="M493" s="156">
        <f t="shared" si="180"/>
        <v>0.71225071225071224</v>
      </c>
      <c r="N493" s="156">
        <f t="shared" si="180"/>
        <v>0.14245014245014245</v>
      </c>
      <c r="O493" s="156">
        <f t="shared" si="180"/>
        <v>0.14245014245014245</v>
      </c>
      <c r="P493" s="156">
        <f t="shared" si="180"/>
        <v>0</v>
      </c>
      <c r="Q493" s="156">
        <f t="shared" si="180"/>
        <v>0.14245014245014245</v>
      </c>
      <c r="R493" s="156">
        <f t="shared" si="180"/>
        <v>0</v>
      </c>
      <c r="S493" s="156">
        <f t="shared" si="180"/>
        <v>0</v>
      </c>
      <c r="T493" s="156">
        <f t="shared" si="180"/>
        <v>2.1367521367521367</v>
      </c>
      <c r="U493" s="156">
        <f t="shared" ref="U493:U504" si="181">SUM(H493:T493)</f>
        <v>100</v>
      </c>
    </row>
    <row r="494" spans="2:26" s="36" customFormat="1" ht="12" customHeight="1" x14ac:dyDescent="0.15">
      <c r="B494" s="101"/>
      <c r="C494" s="124" t="s">
        <v>195</v>
      </c>
      <c r="D494" s="37"/>
      <c r="E494" s="37"/>
      <c r="F494" s="37"/>
      <c r="G494" s="239">
        <f t="shared" si="178"/>
        <v>702</v>
      </c>
      <c r="H494" s="57">
        <f t="shared" ref="H494:T494" si="182">H460/$G494*100</f>
        <v>65.242165242165242</v>
      </c>
      <c r="I494" s="57">
        <f t="shared" si="182"/>
        <v>8.2621082621082618</v>
      </c>
      <c r="J494" s="57">
        <f t="shared" si="182"/>
        <v>16.809116809116809</v>
      </c>
      <c r="K494" s="57">
        <f t="shared" si="182"/>
        <v>7.4074074074074066</v>
      </c>
      <c r="L494" s="57">
        <f t="shared" si="182"/>
        <v>0</v>
      </c>
      <c r="M494" s="57">
        <f t="shared" si="182"/>
        <v>0</v>
      </c>
      <c r="N494" s="57">
        <f t="shared" si="182"/>
        <v>0</v>
      </c>
      <c r="O494" s="57">
        <f t="shared" si="182"/>
        <v>0.14245014245014245</v>
      </c>
      <c r="P494" s="57">
        <f t="shared" si="182"/>
        <v>0</v>
      </c>
      <c r="Q494" s="57">
        <f t="shared" si="182"/>
        <v>0</v>
      </c>
      <c r="R494" s="57">
        <f t="shared" si="182"/>
        <v>0</v>
      </c>
      <c r="S494" s="57">
        <f t="shared" si="182"/>
        <v>0</v>
      </c>
      <c r="T494" s="57">
        <f t="shared" si="182"/>
        <v>2.1367521367521367</v>
      </c>
      <c r="U494" s="57">
        <f t="shared" si="181"/>
        <v>99.999999999999986</v>
      </c>
    </row>
    <row r="495" spans="2:26" s="36" customFormat="1" ht="12" customHeight="1" x14ac:dyDescent="0.15">
      <c r="B495" s="101"/>
      <c r="C495" s="124" t="s">
        <v>196</v>
      </c>
      <c r="D495" s="37"/>
      <c r="E495" s="37"/>
      <c r="F495" s="37"/>
      <c r="G495" s="239">
        <f t="shared" si="178"/>
        <v>702</v>
      </c>
      <c r="H495" s="57">
        <f t="shared" ref="H495:T495" si="183">H461/$G495*100</f>
        <v>62.535612535612536</v>
      </c>
      <c r="I495" s="57">
        <f t="shared" si="183"/>
        <v>4.2735042735042734</v>
      </c>
      <c r="J495" s="57">
        <f t="shared" si="183"/>
        <v>4.700854700854701</v>
      </c>
      <c r="K495" s="57">
        <f t="shared" si="183"/>
        <v>5.1282051282051277</v>
      </c>
      <c r="L495" s="57">
        <f t="shared" si="183"/>
        <v>6.267806267806268</v>
      </c>
      <c r="M495" s="57">
        <f t="shared" si="183"/>
        <v>11.396011396011396</v>
      </c>
      <c r="N495" s="57">
        <f t="shared" si="183"/>
        <v>2.2792022792022792</v>
      </c>
      <c r="O495" s="57">
        <f t="shared" si="183"/>
        <v>0.71225071225071224</v>
      </c>
      <c r="P495" s="57">
        <f t="shared" si="183"/>
        <v>0.14245014245014245</v>
      </c>
      <c r="Q495" s="57">
        <f t="shared" si="183"/>
        <v>0.14245014245014245</v>
      </c>
      <c r="R495" s="57">
        <f t="shared" si="183"/>
        <v>0</v>
      </c>
      <c r="S495" s="57">
        <f t="shared" si="183"/>
        <v>0</v>
      </c>
      <c r="T495" s="57">
        <f t="shared" si="183"/>
        <v>2.4216524216524213</v>
      </c>
      <c r="U495" s="57">
        <f t="shared" si="181"/>
        <v>100.00000000000001</v>
      </c>
    </row>
    <row r="496" spans="2:26" s="36" customFormat="1" ht="12" customHeight="1" x14ac:dyDescent="0.15">
      <c r="B496" s="101"/>
      <c r="C496" s="124" t="s">
        <v>197</v>
      </c>
      <c r="D496" s="37"/>
      <c r="E496" s="37"/>
      <c r="F496" s="37"/>
      <c r="G496" s="239">
        <f t="shared" si="178"/>
        <v>702</v>
      </c>
      <c r="H496" s="57">
        <f t="shared" ref="H496:T496" si="184">H462/$G496*100</f>
        <v>54.843304843304843</v>
      </c>
      <c r="I496" s="57">
        <f t="shared" si="184"/>
        <v>20.512820512820511</v>
      </c>
      <c r="J496" s="57">
        <f t="shared" si="184"/>
        <v>17.236467236467238</v>
      </c>
      <c r="K496" s="57">
        <f t="shared" si="184"/>
        <v>3.9886039886039883</v>
      </c>
      <c r="L496" s="57">
        <f t="shared" si="184"/>
        <v>0.42735042735042739</v>
      </c>
      <c r="M496" s="57">
        <f t="shared" si="184"/>
        <v>0.28490028490028491</v>
      </c>
      <c r="N496" s="57">
        <f t="shared" si="184"/>
        <v>0</v>
      </c>
      <c r="O496" s="57">
        <f t="shared" si="184"/>
        <v>0</v>
      </c>
      <c r="P496" s="57">
        <f t="shared" si="184"/>
        <v>0</v>
      </c>
      <c r="Q496" s="57">
        <f t="shared" si="184"/>
        <v>0</v>
      </c>
      <c r="R496" s="57">
        <f t="shared" si="184"/>
        <v>0</v>
      </c>
      <c r="S496" s="57">
        <f t="shared" si="184"/>
        <v>0</v>
      </c>
      <c r="T496" s="57">
        <f t="shared" si="184"/>
        <v>2.7065527065527064</v>
      </c>
      <c r="U496" s="57">
        <f t="shared" si="181"/>
        <v>100</v>
      </c>
    </row>
    <row r="497" spans="2:21" s="36" customFormat="1" ht="12" customHeight="1" x14ac:dyDescent="0.15">
      <c r="B497" s="101"/>
      <c r="C497" s="124" t="s">
        <v>198</v>
      </c>
      <c r="D497" s="37"/>
      <c r="E497" s="37"/>
      <c r="F497" s="37"/>
      <c r="G497" s="239">
        <f t="shared" si="178"/>
        <v>702</v>
      </c>
      <c r="H497" s="57">
        <f t="shared" ref="H497:T497" si="185">H463/$G497*100</f>
        <v>81.054131054131048</v>
      </c>
      <c r="I497" s="57">
        <f t="shared" si="185"/>
        <v>5.4131054131054128</v>
      </c>
      <c r="J497" s="57">
        <f t="shared" si="185"/>
        <v>5.5555555555555554</v>
      </c>
      <c r="K497" s="57">
        <f t="shared" si="185"/>
        <v>3.133903133903134</v>
      </c>
      <c r="L497" s="57">
        <f t="shared" si="185"/>
        <v>1.4245014245014245</v>
      </c>
      <c r="M497" s="57">
        <f t="shared" si="185"/>
        <v>0.71225071225071224</v>
      </c>
      <c r="N497" s="57">
        <f t="shared" si="185"/>
        <v>0</v>
      </c>
      <c r="O497" s="57">
        <f t="shared" si="185"/>
        <v>0.28490028490028491</v>
      </c>
      <c r="P497" s="57">
        <f t="shared" si="185"/>
        <v>0</v>
      </c>
      <c r="Q497" s="57">
        <f t="shared" si="185"/>
        <v>0</v>
      </c>
      <c r="R497" s="57">
        <f t="shared" si="185"/>
        <v>0</v>
      </c>
      <c r="S497" s="57">
        <f t="shared" si="185"/>
        <v>0.42735042735042739</v>
      </c>
      <c r="T497" s="57">
        <f t="shared" si="185"/>
        <v>1.9943019943019942</v>
      </c>
      <c r="U497" s="57">
        <f t="shared" si="181"/>
        <v>100</v>
      </c>
    </row>
    <row r="498" spans="2:21" s="36" customFormat="1" ht="12" customHeight="1" x14ac:dyDescent="0.15">
      <c r="B498" s="101"/>
      <c r="C498" s="124" t="s">
        <v>199</v>
      </c>
      <c r="D498" s="37"/>
      <c r="E498" s="37"/>
      <c r="F498" s="37"/>
      <c r="G498" s="239">
        <f t="shared" si="178"/>
        <v>702</v>
      </c>
      <c r="H498" s="57">
        <f t="shared" ref="H498:T498" si="186">H464/$G498*100</f>
        <v>70.227920227920222</v>
      </c>
      <c r="I498" s="57">
        <f t="shared" si="186"/>
        <v>17.948717948717949</v>
      </c>
      <c r="J498" s="57">
        <f t="shared" si="186"/>
        <v>7.54985754985755</v>
      </c>
      <c r="K498" s="57">
        <f t="shared" si="186"/>
        <v>1.566951566951567</v>
      </c>
      <c r="L498" s="57">
        <f t="shared" si="186"/>
        <v>0.14245014245014245</v>
      </c>
      <c r="M498" s="57">
        <f t="shared" si="186"/>
        <v>0.28490028490028491</v>
      </c>
      <c r="N498" s="57">
        <f t="shared" si="186"/>
        <v>0</v>
      </c>
      <c r="O498" s="57">
        <f t="shared" si="186"/>
        <v>0</v>
      </c>
      <c r="P498" s="57">
        <f t="shared" si="186"/>
        <v>0</v>
      </c>
      <c r="Q498" s="57">
        <f t="shared" si="186"/>
        <v>0</v>
      </c>
      <c r="R498" s="57">
        <f t="shared" si="186"/>
        <v>0</v>
      </c>
      <c r="S498" s="57">
        <f t="shared" si="186"/>
        <v>0</v>
      </c>
      <c r="T498" s="57">
        <f t="shared" si="186"/>
        <v>2.2792022792022792</v>
      </c>
      <c r="U498" s="57">
        <f t="shared" si="181"/>
        <v>100</v>
      </c>
    </row>
    <row r="499" spans="2:21" s="36" customFormat="1" ht="12" customHeight="1" x14ac:dyDescent="0.15">
      <c r="B499" s="101"/>
      <c r="C499" s="124" t="s">
        <v>200</v>
      </c>
      <c r="D499" s="37"/>
      <c r="E499" s="37"/>
      <c r="F499" s="37"/>
      <c r="G499" s="239">
        <f t="shared" si="178"/>
        <v>702</v>
      </c>
      <c r="H499" s="57">
        <f t="shared" ref="H499:T499" si="187">H465/$G499*100</f>
        <v>58.689458689458682</v>
      </c>
      <c r="I499" s="57">
        <f t="shared" si="187"/>
        <v>18.66096866096866</v>
      </c>
      <c r="J499" s="57">
        <f t="shared" si="187"/>
        <v>14.672364672364671</v>
      </c>
      <c r="K499" s="57">
        <f t="shared" si="187"/>
        <v>4.2735042735042734</v>
      </c>
      <c r="L499" s="57">
        <f t="shared" si="187"/>
        <v>0.28490028490028491</v>
      </c>
      <c r="M499" s="57">
        <f t="shared" si="187"/>
        <v>0.14245014245014245</v>
      </c>
      <c r="N499" s="57">
        <f t="shared" si="187"/>
        <v>0.14245014245014245</v>
      </c>
      <c r="O499" s="57">
        <f t="shared" si="187"/>
        <v>0.14245014245014245</v>
      </c>
      <c r="P499" s="57">
        <f t="shared" si="187"/>
        <v>0</v>
      </c>
      <c r="Q499" s="57">
        <f t="shared" si="187"/>
        <v>0</v>
      </c>
      <c r="R499" s="57">
        <f t="shared" si="187"/>
        <v>0</v>
      </c>
      <c r="S499" s="57">
        <f t="shared" si="187"/>
        <v>0.14245014245014245</v>
      </c>
      <c r="T499" s="57">
        <f t="shared" si="187"/>
        <v>2.8490028490028489</v>
      </c>
      <c r="U499" s="57">
        <f t="shared" si="181"/>
        <v>99.999999999999986</v>
      </c>
    </row>
    <row r="500" spans="2:21" s="36" customFormat="1" ht="12" customHeight="1" x14ac:dyDescent="0.15">
      <c r="B500" s="101"/>
      <c r="C500" s="124" t="s">
        <v>201</v>
      </c>
      <c r="D500" s="37"/>
      <c r="E500" s="37"/>
      <c r="F500" s="37"/>
      <c r="G500" s="239">
        <f t="shared" si="178"/>
        <v>702</v>
      </c>
      <c r="H500" s="57">
        <f t="shared" ref="H500:T500" si="188">H466/$G500*100</f>
        <v>71.082621082621074</v>
      </c>
      <c r="I500" s="57">
        <f t="shared" si="188"/>
        <v>7.4074074074074066</v>
      </c>
      <c r="J500" s="57">
        <f t="shared" si="188"/>
        <v>8.5470085470085468</v>
      </c>
      <c r="K500" s="57">
        <f t="shared" si="188"/>
        <v>5.982905982905983</v>
      </c>
      <c r="L500" s="57">
        <f t="shared" si="188"/>
        <v>0.99715099715099709</v>
      </c>
      <c r="M500" s="57">
        <f t="shared" si="188"/>
        <v>2.7065527065527064</v>
      </c>
      <c r="N500" s="57">
        <f t="shared" si="188"/>
        <v>0.28490028490028491</v>
      </c>
      <c r="O500" s="57">
        <f t="shared" si="188"/>
        <v>0.56980056980056981</v>
      </c>
      <c r="P500" s="57">
        <f t="shared" si="188"/>
        <v>0.14245014245014245</v>
      </c>
      <c r="Q500" s="57">
        <f t="shared" si="188"/>
        <v>0.14245014245014245</v>
      </c>
      <c r="R500" s="57">
        <f t="shared" si="188"/>
        <v>0</v>
      </c>
      <c r="S500" s="57">
        <f t="shared" si="188"/>
        <v>0</v>
      </c>
      <c r="T500" s="57">
        <f t="shared" si="188"/>
        <v>2.1367521367521367</v>
      </c>
      <c r="U500" s="57">
        <f t="shared" si="181"/>
        <v>99.999999999999986</v>
      </c>
    </row>
    <row r="501" spans="2:21" s="36" customFormat="1" ht="12" customHeight="1" x14ac:dyDescent="0.15">
      <c r="B501" s="101"/>
      <c r="C501" s="124" t="s">
        <v>202</v>
      </c>
      <c r="D501" s="37"/>
      <c r="E501" s="37"/>
      <c r="F501" s="37"/>
      <c r="G501" s="239">
        <f t="shared" si="178"/>
        <v>702</v>
      </c>
      <c r="H501" s="57">
        <f t="shared" ref="H501:T501" si="189">H467/$G501*100</f>
        <v>76.923076923076934</v>
      </c>
      <c r="I501" s="57">
        <f t="shared" si="189"/>
        <v>9.4017094017094021</v>
      </c>
      <c r="J501" s="57">
        <f t="shared" si="189"/>
        <v>7.2649572649572658</v>
      </c>
      <c r="K501" s="57">
        <f t="shared" si="189"/>
        <v>2.9914529914529915</v>
      </c>
      <c r="L501" s="57">
        <f t="shared" si="189"/>
        <v>0.56980056980056981</v>
      </c>
      <c r="M501" s="57">
        <f t="shared" si="189"/>
        <v>0.71225071225071224</v>
      </c>
      <c r="N501" s="57">
        <f t="shared" si="189"/>
        <v>0.14245014245014245</v>
      </c>
      <c r="O501" s="57">
        <f t="shared" si="189"/>
        <v>0.14245014245014245</v>
      </c>
      <c r="P501" s="57">
        <f t="shared" si="189"/>
        <v>0</v>
      </c>
      <c r="Q501" s="57">
        <f t="shared" si="189"/>
        <v>0</v>
      </c>
      <c r="R501" s="57">
        <f t="shared" si="189"/>
        <v>0</v>
      </c>
      <c r="S501" s="57">
        <f t="shared" si="189"/>
        <v>0</v>
      </c>
      <c r="T501" s="57">
        <f t="shared" si="189"/>
        <v>1.8518518518518516</v>
      </c>
      <c r="U501" s="57">
        <f t="shared" si="181"/>
        <v>99.999999999999986</v>
      </c>
    </row>
    <row r="502" spans="2:21" s="36" customFormat="1" ht="12" customHeight="1" x14ac:dyDescent="0.15">
      <c r="B502" s="101"/>
      <c r="C502" s="149" t="s">
        <v>203</v>
      </c>
      <c r="D502" s="150"/>
      <c r="E502" s="150"/>
      <c r="F502" s="150"/>
      <c r="G502" s="242">
        <f t="shared" si="178"/>
        <v>702</v>
      </c>
      <c r="H502" s="156">
        <f t="shared" ref="H502:T502" si="190">H468/$G502*100</f>
        <v>98.86039886039886</v>
      </c>
      <c r="I502" s="156">
        <f t="shared" si="190"/>
        <v>0.56980056980056981</v>
      </c>
      <c r="J502" s="156">
        <f t="shared" si="190"/>
        <v>0.28490028490028491</v>
      </c>
      <c r="K502" s="156">
        <f t="shared" si="190"/>
        <v>0</v>
      </c>
      <c r="L502" s="156">
        <f t="shared" si="190"/>
        <v>0</v>
      </c>
      <c r="M502" s="156">
        <f t="shared" si="190"/>
        <v>0.14245014245014245</v>
      </c>
      <c r="N502" s="156">
        <f t="shared" si="190"/>
        <v>0</v>
      </c>
      <c r="O502" s="156">
        <f t="shared" si="190"/>
        <v>0</v>
      </c>
      <c r="P502" s="156">
        <f t="shared" si="190"/>
        <v>0</v>
      </c>
      <c r="Q502" s="156">
        <f t="shared" si="190"/>
        <v>0</v>
      </c>
      <c r="R502" s="156">
        <f t="shared" si="190"/>
        <v>0</v>
      </c>
      <c r="S502" s="156">
        <f t="shared" si="190"/>
        <v>0</v>
      </c>
      <c r="T502" s="156">
        <f t="shared" si="190"/>
        <v>0.14245014245014245</v>
      </c>
      <c r="U502" s="156">
        <f t="shared" si="181"/>
        <v>100</v>
      </c>
    </row>
    <row r="503" spans="2:21" s="36" customFormat="1" ht="12" customHeight="1" x14ac:dyDescent="0.15">
      <c r="B503" s="101"/>
      <c r="C503" s="124" t="s">
        <v>204</v>
      </c>
      <c r="D503" s="37"/>
      <c r="E503" s="37"/>
      <c r="F503" s="37"/>
      <c r="G503" s="239">
        <f t="shared" si="178"/>
        <v>702</v>
      </c>
      <c r="H503" s="57">
        <f t="shared" ref="H503:T503" si="191">H469/$G503*100</f>
        <v>23.789173789173791</v>
      </c>
      <c r="I503" s="57">
        <f t="shared" si="191"/>
        <v>54.415954415954417</v>
      </c>
      <c r="J503" s="57">
        <f t="shared" si="191"/>
        <v>16.809116809116809</v>
      </c>
      <c r="K503" s="57">
        <f t="shared" si="191"/>
        <v>1.8518518518518516</v>
      </c>
      <c r="L503" s="57">
        <f t="shared" si="191"/>
        <v>0.14245014245014245</v>
      </c>
      <c r="M503" s="57">
        <f t="shared" si="191"/>
        <v>0.14245014245014245</v>
      </c>
      <c r="N503" s="57">
        <f t="shared" si="191"/>
        <v>0</v>
      </c>
      <c r="O503" s="57">
        <f t="shared" si="191"/>
        <v>0</v>
      </c>
      <c r="P503" s="57">
        <f t="shared" si="191"/>
        <v>0</v>
      </c>
      <c r="Q503" s="57">
        <f t="shared" si="191"/>
        <v>0</v>
      </c>
      <c r="R503" s="57">
        <f t="shared" si="191"/>
        <v>0</v>
      </c>
      <c r="S503" s="57">
        <f t="shared" si="191"/>
        <v>0</v>
      </c>
      <c r="T503" s="57">
        <f t="shared" si="191"/>
        <v>2.8490028490028489</v>
      </c>
      <c r="U503" s="57">
        <f t="shared" si="181"/>
        <v>99.999999999999986</v>
      </c>
    </row>
    <row r="504" spans="2:21" s="36" customFormat="1" ht="12" customHeight="1" x14ac:dyDescent="0.15">
      <c r="B504" s="101"/>
      <c r="C504" s="124" t="s">
        <v>1043</v>
      </c>
      <c r="D504" s="37"/>
      <c r="E504" s="37"/>
      <c r="F504" s="37"/>
      <c r="G504" s="239">
        <f t="shared" si="178"/>
        <v>702</v>
      </c>
      <c r="H504" s="57">
        <f t="shared" ref="H504:T504" si="192">H470/$G504*100</f>
        <v>28.205128205128204</v>
      </c>
      <c r="I504" s="57">
        <f t="shared" si="192"/>
        <v>5.4131054131054128</v>
      </c>
      <c r="J504" s="57">
        <f t="shared" si="192"/>
        <v>11.680911680911681</v>
      </c>
      <c r="K504" s="57">
        <f t="shared" si="192"/>
        <v>18.66096866096866</v>
      </c>
      <c r="L504" s="57">
        <f t="shared" si="192"/>
        <v>9.116809116809117</v>
      </c>
      <c r="M504" s="57">
        <f t="shared" si="192"/>
        <v>17.806267806267805</v>
      </c>
      <c r="N504" s="57">
        <f t="shared" si="192"/>
        <v>2.9914529914529915</v>
      </c>
      <c r="O504" s="57">
        <f t="shared" si="192"/>
        <v>2.5641025641025639</v>
      </c>
      <c r="P504" s="57">
        <f t="shared" si="192"/>
        <v>0.14245014245014245</v>
      </c>
      <c r="Q504" s="57">
        <f t="shared" si="192"/>
        <v>0.28490028490028491</v>
      </c>
      <c r="R504" s="57">
        <f t="shared" si="192"/>
        <v>0</v>
      </c>
      <c r="S504" s="57">
        <f t="shared" si="192"/>
        <v>0.14245014245014245</v>
      </c>
      <c r="T504" s="57">
        <f t="shared" si="192"/>
        <v>2.9914529914529915</v>
      </c>
      <c r="U504" s="57">
        <f t="shared" si="181"/>
        <v>100</v>
      </c>
    </row>
    <row r="505" spans="2:21" s="36" customFormat="1" ht="12" customHeight="1" x14ac:dyDescent="0.15">
      <c r="B505" s="101"/>
      <c r="C505" s="124" t="s">
        <v>1042</v>
      </c>
      <c r="D505" s="37"/>
      <c r="E505" s="37"/>
      <c r="F505" s="37"/>
      <c r="G505" s="239" t="str">
        <f t="shared" si="178"/>
        <v>－</v>
      </c>
      <c r="H505" s="92" t="s">
        <v>1041</v>
      </c>
      <c r="I505" s="92" t="s">
        <v>1041</v>
      </c>
      <c r="J505" s="92" t="s">
        <v>1041</v>
      </c>
      <c r="K505" s="92" t="s">
        <v>1041</v>
      </c>
      <c r="L505" s="92" t="s">
        <v>1041</v>
      </c>
      <c r="M505" s="92" t="s">
        <v>1041</v>
      </c>
      <c r="N505" s="92" t="s">
        <v>1041</v>
      </c>
      <c r="O505" s="92" t="s">
        <v>1041</v>
      </c>
      <c r="P505" s="92" t="s">
        <v>1041</v>
      </c>
      <c r="Q505" s="92" t="s">
        <v>1041</v>
      </c>
      <c r="R505" s="92" t="s">
        <v>1041</v>
      </c>
      <c r="S505" s="92" t="s">
        <v>1041</v>
      </c>
      <c r="T505" s="92" t="s">
        <v>1041</v>
      </c>
      <c r="U505" s="92" t="s">
        <v>1041</v>
      </c>
    </row>
    <row r="506" spans="2:21" s="36" customFormat="1" ht="12" customHeight="1" x14ac:dyDescent="0.15">
      <c r="B506" s="101"/>
      <c r="C506" s="124" t="s">
        <v>205</v>
      </c>
      <c r="D506" s="37"/>
      <c r="E506" s="37"/>
      <c r="F506" s="37"/>
      <c r="G506" s="239">
        <f t="shared" si="178"/>
        <v>702</v>
      </c>
      <c r="H506" s="57">
        <f t="shared" ref="H506:T506" si="193">H472/$G506*100</f>
        <v>63.960113960113965</v>
      </c>
      <c r="I506" s="57">
        <f t="shared" si="193"/>
        <v>26.210826210826209</v>
      </c>
      <c r="J506" s="57">
        <f t="shared" si="193"/>
        <v>5.5555555555555554</v>
      </c>
      <c r="K506" s="57">
        <f t="shared" si="193"/>
        <v>1.2820512820512819</v>
      </c>
      <c r="L506" s="57">
        <f t="shared" si="193"/>
        <v>0</v>
      </c>
      <c r="M506" s="57">
        <f t="shared" si="193"/>
        <v>0.14245014245014245</v>
      </c>
      <c r="N506" s="57">
        <f t="shared" si="193"/>
        <v>0</v>
      </c>
      <c r="O506" s="57">
        <f t="shared" si="193"/>
        <v>0.14245014245014245</v>
      </c>
      <c r="P506" s="57">
        <f t="shared" si="193"/>
        <v>0.14245014245014245</v>
      </c>
      <c r="Q506" s="57">
        <f t="shared" si="193"/>
        <v>0.28490028490028491</v>
      </c>
      <c r="R506" s="57">
        <f t="shared" si="193"/>
        <v>0</v>
      </c>
      <c r="S506" s="57">
        <f t="shared" si="193"/>
        <v>0</v>
      </c>
      <c r="T506" s="57">
        <f t="shared" si="193"/>
        <v>2.2792022792022792</v>
      </c>
      <c r="U506" s="57">
        <f t="shared" ref="U506:U524" si="194">SUM(H506:T506)</f>
        <v>100.00000000000001</v>
      </c>
    </row>
    <row r="507" spans="2:21" s="36" customFormat="1" ht="12" customHeight="1" x14ac:dyDescent="0.15">
      <c r="B507" s="101"/>
      <c r="C507" s="124" t="s">
        <v>62</v>
      </c>
      <c r="D507" s="37"/>
      <c r="E507" s="37"/>
      <c r="F507" s="37"/>
      <c r="G507" s="239">
        <f t="shared" si="178"/>
        <v>702</v>
      </c>
      <c r="H507" s="57">
        <f t="shared" ref="H507:T507" si="195">H473/$G507*100</f>
        <v>63.960113960113965</v>
      </c>
      <c r="I507" s="57">
        <f t="shared" si="195"/>
        <v>17.663817663817664</v>
      </c>
      <c r="J507" s="57">
        <f t="shared" si="195"/>
        <v>13.105413105413104</v>
      </c>
      <c r="K507" s="57">
        <f t="shared" si="195"/>
        <v>2.2792022792022792</v>
      </c>
      <c r="L507" s="57">
        <f t="shared" si="195"/>
        <v>0</v>
      </c>
      <c r="M507" s="57">
        <f t="shared" si="195"/>
        <v>0.14245014245014245</v>
      </c>
      <c r="N507" s="57">
        <f t="shared" si="195"/>
        <v>0.14245014245014245</v>
      </c>
      <c r="O507" s="57">
        <f t="shared" si="195"/>
        <v>0.14245014245014245</v>
      </c>
      <c r="P507" s="57">
        <f t="shared" si="195"/>
        <v>0</v>
      </c>
      <c r="Q507" s="57">
        <f t="shared" si="195"/>
        <v>0</v>
      </c>
      <c r="R507" s="57">
        <f t="shared" si="195"/>
        <v>0</v>
      </c>
      <c r="S507" s="57">
        <f t="shared" si="195"/>
        <v>0.28490028490028491</v>
      </c>
      <c r="T507" s="57">
        <f t="shared" si="195"/>
        <v>2.2792022792022792</v>
      </c>
      <c r="U507" s="57">
        <f t="shared" si="194"/>
        <v>100.00000000000001</v>
      </c>
    </row>
    <row r="508" spans="2:21" s="36" customFormat="1" ht="12" customHeight="1" x14ac:dyDescent="0.15">
      <c r="B508" s="101"/>
      <c r="C508" s="149" t="s">
        <v>206</v>
      </c>
      <c r="D508" s="150"/>
      <c r="E508" s="150"/>
      <c r="F508" s="150"/>
      <c r="G508" s="242">
        <f t="shared" si="178"/>
        <v>702</v>
      </c>
      <c r="H508" s="156">
        <f t="shared" ref="H508:T508" si="196">H474/$G508*100</f>
        <v>89.743589743589752</v>
      </c>
      <c r="I508" s="156">
        <f t="shared" si="196"/>
        <v>6.1253561253561255</v>
      </c>
      <c r="J508" s="156">
        <f t="shared" si="196"/>
        <v>2.2792022792022792</v>
      </c>
      <c r="K508" s="156">
        <f t="shared" si="196"/>
        <v>0.28490028490028491</v>
      </c>
      <c r="L508" s="156">
        <f t="shared" si="196"/>
        <v>0.14245014245014245</v>
      </c>
      <c r="M508" s="156">
        <f t="shared" si="196"/>
        <v>0</v>
      </c>
      <c r="N508" s="156">
        <f t="shared" si="196"/>
        <v>0</v>
      </c>
      <c r="O508" s="156">
        <f t="shared" si="196"/>
        <v>0</v>
      </c>
      <c r="P508" s="156">
        <f t="shared" si="196"/>
        <v>0</v>
      </c>
      <c r="Q508" s="156">
        <f t="shared" si="196"/>
        <v>0</v>
      </c>
      <c r="R508" s="156">
        <f t="shared" si="196"/>
        <v>0</v>
      </c>
      <c r="S508" s="156">
        <f t="shared" si="196"/>
        <v>0</v>
      </c>
      <c r="T508" s="156">
        <f t="shared" si="196"/>
        <v>1.4245014245014245</v>
      </c>
      <c r="U508" s="156">
        <f t="shared" si="194"/>
        <v>100.00000000000001</v>
      </c>
    </row>
    <row r="509" spans="2:21" s="36" customFormat="1" ht="12" customHeight="1" x14ac:dyDescent="0.15">
      <c r="B509" s="101"/>
      <c r="C509" s="124" t="s">
        <v>46</v>
      </c>
      <c r="D509" s="37"/>
      <c r="E509" s="37"/>
      <c r="F509" s="37"/>
      <c r="G509" s="239">
        <f t="shared" si="178"/>
        <v>702</v>
      </c>
      <c r="H509" s="57">
        <f t="shared" ref="H509:T509" si="197">H475/$G509*100</f>
        <v>73.076923076923066</v>
      </c>
      <c r="I509" s="57">
        <f t="shared" si="197"/>
        <v>5.2706552706552712</v>
      </c>
      <c r="J509" s="57">
        <f t="shared" si="197"/>
        <v>6.9800569800569798</v>
      </c>
      <c r="K509" s="57">
        <f t="shared" si="197"/>
        <v>6.267806267806268</v>
      </c>
      <c r="L509" s="57">
        <f t="shared" si="197"/>
        <v>1.7094017094017095</v>
      </c>
      <c r="M509" s="57">
        <f t="shared" si="197"/>
        <v>2.9914529914529915</v>
      </c>
      <c r="N509" s="57">
        <f t="shared" si="197"/>
        <v>0.71225071225071224</v>
      </c>
      <c r="O509" s="57">
        <f t="shared" si="197"/>
        <v>0.42735042735042739</v>
      </c>
      <c r="P509" s="57">
        <f t="shared" si="197"/>
        <v>0.14245014245014245</v>
      </c>
      <c r="Q509" s="57">
        <f t="shared" si="197"/>
        <v>0.14245014245014245</v>
      </c>
      <c r="R509" s="57">
        <f t="shared" si="197"/>
        <v>0</v>
      </c>
      <c r="S509" s="57">
        <f t="shared" si="197"/>
        <v>0</v>
      </c>
      <c r="T509" s="57">
        <f t="shared" si="197"/>
        <v>2.2792022792022792</v>
      </c>
      <c r="U509" s="57">
        <f t="shared" si="194"/>
        <v>99.999999999999986</v>
      </c>
    </row>
    <row r="510" spans="2:21" s="36" customFormat="1" ht="12" customHeight="1" x14ac:dyDescent="0.15">
      <c r="B510" s="101"/>
      <c r="C510" s="124" t="s">
        <v>207</v>
      </c>
      <c r="D510" s="37"/>
      <c r="E510" s="37"/>
      <c r="F510" s="37"/>
      <c r="G510" s="239">
        <f t="shared" si="178"/>
        <v>702</v>
      </c>
      <c r="H510" s="57">
        <f t="shared" ref="H510:T510" si="198">H476/$G510*100</f>
        <v>89.601139601139607</v>
      </c>
      <c r="I510" s="57">
        <f t="shared" si="198"/>
        <v>5.1282051282051277</v>
      </c>
      <c r="J510" s="57">
        <f t="shared" si="198"/>
        <v>2.5641025641025639</v>
      </c>
      <c r="K510" s="57">
        <f t="shared" si="198"/>
        <v>1.2820512820512819</v>
      </c>
      <c r="L510" s="57">
        <f t="shared" si="198"/>
        <v>0.14245014245014245</v>
      </c>
      <c r="M510" s="57">
        <f t="shared" si="198"/>
        <v>0.14245014245014245</v>
      </c>
      <c r="N510" s="57">
        <f t="shared" si="198"/>
        <v>0</v>
      </c>
      <c r="O510" s="57">
        <f t="shared" si="198"/>
        <v>0</v>
      </c>
      <c r="P510" s="57">
        <f t="shared" si="198"/>
        <v>0</v>
      </c>
      <c r="Q510" s="57">
        <f t="shared" si="198"/>
        <v>0</v>
      </c>
      <c r="R510" s="57">
        <f t="shared" si="198"/>
        <v>0</v>
      </c>
      <c r="S510" s="57">
        <f t="shared" si="198"/>
        <v>0</v>
      </c>
      <c r="T510" s="57">
        <f t="shared" si="198"/>
        <v>1.1396011396011396</v>
      </c>
      <c r="U510" s="57">
        <f t="shared" si="194"/>
        <v>100.00000000000001</v>
      </c>
    </row>
    <row r="511" spans="2:21" s="36" customFormat="1" ht="12" customHeight="1" x14ac:dyDescent="0.15">
      <c r="B511" s="101"/>
      <c r="C511" s="124" t="s">
        <v>208</v>
      </c>
      <c r="D511" s="37"/>
      <c r="E511" s="37"/>
      <c r="F511" s="37"/>
      <c r="G511" s="239">
        <f t="shared" si="178"/>
        <v>702</v>
      </c>
      <c r="H511" s="57">
        <f t="shared" ref="H511:T511" si="199">H477/$G511*100</f>
        <v>88.319088319088323</v>
      </c>
      <c r="I511" s="57">
        <f t="shared" si="199"/>
        <v>3.4188034188034191</v>
      </c>
      <c r="J511" s="57">
        <f t="shared" si="199"/>
        <v>3.133903133903134</v>
      </c>
      <c r="K511" s="57">
        <f t="shared" si="199"/>
        <v>2.8490028490028489</v>
      </c>
      <c r="L511" s="57">
        <f t="shared" si="199"/>
        <v>0.42735042735042739</v>
      </c>
      <c r="M511" s="57">
        <f t="shared" si="199"/>
        <v>0.14245014245014245</v>
      </c>
      <c r="N511" s="57">
        <f t="shared" si="199"/>
        <v>0.28490028490028491</v>
      </c>
      <c r="O511" s="57">
        <f t="shared" si="199"/>
        <v>0</v>
      </c>
      <c r="P511" s="57">
        <f t="shared" si="199"/>
        <v>0</v>
      </c>
      <c r="Q511" s="57">
        <f t="shared" si="199"/>
        <v>0</v>
      </c>
      <c r="R511" s="57">
        <f t="shared" si="199"/>
        <v>0</v>
      </c>
      <c r="S511" s="57">
        <f t="shared" si="199"/>
        <v>0</v>
      </c>
      <c r="T511" s="57">
        <f t="shared" si="199"/>
        <v>1.4245014245014245</v>
      </c>
      <c r="U511" s="57">
        <f t="shared" si="194"/>
        <v>100.00000000000001</v>
      </c>
    </row>
    <row r="512" spans="2:21" s="36" customFormat="1" ht="12" customHeight="1" x14ac:dyDescent="0.15">
      <c r="B512" s="101"/>
      <c r="C512" s="124" t="s">
        <v>51</v>
      </c>
      <c r="D512" s="37"/>
      <c r="E512" s="37"/>
      <c r="F512" s="37"/>
      <c r="G512" s="239">
        <f t="shared" si="178"/>
        <v>702</v>
      </c>
      <c r="H512" s="57">
        <f t="shared" ref="H512:T512" si="200">H478/$G512*100</f>
        <v>95.868945868945872</v>
      </c>
      <c r="I512" s="57">
        <f t="shared" si="200"/>
        <v>0.99715099715099709</v>
      </c>
      <c r="J512" s="57">
        <f t="shared" si="200"/>
        <v>1.1396011396011396</v>
      </c>
      <c r="K512" s="57">
        <f t="shared" si="200"/>
        <v>0.85470085470085477</v>
      </c>
      <c r="L512" s="57">
        <f t="shared" si="200"/>
        <v>0.14245014245014245</v>
      </c>
      <c r="M512" s="57">
        <f t="shared" si="200"/>
        <v>0.28490028490028491</v>
      </c>
      <c r="N512" s="57">
        <f t="shared" si="200"/>
        <v>0</v>
      </c>
      <c r="O512" s="57">
        <f t="shared" si="200"/>
        <v>0</v>
      </c>
      <c r="P512" s="57">
        <f t="shared" si="200"/>
        <v>0.14245014245014245</v>
      </c>
      <c r="Q512" s="57">
        <f t="shared" si="200"/>
        <v>0</v>
      </c>
      <c r="R512" s="57">
        <f t="shared" si="200"/>
        <v>0</v>
      </c>
      <c r="S512" s="57">
        <f t="shared" si="200"/>
        <v>0</v>
      </c>
      <c r="T512" s="57">
        <f t="shared" si="200"/>
        <v>0.56980056980056981</v>
      </c>
      <c r="U512" s="57">
        <f t="shared" si="194"/>
        <v>100</v>
      </c>
    </row>
    <row r="513" spans="1:26" s="36" customFormat="1" ht="12" customHeight="1" x14ac:dyDescent="0.15">
      <c r="B513" s="101"/>
      <c r="C513" s="124" t="s">
        <v>209</v>
      </c>
      <c r="D513" s="37"/>
      <c r="E513" s="37"/>
      <c r="F513" s="37"/>
      <c r="G513" s="239">
        <f t="shared" si="178"/>
        <v>702</v>
      </c>
      <c r="H513" s="57">
        <f t="shared" ref="H513:T513" si="201">H479/$G513*100</f>
        <v>97.008547008547012</v>
      </c>
      <c r="I513" s="57">
        <f t="shared" si="201"/>
        <v>0.85470085470085477</v>
      </c>
      <c r="J513" s="57">
        <f t="shared" si="201"/>
        <v>0</v>
      </c>
      <c r="K513" s="57">
        <f t="shared" si="201"/>
        <v>0.71225071225071224</v>
      </c>
      <c r="L513" s="57">
        <f t="shared" si="201"/>
        <v>0.14245014245014245</v>
      </c>
      <c r="M513" s="57">
        <f t="shared" si="201"/>
        <v>0.28490028490028491</v>
      </c>
      <c r="N513" s="57">
        <f t="shared" si="201"/>
        <v>0</v>
      </c>
      <c r="O513" s="57">
        <f t="shared" si="201"/>
        <v>0.14245014245014245</v>
      </c>
      <c r="P513" s="57">
        <f t="shared" si="201"/>
        <v>0</v>
      </c>
      <c r="Q513" s="57">
        <f t="shared" si="201"/>
        <v>0</v>
      </c>
      <c r="R513" s="57">
        <f t="shared" si="201"/>
        <v>0</v>
      </c>
      <c r="S513" s="57">
        <f t="shared" si="201"/>
        <v>0</v>
      </c>
      <c r="T513" s="57">
        <f t="shared" si="201"/>
        <v>0.85470085470085477</v>
      </c>
      <c r="U513" s="57">
        <f t="shared" si="194"/>
        <v>100</v>
      </c>
    </row>
    <row r="514" spans="1:26" s="36" customFormat="1" ht="12" customHeight="1" x14ac:dyDescent="0.15">
      <c r="B514" s="101"/>
      <c r="C514" s="124" t="s">
        <v>54</v>
      </c>
      <c r="D514" s="37"/>
      <c r="E514" s="37"/>
      <c r="F514" s="37"/>
      <c r="G514" s="239">
        <f t="shared" si="178"/>
        <v>702</v>
      </c>
      <c r="H514" s="57">
        <f t="shared" ref="H514:T514" si="202">H480/$G514*100</f>
        <v>89.316239316239319</v>
      </c>
      <c r="I514" s="57">
        <f t="shared" si="202"/>
        <v>4.1310541310541309</v>
      </c>
      <c r="J514" s="57">
        <f t="shared" si="202"/>
        <v>2.7065527065527064</v>
      </c>
      <c r="K514" s="57">
        <f t="shared" si="202"/>
        <v>2.1367521367521367</v>
      </c>
      <c r="L514" s="57">
        <f t="shared" si="202"/>
        <v>0.14245014245014245</v>
      </c>
      <c r="M514" s="57">
        <f t="shared" si="202"/>
        <v>0.85470085470085477</v>
      </c>
      <c r="N514" s="57">
        <f t="shared" si="202"/>
        <v>0</v>
      </c>
      <c r="O514" s="57">
        <f t="shared" si="202"/>
        <v>0</v>
      </c>
      <c r="P514" s="57">
        <f t="shared" si="202"/>
        <v>0</v>
      </c>
      <c r="Q514" s="57">
        <f t="shared" si="202"/>
        <v>0</v>
      </c>
      <c r="R514" s="57">
        <f t="shared" si="202"/>
        <v>0</v>
      </c>
      <c r="S514" s="57">
        <f t="shared" si="202"/>
        <v>0</v>
      </c>
      <c r="T514" s="57">
        <f t="shared" si="202"/>
        <v>0.71225071225071224</v>
      </c>
      <c r="U514" s="57">
        <f t="shared" si="194"/>
        <v>100</v>
      </c>
    </row>
    <row r="515" spans="1:26" s="36" customFormat="1" ht="12" customHeight="1" x14ac:dyDescent="0.15">
      <c r="B515" s="101"/>
      <c r="C515" s="124" t="s">
        <v>904</v>
      </c>
      <c r="D515" s="37"/>
      <c r="E515" s="37"/>
      <c r="F515" s="37"/>
      <c r="G515" s="239">
        <f t="shared" si="178"/>
        <v>702</v>
      </c>
      <c r="H515" s="57">
        <f t="shared" ref="H515:T515" si="203">H481/$G515*100</f>
        <v>92.592592592592595</v>
      </c>
      <c r="I515" s="57">
        <f t="shared" si="203"/>
        <v>3.4188034188034191</v>
      </c>
      <c r="J515" s="57">
        <f t="shared" si="203"/>
        <v>2.5641025641025639</v>
      </c>
      <c r="K515" s="57">
        <f t="shared" si="203"/>
        <v>0.85470085470085477</v>
      </c>
      <c r="L515" s="57">
        <f t="shared" si="203"/>
        <v>0.14245014245014245</v>
      </c>
      <c r="M515" s="57">
        <f t="shared" si="203"/>
        <v>0</v>
      </c>
      <c r="N515" s="57">
        <f t="shared" si="203"/>
        <v>0</v>
      </c>
      <c r="O515" s="57">
        <f t="shared" si="203"/>
        <v>0</v>
      </c>
      <c r="P515" s="57">
        <f t="shared" si="203"/>
        <v>0</v>
      </c>
      <c r="Q515" s="57">
        <f t="shared" si="203"/>
        <v>0</v>
      </c>
      <c r="R515" s="57">
        <f t="shared" si="203"/>
        <v>0</v>
      </c>
      <c r="S515" s="57">
        <f t="shared" si="203"/>
        <v>0</v>
      </c>
      <c r="T515" s="57">
        <f t="shared" si="203"/>
        <v>0.42735042735042739</v>
      </c>
      <c r="U515" s="57">
        <f t="shared" si="194"/>
        <v>100.00000000000001</v>
      </c>
    </row>
    <row r="516" spans="1:26" s="36" customFormat="1" ht="12" customHeight="1" x14ac:dyDescent="0.15">
      <c r="B516" s="101"/>
      <c r="C516" s="149" t="s">
        <v>57</v>
      </c>
      <c r="D516" s="150"/>
      <c r="E516" s="150"/>
      <c r="F516" s="150"/>
      <c r="G516" s="242">
        <f t="shared" si="178"/>
        <v>702</v>
      </c>
      <c r="H516" s="156">
        <f t="shared" ref="H516:T516" si="204">H482/$G516*100</f>
        <v>85.470085470085465</v>
      </c>
      <c r="I516" s="156">
        <f t="shared" si="204"/>
        <v>4.8433048433048427</v>
      </c>
      <c r="J516" s="156">
        <f t="shared" si="204"/>
        <v>3.4188034188034191</v>
      </c>
      <c r="K516" s="156">
        <f t="shared" si="204"/>
        <v>3.2763532763532761</v>
      </c>
      <c r="L516" s="156">
        <f t="shared" si="204"/>
        <v>0.56980056980056981</v>
      </c>
      <c r="M516" s="156">
        <f t="shared" si="204"/>
        <v>0.56980056980056981</v>
      </c>
      <c r="N516" s="156">
        <f t="shared" si="204"/>
        <v>0.42735042735042739</v>
      </c>
      <c r="O516" s="156">
        <f t="shared" si="204"/>
        <v>0.28490028490028491</v>
      </c>
      <c r="P516" s="156">
        <f t="shared" si="204"/>
        <v>0</v>
      </c>
      <c r="Q516" s="156">
        <f t="shared" si="204"/>
        <v>0.28490028490028491</v>
      </c>
      <c r="R516" s="156">
        <f t="shared" si="204"/>
        <v>0</v>
      </c>
      <c r="S516" s="156">
        <f t="shared" si="204"/>
        <v>0.14245014245014245</v>
      </c>
      <c r="T516" s="156">
        <f t="shared" si="204"/>
        <v>0.71225071225071224</v>
      </c>
      <c r="U516" s="156">
        <f t="shared" si="194"/>
        <v>99.999999999999986</v>
      </c>
    </row>
    <row r="517" spans="1:26" s="36" customFormat="1" ht="12" customHeight="1" x14ac:dyDescent="0.15">
      <c r="B517" s="101"/>
      <c r="C517" s="124" t="s">
        <v>210</v>
      </c>
      <c r="D517" s="37"/>
      <c r="E517" s="37"/>
      <c r="F517" s="37"/>
      <c r="G517" s="239">
        <f t="shared" si="178"/>
        <v>702</v>
      </c>
      <c r="H517" s="57">
        <f t="shared" ref="H517:T517" si="205">H483/$G517*100</f>
        <v>79.487179487179489</v>
      </c>
      <c r="I517" s="57">
        <f t="shared" si="205"/>
        <v>7.8347578347578342</v>
      </c>
      <c r="J517" s="57">
        <f t="shared" si="205"/>
        <v>7.54985754985755</v>
      </c>
      <c r="K517" s="57">
        <f t="shared" si="205"/>
        <v>2.9914529914529915</v>
      </c>
      <c r="L517" s="57">
        <f t="shared" si="205"/>
        <v>0</v>
      </c>
      <c r="M517" s="57">
        <f t="shared" si="205"/>
        <v>0.28490028490028491</v>
      </c>
      <c r="N517" s="57">
        <f t="shared" si="205"/>
        <v>0</v>
      </c>
      <c r="O517" s="57">
        <f t="shared" si="205"/>
        <v>0.14245014245014245</v>
      </c>
      <c r="P517" s="57">
        <f t="shared" si="205"/>
        <v>0</v>
      </c>
      <c r="Q517" s="57">
        <f t="shared" si="205"/>
        <v>0</v>
      </c>
      <c r="R517" s="57">
        <f t="shared" si="205"/>
        <v>0</v>
      </c>
      <c r="S517" s="57">
        <f t="shared" si="205"/>
        <v>0</v>
      </c>
      <c r="T517" s="57">
        <f t="shared" si="205"/>
        <v>1.7094017094017095</v>
      </c>
      <c r="U517" s="57">
        <f t="shared" si="194"/>
        <v>100</v>
      </c>
    </row>
    <row r="518" spans="1:26" s="36" customFormat="1" ht="12" customHeight="1" x14ac:dyDescent="0.15">
      <c r="B518" s="101"/>
      <c r="C518" s="124" t="s">
        <v>211</v>
      </c>
      <c r="D518" s="37"/>
      <c r="E518" s="37"/>
      <c r="F518" s="37"/>
      <c r="G518" s="239">
        <f t="shared" si="178"/>
        <v>702</v>
      </c>
      <c r="H518" s="57">
        <f t="shared" ref="H518:T518" si="206">H484/$G518*100</f>
        <v>70.655270655270655</v>
      </c>
      <c r="I518" s="57">
        <f t="shared" si="206"/>
        <v>7.4074074074074066</v>
      </c>
      <c r="J518" s="57">
        <f t="shared" si="206"/>
        <v>10.113960113960115</v>
      </c>
      <c r="K518" s="57">
        <f t="shared" si="206"/>
        <v>6.9800569800569798</v>
      </c>
      <c r="L518" s="57">
        <f t="shared" si="206"/>
        <v>0.56980056980056981</v>
      </c>
      <c r="M518" s="57">
        <f t="shared" si="206"/>
        <v>1.8518518518518516</v>
      </c>
      <c r="N518" s="57">
        <f t="shared" si="206"/>
        <v>0.14245014245014245</v>
      </c>
      <c r="O518" s="57">
        <f t="shared" si="206"/>
        <v>0.28490028490028491</v>
      </c>
      <c r="P518" s="57">
        <f t="shared" si="206"/>
        <v>0</v>
      </c>
      <c r="Q518" s="57">
        <f t="shared" si="206"/>
        <v>0.14245014245014245</v>
      </c>
      <c r="R518" s="57">
        <f t="shared" si="206"/>
        <v>0</v>
      </c>
      <c r="S518" s="57">
        <f t="shared" si="206"/>
        <v>0.14245014245014245</v>
      </c>
      <c r="T518" s="57">
        <f t="shared" si="206"/>
        <v>1.7094017094017095</v>
      </c>
      <c r="U518" s="57">
        <f t="shared" si="194"/>
        <v>100</v>
      </c>
    </row>
    <row r="519" spans="1:26" s="36" customFormat="1" ht="12" customHeight="1" x14ac:dyDescent="0.15">
      <c r="B519" s="101"/>
      <c r="C519" s="124" t="s">
        <v>212</v>
      </c>
      <c r="D519" s="37"/>
      <c r="E519" s="37"/>
      <c r="F519" s="37"/>
      <c r="G519" s="239">
        <f t="shared" si="178"/>
        <v>702</v>
      </c>
      <c r="H519" s="57">
        <f t="shared" ref="H519:T519" si="207">H485/$G519*100</f>
        <v>51.709401709401718</v>
      </c>
      <c r="I519" s="57">
        <f t="shared" si="207"/>
        <v>16.809116809116809</v>
      </c>
      <c r="J519" s="57">
        <f t="shared" si="207"/>
        <v>18.945868945868945</v>
      </c>
      <c r="K519" s="57">
        <f t="shared" si="207"/>
        <v>7.2649572649572658</v>
      </c>
      <c r="L519" s="57">
        <f t="shared" si="207"/>
        <v>0.85470085470085477</v>
      </c>
      <c r="M519" s="57">
        <f t="shared" si="207"/>
        <v>0.99715099715099709</v>
      </c>
      <c r="N519" s="57">
        <f t="shared" si="207"/>
        <v>0.28490028490028491</v>
      </c>
      <c r="O519" s="57">
        <f t="shared" si="207"/>
        <v>0.14245014245014245</v>
      </c>
      <c r="P519" s="57">
        <f t="shared" si="207"/>
        <v>0</v>
      </c>
      <c r="Q519" s="57">
        <f t="shared" si="207"/>
        <v>0.28490028490028491</v>
      </c>
      <c r="R519" s="57">
        <f t="shared" si="207"/>
        <v>0</v>
      </c>
      <c r="S519" s="57">
        <f t="shared" si="207"/>
        <v>0</v>
      </c>
      <c r="T519" s="57">
        <f t="shared" si="207"/>
        <v>2.7065527065527064</v>
      </c>
      <c r="U519" s="57">
        <f t="shared" si="194"/>
        <v>100</v>
      </c>
    </row>
    <row r="520" spans="1:26" s="36" customFormat="1" ht="12" customHeight="1" x14ac:dyDescent="0.15">
      <c r="B520" s="101"/>
      <c r="C520" s="124" t="s">
        <v>213</v>
      </c>
      <c r="D520" s="37"/>
      <c r="E520" s="37"/>
      <c r="F520" s="37"/>
      <c r="G520" s="239">
        <f t="shared" si="178"/>
        <v>702</v>
      </c>
      <c r="H520" s="57">
        <f t="shared" ref="H520:T520" si="208">H486/$G520*100</f>
        <v>66.809116809116802</v>
      </c>
      <c r="I520" s="57">
        <f t="shared" si="208"/>
        <v>12.108262108262108</v>
      </c>
      <c r="J520" s="57">
        <f t="shared" si="208"/>
        <v>11.823361823361823</v>
      </c>
      <c r="K520" s="57">
        <f t="shared" si="208"/>
        <v>5.4131054131054128</v>
      </c>
      <c r="L520" s="57">
        <f t="shared" si="208"/>
        <v>0.85470085470085477</v>
      </c>
      <c r="M520" s="57">
        <f t="shared" si="208"/>
        <v>0.28490028490028491</v>
      </c>
      <c r="N520" s="57">
        <f t="shared" si="208"/>
        <v>0.14245014245014245</v>
      </c>
      <c r="O520" s="57">
        <f t="shared" si="208"/>
        <v>0.14245014245014245</v>
      </c>
      <c r="P520" s="57">
        <f t="shared" si="208"/>
        <v>0</v>
      </c>
      <c r="Q520" s="57">
        <f t="shared" si="208"/>
        <v>0.14245014245014245</v>
      </c>
      <c r="R520" s="57">
        <f t="shared" si="208"/>
        <v>0</v>
      </c>
      <c r="S520" s="57">
        <f t="shared" si="208"/>
        <v>0.14245014245014245</v>
      </c>
      <c r="T520" s="57">
        <f t="shared" si="208"/>
        <v>2.1367521367521367</v>
      </c>
      <c r="U520" s="57">
        <f t="shared" si="194"/>
        <v>100</v>
      </c>
    </row>
    <row r="521" spans="1:26" s="36" customFormat="1" ht="12" customHeight="1" x14ac:dyDescent="0.15">
      <c r="B521" s="101"/>
      <c r="C521" s="124" t="s">
        <v>214</v>
      </c>
      <c r="D521" s="37"/>
      <c r="E521" s="37"/>
      <c r="F521" s="37"/>
      <c r="G521" s="239">
        <f t="shared" si="178"/>
        <v>702</v>
      </c>
      <c r="H521" s="57">
        <f t="shared" ref="H521:T521" si="209">H487/$G521*100</f>
        <v>82.90598290598291</v>
      </c>
      <c r="I521" s="57">
        <f t="shared" si="209"/>
        <v>5.4131054131054128</v>
      </c>
      <c r="J521" s="57">
        <f t="shared" si="209"/>
        <v>5.1282051282051277</v>
      </c>
      <c r="K521" s="57">
        <f t="shared" si="209"/>
        <v>3.4188034188034191</v>
      </c>
      <c r="L521" s="57">
        <f t="shared" si="209"/>
        <v>0.14245014245014245</v>
      </c>
      <c r="M521" s="57">
        <f t="shared" si="209"/>
        <v>0.56980056980056981</v>
      </c>
      <c r="N521" s="57">
        <f t="shared" si="209"/>
        <v>0.14245014245014245</v>
      </c>
      <c r="O521" s="57">
        <f t="shared" si="209"/>
        <v>0.28490028490028491</v>
      </c>
      <c r="P521" s="57">
        <f t="shared" si="209"/>
        <v>0.14245014245014245</v>
      </c>
      <c r="Q521" s="57">
        <f t="shared" si="209"/>
        <v>0</v>
      </c>
      <c r="R521" s="57">
        <f t="shared" si="209"/>
        <v>0</v>
      </c>
      <c r="S521" s="57">
        <f t="shared" si="209"/>
        <v>0</v>
      </c>
      <c r="T521" s="57">
        <f t="shared" si="209"/>
        <v>1.8518518518518516</v>
      </c>
      <c r="U521" s="57">
        <f t="shared" si="194"/>
        <v>100</v>
      </c>
    </row>
    <row r="522" spans="1:26" s="36" customFormat="1" ht="12" customHeight="1" x14ac:dyDescent="0.15">
      <c r="B522" s="101"/>
      <c r="C522" s="149" t="s">
        <v>215</v>
      </c>
      <c r="D522" s="150"/>
      <c r="E522" s="150"/>
      <c r="F522" s="150"/>
      <c r="G522" s="242">
        <f t="shared" si="178"/>
        <v>702</v>
      </c>
      <c r="H522" s="156">
        <f t="shared" ref="H522:T522" si="210">H488/$G522*100</f>
        <v>94.729344729344731</v>
      </c>
      <c r="I522" s="156">
        <f t="shared" si="210"/>
        <v>0.71225071225071224</v>
      </c>
      <c r="J522" s="156">
        <f t="shared" si="210"/>
        <v>0.85470085470085477</v>
      </c>
      <c r="K522" s="156">
        <f t="shared" si="210"/>
        <v>1.566951566951567</v>
      </c>
      <c r="L522" s="156">
        <f t="shared" si="210"/>
        <v>0.42735042735042739</v>
      </c>
      <c r="M522" s="156">
        <f t="shared" si="210"/>
        <v>0.42735042735042739</v>
      </c>
      <c r="N522" s="156">
        <f t="shared" si="210"/>
        <v>0</v>
      </c>
      <c r="O522" s="156">
        <f t="shared" si="210"/>
        <v>0</v>
      </c>
      <c r="P522" s="156">
        <f t="shared" si="210"/>
        <v>0</v>
      </c>
      <c r="Q522" s="156">
        <f t="shared" si="210"/>
        <v>0</v>
      </c>
      <c r="R522" s="156">
        <f t="shared" si="210"/>
        <v>0</v>
      </c>
      <c r="S522" s="156">
        <f t="shared" si="210"/>
        <v>0.14245014245014245</v>
      </c>
      <c r="T522" s="156">
        <f t="shared" si="210"/>
        <v>1.1396011396011396</v>
      </c>
      <c r="U522" s="156">
        <f t="shared" si="194"/>
        <v>100.00000000000001</v>
      </c>
    </row>
    <row r="523" spans="1:26" s="36" customFormat="1" ht="12" customHeight="1" x14ac:dyDescent="0.15">
      <c r="B523" s="101"/>
      <c r="C523" s="241" t="s">
        <v>216</v>
      </c>
      <c r="D523" s="240"/>
      <c r="E523" s="240"/>
      <c r="F523" s="240"/>
      <c r="G523" s="295">
        <f t="shared" si="178"/>
        <v>702</v>
      </c>
      <c r="H523" s="294">
        <f t="shared" ref="H523:T523" si="211">H489/$G523*100</f>
        <v>95.299145299145295</v>
      </c>
      <c r="I523" s="294">
        <f t="shared" si="211"/>
        <v>0.56980056980056981</v>
      </c>
      <c r="J523" s="294">
        <f t="shared" si="211"/>
        <v>0.56980056980056981</v>
      </c>
      <c r="K523" s="294">
        <f t="shared" si="211"/>
        <v>0.42735042735042739</v>
      </c>
      <c r="L523" s="294">
        <f t="shared" si="211"/>
        <v>0.28490028490028491</v>
      </c>
      <c r="M523" s="294">
        <f t="shared" si="211"/>
        <v>0.85470085470085477</v>
      </c>
      <c r="N523" s="294">
        <f t="shared" si="211"/>
        <v>0</v>
      </c>
      <c r="O523" s="294">
        <f t="shared" si="211"/>
        <v>0</v>
      </c>
      <c r="P523" s="294">
        <f t="shared" si="211"/>
        <v>0.28490028490028491</v>
      </c>
      <c r="Q523" s="294">
        <f t="shared" si="211"/>
        <v>0.28490028490028491</v>
      </c>
      <c r="R523" s="294">
        <f t="shared" si="211"/>
        <v>0</v>
      </c>
      <c r="S523" s="294">
        <f t="shared" si="211"/>
        <v>0.28490028490028491</v>
      </c>
      <c r="T523" s="294">
        <f t="shared" si="211"/>
        <v>1.1396011396011396</v>
      </c>
      <c r="U523" s="294">
        <f t="shared" si="194"/>
        <v>100</v>
      </c>
    </row>
    <row r="524" spans="1:26" ht="12" customHeight="1" x14ac:dyDescent="0.15">
      <c r="B524" s="103"/>
      <c r="C524" s="125" t="s">
        <v>217</v>
      </c>
      <c r="D524" s="71"/>
      <c r="E524" s="71"/>
      <c r="F524" s="71"/>
      <c r="G524" s="238">
        <f t="shared" si="178"/>
        <v>702</v>
      </c>
      <c r="H524" s="58">
        <f t="shared" ref="H524:T524" si="212">H490/$G524*100</f>
        <v>45.156695156695157</v>
      </c>
      <c r="I524" s="58">
        <f t="shared" si="212"/>
        <v>7.8347578347578342</v>
      </c>
      <c r="J524" s="58">
        <f t="shared" si="212"/>
        <v>11.538461538461538</v>
      </c>
      <c r="K524" s="58">
        <f t="shared" si="212"/>
        <v>9.9715099715099722</v>
      </c>
      <c r="L524" s="58">
        <f t="shared" si="212"/>
        <v>4.415954415954416</v>
      </c>
      <c r="M524" s="58">
        <f t="shared" si="212"/>
        <v>4.9857549857549861</v>
      </c>
      <c r="N524" s="58">
        <f t="shared" si="212"/>
        <v>2.9914529914529915</v>
      </c>
      <c r="O524" s="58">
        <f t="shared" si="212"/>
        <v>1.566951566951567</v>
      </c>
      <c r="P524" s="58">
        <f t="shared" si="212"/>
        <v>1.2820512820512819</v>
      </c>
      <c r="Q524" s="58">
        <f t="shared" si="212"/>
        <v>1.4245014245014245</v>
      </c>
      <c r="R524" s="58">
        <f t="shared" si="212"/>
        <v>1.566951566951567</v>
      </c>
      <c r="S524" s="58">
        <f t="shared" si="212"/>
        <v>6.4102564102564097</v>
      </c>
      <c r="T524" s="58">
        <f t="shared" si="212"/>
        <v>0.85470085470085477</v>
      </c>
      <c r="U524" s="118">
        <f t="shared" si="194"/>
        <v>100</v>
      </c>
    </row>
    <row r="525" spans="1:26" ht="3.6" customHeight="1" x14ac:dyDescent="0.15">
      <c r="B525" s="98"/>
      <c r="C525" s="90"/>
      <c r="D525" s="88"/>
      <c r="E525" s="88"/>
      <c r="F525" s="37"/>
      <c r="G525" s="38"/>
      <c r="H525" s="59"/>
      <c r="I525" s="59"/>
      <c r="J525" s="59"/>
      <c r="K525" s="66"/>
      <c r="L525" s="59"/>
      <c r="M525" s="36"/>
    </row>
    <row r="526" spans="1:26" ht="15" customHeight="1" x14ac:dyDescent="0.15">
      <c r="A526" s="17" t="s">
        <v>1047</v>
      </c>
      <c r="B526" s="98"/>
      <c r="C526" s="90"/>
      <c r="D526" s="88"/>
      <c r="E526" s="88"/>
      <c r="F526" s="37"/>
      <c r="G526" s="38"/>
      <c r="H526" s="59"/>
      <c r="I526" s="59"/>
      <c r="J526" s="59"/>
      <c r="K526" s="66"/>
      <c r="L526" s="59"/>
      <c r="M526" s="36"/>
    </row>
    <row r="527" spans="1:26" ht="15" customHeight="1" x14ac:dyDescent="0.15">
      <c r="A527" s="1" t="s">
        <v>1056</v>
      </c>
      <c r="B527" s="96"/>
      <c r="F527" s="1"/>
    </row>
    <row r="528" spans="1:26" s="36" customFormat="1" ht="33.75" x14ac:dyDescent="0.15">
      <c r="B528" s="95" t="s">
        <v>1055</v>
      </c>
      <c r="C528" s="30"/>
      <c r="D528" s="30"/>
      <c r="E528" s="30"/>
      <c r="F528" s="30"/>
      <c r="G528" s="31"/>
      <c r="H528" s="128" t="s">
        <v>589</v>
      </c>
      <c r="I528" s="128" t="s">
        <v>598</v>
      </c>
      <c r="J528" s="135" t="s">
        <v>585</v>
      </c>
      <c r="K528" s="135" t="s">
        <v>586</v>
      </c>
      <c r="L528" s="72" t="s">
        <v>587</v>
      </c>
      <c r="M528" s="72" t="s">
        <v>599</v>
      </c>
      <c r="N528" s="72" t="s">
        <v>600</v>
      </c>
      <c r="O528" s="130" t="s">
        <v>601</v>
      </c>
      <c r="P528" s="130" t="s">
        <v>602</v>
      </c>
      <c r="Q528" s="130" t="s">
        <v>603</v>
      </c>
      <c r="R528" s="130" t="s">
        <v>604</v>
      </c>
      <c r="S528" s="130" t="s">
        <v>605</v>
      </c>
      <c r="T528" s="221" t="s">
        <v>190</v>
      </c>
      <c r="U528" s="40" t="s">
        <v>4</v>
      </c>
      <c r="V528" s="41" t="s">
        <v>191</v>
      </c>
      <c r="W528" s="41" t="s">
        <v>606</v>
      </c>
      <c r="X528" s="41" t="s">
        <v>591</v>
      </c>
      <c r="Y528" s="41" t="s">
        <v>192</v>
      </c>
      <c r="Z528" s="41" t="s">
        <v>592</v>
      </c>
    </row>
    <row r="529" spans="2:26" s="36" customFormat="1" ht="12" customHeight="1" x14ac:dyDescent="0.15">
      <c r="B529" s="100" t="s">
        <v>2</v>
      </c>
      <c r="C529" s="124" t="s">
        <v>193</v>
      </c>
      <c r="D529" s="47"/>
      <c r="E529" s="47"/>
      <c r="F529" s="47"/>
      <c r="G529" s="42"/>
      <c r="H529" s="50">
        <v>271</v>
      </c>
      <c r="I529" s="50">
        <v>1</v>
      </c>
      <c r="J529" s="50">
        <v>26</v>
      </c>
      <c r="K529" s="50">
        <v>63</v>
      </c>
      <c r="L529" s="50">
        <v>11</v>
      </c>
      <c r="M529" s="50">
        <v>25</v>
      </c>
      <c r="N529" s="50">
        <v>1</v>
      </c>
      <c r="O529" s="50">
        <v>4</v>
      </c>
      <c r="P529" s="50">
        <v>1</v>
      </c>
      <c r="Q529" s="50">
        <v>0</v>
      </c>
      <c r="R529" s="50">
        <v>1</v>
      </c>
      <c r="S529" s="50">
        <v>3</v>
      </c>
      <c r="T529" s="51">
        <v>6</v>
      </c>
      <c r="U529" s="50">
        <f t="shared" ref="U529:U545" si="213">SUM(H529:T529)</f>
        <v>413</v>
      </c>
      <c r="V529" s="67">
        <v>28.243243243243242</v>
      </c>
      <c r="W529" s="67">
        <v>84.522058823529406</v>
      </c>
      <c r="X529" s="67">
        <v>60</v>
      </c>
      <c r="Y529" s="67">
        <v>480</v>
      </c>
      <c r="Z529" s="67">
        <v>20</v>
      </c>
    </row>
    <row r="530" spans="2:26" s="36" customFormat="1" ht="12" customHeight="1" x14ac:dyDescent="0.15">
      <c r="B530" s="101"/>
      <c r="C530" s="124" t="s">
        <v>1044</v>
      </c>
      <c r="D530" s="37"/>
      <c r="E530" s="37"/>
      <c r="F530" s="37"/>
      <c r="G530" s="143"/>
      <c r="H530" s="52">
        <v>338</v>
      </c>
      <c r="I530" s="52">
        <v>8</v>
      </c>
      <c r="J530" s="52">
        <v>20</v>
      </c>
      <c r="K530" s="52">
        <v>34</v>
      </c>
      <c r="L530" s="52">
        <v>2</v>
      </c>
      <c r="M530" s="52">
        <v>4</v>
      </c>
      <c r="N530" s="52">
        <v>0</v>
      </c>
      <c r="O530" s="52">
        <v>1</v>
      </c>
      <c r="P530" s="52">
        <v>0</v>
      </c>
      <c r="Q530" s="52">
        <v>0</v>
      </c>
      <c r="R530" s="52">
        <v>0</v>
      </c>
      <c r="S530" s="52">
        <v>0</v>
      </c>
      <c r="T530" s="53">
        <v>6</v>
      </c>
      <c r="U530" s="52">
        <f t="shared" si="213"/>
        <v>413</v>
      </c>
      <c r="V530" s="68">
        <v>9.1695331695331692</v>
      </c>
      <c r="W530" s="68">
        <v>54.086956521739133</v>
      </c>
      <c r="X530" s="68">
        <v>60</v>
      </c>
      <c r="Y530" s="68">
        <v>180</v>
      </c>
      <c r="Z530" s="68">
        <v>10</v>
      </c>
    </row>
    <row r="531" spans="2:26" s="36" customFormat="1" ht="12" customHeight="1" x14ac:dyDescent="0.15">
      <c r="B531" s="101"/>
      <c r="C531" s="149" t="s">
        <v>194</v>
      </c>
      <c r="D531" s="150"/>
      <c r="E531" s="150"/>
      <c r="F531" s="150"/>
      <c r="G531" s="151"/>
      <c r="H531" s="152">
        <v>385</v>
      </c>
      <c r="I531" s="152">
        <v>1</v>
      </c>
      <c r="J531" s="152">
        <v>11</v>
      </c>
      <c r="K531" s="152">
        <v>10</v>
      </c>
      <c r="L531" s="152">
        <v>2</v>
      </c>
      <c r="M531" s="152">
        <v>1</v>
      </c>
      <c r="N531" s="152">
        <v>0</v>
      </c>
      <c r="O531" s="152">
        <v>0</v>
      </c>
      <c r="P531" s="152">
        <v>0</v>
      </c>
      <c r="Q531" s="152">
        <v>0</v>
      </c>
      <c r="R531" s="152">
        <v>0</v>
      </c>
      <c r="S531" s="152">
        <v>0</v>
      </c>
      <c r="T531" s="153">
        <v>3</v>
      </c>
      <c r="U531" s="152">
        <f t="shared" si="213"/>
        <v>413</v>
      </c>
      <c r="V531" s="154">
        <v>3.1097560975609757</v>
      </c>
      <c r="W531" s="154">
        <v>51</v>
      </c>
      <c r="X531" s="154">
        <v>60</v>
      </c>
      <c r="Y531" s="154">
        <v>120</v>
      </c>
      <c r="Z531" s="154">
        <v>20</v>
      </c>
    </row>
    <row r="532" spans="2:26" s="36" customFormat="1" ht="12" customHeight="1" x14ac:dyDescent="0.15">
      <c r="B532" s="101"/>
      <c r="C532" s="124" t="s">
        <v>195</v>
      </c>
      <c r="D532" s="37"/>
      <c r="E532" s="37"/>
      <c r="F532" s="37"/>
      <c r="G532" s="43"/>
      <c r="H532" s="52">
        <v>357</v>
      </c>
      <c r="I532" s="52">
        <v>16</v>
      </c>
      <c r="J532" s="52">
        <v>20</v>
      </c>
      <c r="K532" s="52">
        <v>13</v>
      </c>
      <c r="L532" s="52">
        <v>1</v>
      </c>
      <c r="M532" s="52">
        <v>1</v>
      </c>
      <c r="N532" s="52">
        <v>0</v>
      </c>
      <c r="O532" s="52">
        <v>0</v>
      </c>
      <c r="P532" s="52">
        <v>0</v>
      </c>
      <c r="Q532" s="52">
        <v>0</v>
      </c>
      <c r="R532" s="52">
        <v>0</v>
      </c>
      <c r="S532" s="52">
        <v>0</v>
      </c>
      <c r="T532" s="53">
        <v>5</v>
      </c>
      <c r="U532" s="52">
        <f t="shared" si="213"/>
        <v>413</v>
      </c>
      <c r="V532" s="68">
        <v>4.6813725490196081</v>
      </c>
      <c r="W532" s="68">
        <v>37.450980392156865</v>
      </c>
      <c r="X532" s="68">
        <v>30</v>
      </c>
      <c r="Y532" s="68">
        <v>120</v>
      </c>
      <c r="Z532" s="68">
        <v>5</v>
      </c>
    </row>
    <row r="533" spans="2:26" s="36" customFormat="1" ht="12" customHeight="1" x14ac:dyDescent="0.15">
      <c r="B533" s="101"/>
      <c r="C533" s="124" t="s">
        <v>196</v>
      </c>
      <c r="D533" s="37"/>
      <c r="E533" s="37"/>
      <c r="F533" s="37"/>
      <c r="G533" s="43"/>
      <c r="H533" s="52">
        <v>295</v>
      </c>
      <c r="I533" s="52">
        <v>19</v>
      </c>
      <c r="J533" s="52">
        <v>44</v>
      </c>
      <c r="K533" s="52">
        <v>33</v>
      </c>
      <c r="L533" s="52">
        <v>11</v>
      </c>
      <c r="M533" s="52">
        <v>3</v>
      </c>
      <c r="N533" s="52">
        <v>0</v>
      </c>
      <c r="O533" s="52">
        <v>1</v>
      </c>
      <c r="P533" s="52">
        <v>1</v>
      </c>
      <c r="Q533" s="52">
        <v>0</v>
      </c>
      <c r="R533" s="52">
        <v>0</v>
      </c>
      <c r="S533" s="52">
        <v>1</v>
      </c>
      <c r="T533" s="53">
        <v>5</v>
      </c>
      <c r="U533" s="52">
        <f t="shared" si="213"/>
        <v>413</v>
      </c>
      <c r="V533" s="68">
        <v>14.75</v>
      </c>
      <c r="W533" s="68">
        <v>53.256637168141594</v>
      </c>
      <c r="X533" s="68">
        <v>50</v>
      </c>
      <c r="Y533" s="68">
        <v>300</v>
      </c>
      <c r="Z533" s="68">
        <v>5</v>
      </c>
    </row>
    <row r="534" spans="2:26" s="36" customFormat="1" ht="12" customHeight="1" x14ac:dyDescent="0.15">
      <c r="B534" s="101"/>
      <c r="C534" s="124" t="s">
        <v>197</v>
      </c>
      <c r="D534" s="37"/>
      <c r="E534" s="37"/>
      <c r="F534" s="37"/>
      <c r="G534" s="43"/>
      <c r="H534" s="52">
        <v>267</v>
      </c>
      <c r="I534" s="52">
        <v>39</v>
      </c>
      <c r="J534" s="52">
        <v>50</v>
      </c>
      <c r="K534" s="52">
        <v>22</v>
      </c>
      <c r="L534" s="52">
        <v>14</v>
      </c>
      <c r="M534" s="52">
        <v>8</v>
      </c>
      <c r="N534" s="52">
        <v>5</v>
      </c>
      <c r="O534" s="52">
        <v>0</v>
      </c>
      <c r="P534" s="52">
        <v>0</v>
      </c>
      <c r="Q534" s="52">
        <v>0</v>
      </c>
      <c r="R534" s="52">
        <v>0</v>
      </c>
      <c r="S534" s="52">
        <v>0</v>
      </c>
      <c r="T534" s="53">
        <v>8</v>
      </c>
      <c r="U534" s="52">
        <f t="shared" si="213"/>
        <v>413</v>
      </c>
      <c r="V534" s="68">
        <v>16.602469135802469</v>
      </c>
      <c r="W534" s="68">
        <v>48.724637681159422</v>
      </c>
      <c r="X534" s="68">
        <v>30</v>
      </c>
      <c r="Y534" s="68">
        <v>150</v>
      </c>
      <c r="Z534" s="68">
        <v>5</v>
      </c>
    </row>
    <row r="535" spans="2:26" s="36" customFormat="1" ht="12" customHeight="1" x14ac:dyDescent="0.15">
      <c r="B535" s="101"/>
      <c r="C535" s="124" t="s">
        <v>198</v>
      </c>
      <c r="D535" s="37"/>
      <c r="E535" s="37"/>
      <c r="F535" s="37"/>
      <c r="G535" s="43"/>
      <c r="H535" s="52">
        <v>408</v>
      </c>
      <c r="I535" s="52">
        <v>2</v>
      </c>
      <c r="J535" s="52">
        <v>1</v>
      </c>
      <c r="K535" s="52">
        <v>0</v>
      </c>
      <c r="L535" s="52">
        <v>0</v>
      </c>
      <c r="M535" s="52">
        <v>1</v>
      </c>
      <c r="N535" s="52">
        <v>0</v>
      </c>
      <c r="O535" s="52">
        <v>0</v>
      </c>
      <c r="P535" s="52">
        <v>0</v>
      </c>
      <c r="Q535" s="52">
        <v>0</v>
      </c>
      <c r="R535" s="52">
        <v>0</v>
      </c>
      <c r="S535" s="52">
        <v>0</v>
      </c>
      <c r="T535" s="53">
        <v>1</v>
      </c>
      <c r="U535" s="52">
        <f t="shared" si="213"/>
        <v>413</v>
      </c>
      <c r="V535" s="68">
        <v>0.46116504854368934</v>
      </c>
      <c r="W535" s="68">
        <v>47.5</v>
      </c>
      <c r="X535" s="68">
        <v>25</v>
      </c>
      <c r="Y535" s="68">
        <v>120</v>
      </c>
      <c r="Z535" s="68">
        <v>20</v>
      </c>
    </row>
    <row r="536" spans="2:26" s="36" customFormat="1" ht="12" customHeight="1" x14ac:dyDescent="0.15">
      <c r="B536" s="101"/>
      <c r="C536" s="124" t="s">
        <v>199</v>
      </c>
      <c r="D536" s="37"/>
      <c r="E536" s="37"/>
      <c r="F536" s="37"/>
      <c r="G536" s="43"/>
      <c r="H536" s="52">
        <v>306</v>
      </c>
      <c r="I536" s="52">
        <v>68</v>
      </c>
      <c r="J536" s="52">
        <v>26</v>
      </c>
      <c r="K536" s="52">
        <v>6</v>
      </c>
      <c r="L536" s="52">
        <v>1</v>
      </c>
      <c r="M536" s="52">
        <v>1</v>
      </c>
      <c r="N536" s="52">
        <v>0</v>
      </c>
      <c r="O536" s="52">
        <v>0</v>
      </c>
      <c r="P536" s="52">
        <v>0</v>
      </c>
      <c r="Q536" s="52">
        <v>0</v>
      </c>
      <c r="R536" s="52">
        <v>0</v>
      </c>
      <c r="S536" s="52">
        <v>0</v>
      </c>
      <c r="T536" s="53">
        <v>5</v>
      </c>
      <c r="U536" s="52">
        <f t="shared" si="213"/>
        <v>413</v>
      </c>
      <c r="V536" s="68">
        <v>5.6372549019607847</v>
      </c>
      <c r="W536" s="68">
        <v>22.549019607843139</v>
      </c>
      <c r="X536" s="68">
        <v>20</v>
      </c>
      <c r="Y536" s="68">
        <v>120</v>
      </c>
      <c r="Z536" s="68">
        <v>5</v>
      </c>
    </row>
    <row r="537" spans="2:26" s="36" customFormat="1" ht="12" customHeight="1" x14ac:dyDescent="0.15">
      <c r="B537" s="101"/>
      <c r="C537" s="124" t="s">
        <v>200</v>
      </c>
      <c r="D537" s="37"/>
      <c r="E537" s="37"/>
      <c r="F537" s="37"/>
      <c r="G537" s="43"/>
      <c r="H537" s="52">
        <v>335</v>
      </c>
      <c r="I537" s="52">
        <v>25</v>
      </c>
      <c r="J537" s="52">
        <v>19</v>
      </c>
      <c r="K537" s="52">
        <v>11</v>
      </c>
      <c r="L537" s="52">
        <v>2</v>
      </c>
      <c r="M537" s="52">
        <v>3</v>
      </c>
      <c r="N537" s="52">
        <v>2</v>
      </c>
      <c r="O537" s="52">
        <v>0</v>
      </c>
      <c r="P537" s="52">
        <v>1</v>
      </c>
      <c r="Q537" s="52">
        <v>2</v>
      </c>
      <c r="R537" s="52">
        <v>1</v>
      </c>
      <c r="S537" s="52">
        <v>6</v>
      </c>
      <c r="T537" s="53">
        <v>6</v>
      </c>
      <c r="U537" s="52">
        <f t="shared" si="213"/>
        <v>413</v>
      </c>
      <c r="V537" s="68">
        <v>13.611793611793612</v>
      </c>
      <c r="W537" s="68">
        <v>76.944444444444443</v>
      </c>
      <c r="X537" s="68">
        <v>30</v>
      </c>
      <c r="Y537" s="68">
        <v>420</v>
      </c>
      <c r="Z537" s="68">
        <v>5</v>
      </c>
    </row>
    <row r="538" spans="2:26" s="36" customFormat="1" ht="12" customHeight="1" x14ac:dyDescent="0.15">
      <c r="B538" s="101"/>
      <c r="C538" s="124" t="s">
        <v>201</v>
      </c>
      <c r="D538" s="37"/>
      <c r="E538" s="37"/>
      <c r="F538" s="37"/>
      <c r="G538" s="43"/>
      <c r="H538" s="52">
        <v>355</v>
      </c>
      <c r="I538" s="52">
        <v>19</v>
      </c>
      <c r="J538" s="52">
        <v>16</v>
      </c>
      <c r="K538" s="52">
        <v>15</v>
      </c>
      <c r="L538" s="52">
        <v>2</v>
      </c>
      <c r="M538" s="52">
        <v>1</v>
      </c>
      <c r="N538" s="52">
        <v>0</v>
      </c>
      <c r="O538" s="52">
        <v>1</v>
      </c>
      <c r="P538" s="52">
        <v>0</v>
      </c>
      <c r="Q538" s="52">
        <v>0</v>
      </c>
      <c r="R538" s="52">
        <v>0</v>
      </c>
      <c r="S538" s="52">
        <v>0</v>
      </c>
      <c r="T538" s="53">
        <v>4</v>
      </c>
      <c r="U538" s="52">
        <f t="shared" si="213"/>
        <v>413</v>
      </c>
      <c r="V538" s="68">
        <v>5.3056234718826403</v>
      </c>
      <c r="W538" s="68">
        <v>40.185185185185183</v>
      </c>
      <c r="X538" s="68">
        <v>30</v>
      </c>
      <c r="Y538" s="68">
        <v>180</v>
      </c>
      <c r="Z538" s="68">
        <v>5</v>
      </c>
    </row>
    <row r="539" spans="2:26" s="36" customFormat="1" ht="12" customHeight="1" x14ac:dyDescent="0.15">
      <c r="B539" s="101"/>
      <c r="C539" s="124" t="s">
        <v>202</v>
      </c>
      <c r="D539" s="37"/>
      <c r="E539" s="37"/>
      <c r="F539" s="37"/>
      <c r="G539" s="43"/>
      <c r="H539" s="52">
        <v>339</v>
      </c>
      <c r="I539" s="52">
        <v>19</v>
      </c>
      <c r="J539" s="52">
        <v>23</v>
      </c>
      <c r="K539" s="52">
        <v>18</v>
      </c>
      <c r="L539" s="52">
        <v>4</v>
      </c>
      <c r="M539" s="52">
        <v>5</v>
      </c>
      <c r="N539" s="52">
        <v>1</v>
      </c>
      <c r="O539" s="52">
        <v>0</v>
      </c>
      <c r="P539" s="52">
        <v>0</v>
      </c>
      <c r="Q539" s="52">
        <v>0</v>
      </c>
      <c r="R539" s="52">
        <v>0</v>
      </c>
      <c r="S539" s="52">
        <v>0</v>
      </c>
      <c r="T539" s="53">
        <v>4</v>
      </c>
      <c r="U539" s="52">
        <f t="shared" si="213"/>
        <v>413</v>
      </c>
      <c r="V539" s="68">
        <v>7.8484107579462101</v>
      </c>
      <c r="W539" s="68">
        <v>45.857142857142854</v>
      </c>
      <c r="X539" s="68">
        <v>30</v>
      </c>
      <c r="Y539" s="68">
        <v>160</v>
      </c>
      <c r="Z539" s="68">
        <v>10</v>
      </c>
    </row>
    <row r="540" spans="2:26" s="36" customFormat="1" ht="12" customHeight="1" x14ac:dyDescent="0.15">
      <c r="B540" s="101"/>
      <c r="C540" s="149" t="s">
        <v>203</v>
      </c>
      <c r="D540" s="150"/>
      <c r="E540" s="150"/>
      <c r="F540" s="150"/>
      <c r="G540" s="151"/>
      <c r="H540" s="152">
        <v>247</v>
      </c>
      <c r="I540" s="152">
        <v>11</v>
      </c>
      <c r="J540" s="152">
        <v>38</v>
      </c>
      <c r="K540" s="152">
        <v>41</v>
      </c>
      <c r="L540" s="152">
        <v>20</v>
      </c>
      <c r="M540" s="152">
        <v>20</v>
      </c>
      <c r="N540" s="152">
        <v>12</v>
      </c>
      <c r="O540" s="152">
        <v>11</v>
      </c>
      <c r="P540" s="152">
        <v>3</v>
      </c>
      <c r="Q540" s="152">
        <v>2</v>
      </c>
      <c r="R540" s="152">
        <v>2</v>
      </c>
      <c r="S540" s="152">
        <v>1</v>
      </c>
      <c r="T540" s="153">
        <v>5</v>
      </c>
      <c r="U540" s="152">
        <f t="shared" si="213"/>
        <v>413</v>
      </c>
      <c r="V540" s="154">
        <v>34.852941176470587</v>
      </c>
      <c r="W540" s="154">
        <v>88.322981366459629</v>
      </c>
      <c r="X540" s="154">
        <v>60</v>
      </c>
      <c r="Y540" s="154">
        <v>300</v>
      </c>
      <c r="Z540" s="154">
        <v>10</v>
      </c>
    </row>
    <row r="541" spans="2:26" s="36" customFormat="1" ht="12" customHeight="1" x14ac:dyDescent="0.15">
      <c r="B541" s="101"/>
      <c r="C541" s="124" t="s">
        <v>204</v>
      </c>
      <c r="D541" s="37"/>
      <c r="E541" s="37"/>
      <c r="F541" s="37"/>
      <c r="G541" s="43"/>
      <c r="H541" s="52">
        <v>267</v>
      </c>
      <c r="I541" s="52">
        <v>95</v>
      </c>
      <c r="J541" s="52">
        <v>35</v>
      </c>
      <c r="K541" s="52">
        <v>9</v>
      </c>
      <c r="L541" s="52">
        <v>0</v>
      </c>
      <c r="M541" s="52">
        <v>0</v>
      </c>
      <c r="N541" s="52">
        <v>0</v>
      </c>
      <c r="O541" s="52">
        <v>0</v>
      </c>
      <c r="P541" s="52">
        <v>0</v>
      </c>
      <c r="Q541" s="52">
        <v>0</v>
      </c>
      <c r="R541" s="52">
        <v>0</v>
      </c>
      <c r="S541" s="52">
        <v>0</v>
      </c>
      <c r="T541" s="53">
        <v>7</v>
      </c>
      <c r="U541" s="52">
        <f t="shared" si="213"/>
        <v>413</v>
      </c>
      <c r="V541" s="68">
        <v>7.0812807881773399</v>
      </c>
      <c r="W541" s="68">
        <v>20.68345323741007</v>
      </c>
      <c r="X541" s="68">
        <v>15</v>
      </c>
      <c r="Y541" s="68">
        <v>60</v>
      </c>
      <c r="Z541" s="68">
        <v>5</v>
      </c>
    </row>
    <row r="542" spans="2:26" s="36" customFormat="1" ht="12" customHeight="1" x14ac:dyDescent="0.15">
      <c r="B542" s="101"/>
      <c r="C542" s="124" t="s">
        <v>1043</v>
      </c>
      <c r="D542" s="37"/>
      <c r="E542" s="37"/>
      <c r="F542" s="37"/>
      <c r="G542" s="43"/>
      <c r="H542" s="52">
        <v>391</v>
      </c>
      <c r="I542" s="52">
        <v>11</v>
      </c>
      <c r="J542" s="52">
        <v>6</v>
      </c>
      <c r="K542" s="52">
        <v>3</v>
      </c>
      <c r="L542" s="52">
        <v>0</v>
      </c>
      <c r="M542" s="52">
        <v>0</v>
      </c>
      <c r="N542" s="52">
        <v>0</v>
      </c>
      <c r="O542" s="52">
        <v>0</v>
      </c>
      <c r="P542" s="52">
        <v>0</v>
      </c>
      <c r="Q542" s="52">
        <v>0</v>
      </c>
      <c r="R542" s="52">
        <v>0</v>
      </c>
      <c r="S542" s="52">
        <v>0</v>
      </c>
      <c r="T542" s="53">
        <v>2</v>
      </c>
      <c r="U542" s="52">
        <f t="shared" si="213"/>
        <v>413</v>
      </c>
      <c r="V542" s="68">
        <v>1.3868613138686132</v>
      </c>
      <c r="W542" s="68">
        <v>28.5</v>
      </c>
      <c r="X542" s="68">
        <v>20</v>
      </c>
      <c r="Y542" s="68">
        <v>80</v>
      </c>
      <c r="Z542" s="68">
        <v>10</v>
      </c>
    </row>
    <row r="543" spans="2:26" s="36" customFormat="1" ht="12" customHeight="1" x14ac:dyDescent="0.15">
      <c r="B543" s="101"/>
      <c r="C543" s="124" t="s">
        <v>1042</v>
      </c>
      <c r="D543" s="37"/>
      <c r="E543" s="37"/>
      <c r="F543" s="37"/>
      <c r="G543" s="143"/>
      <c r="H543" s="52">
        <v>198</v>
      </c>
      <c r="I543" s="52">
        <v>32</v>
      </c>
      <c r="J543" s="52">
        <v>76</v>
      </c>
      <c r="K543" s="52">
        <v>55</v>
      </c>
      <c r="L543" s="52">
        <v>24</v>
      </c>
      <c r="M543" s="52">
        <v>12</v>
      </c>
      <c r="N543" s="52">
        <v>5</v>
      </c>
      <c r="O543" s="52">
        <v>3</v>
      </c>
      <c r="P543" s="52">
        <v>0</v>
      </c>
      <c r="Q543" s="52">
        <v>0</v>
      </c>
      <c r="R543" s="52">
        <v>0</v>
      </c>
      <c r="S543" s="52">
        <v>0</v>
      </c>
      <c r="T543" s="53">
        <v>8</v>
      </c>
      <c r="U543" s="52">
        <f t="shared" si="213"/>
        <v>413</v>
      </c>
      <c r="V543" s="68">
        <v>29.582716049382714</v>
      </c>
      <c r="W543" s="68">
        <v>57.879227053140099</v>
      </c>
      <c r="X543" s="68">
        <v>50</v>
      </c>
      <c r="Y543" s="68">
        <v>200</v>
      </c>
      <c r="Z543" s="68">
        <v>10</v>
      </c>
    </row>
    <row r="544" spans="2:26" s="36" customFormat="1" ht="12" customHeight="1" x14ac:dyDescent="0.15">
      <c r="B544" s="101"/>
      <c r="C544" s="124" t="s">
        <v>205</v>
      </c>
      <c r="D544" s="37"/>
      <c r="E544" s="37"/>
      <c r="F544" s="37"/>
      <c r="G544" s="43"/>
      <c r="H544" s="52">
        <v>347</v>
      </c>
      <c r="I544" s="52">
        <v>18</v>
      </c>
      <c r="J544" s="52">
        <v>23</v>
      </c>
      <c r="K544" s="52">
        <v>12</v>
      </c>
      <c r="L544" s="52">
        <v>3</v>
      </c>
      <c r="M544" s="52">
        <v>5</v>
      </c>
      <c r="N544" s="52">
        <v>0</v>
      </c>
      <c r="O544" s="52">
        <v>1</v>
      </c>
      <c r="P544" s="52">
        <v>0</v>
      </c>
      <c r="Q544" s="52">
        <v>0</v>
      </c>
      <c r="R544" s="52">
        <v>0</v>
      </c>
      <c r="S544" s="52">
        <v>0</v>
      </c>
      <c r="T544" s="53">
        <v>4</v>
      </c>
      <c r="U544" s="52">
        <f t="shared" si="213"/>
        <v>413</v>
      </c>
      <c r="V544" s="68">
        <v>7.2713936430317849</v>
      </c>
      <c r="W544" s="68">
        <v>47.967741935483872</v>
      </c>
      <c r="X544" s="68">
        <v>37.5</v>
      </c>
      <c r="Y544" s="68">
        <v>180</v>
      </c>
      <c r="Z544" s="68">
        <v>10</v>
      </c>
    </row>
    <row r="545" spans="2:26" s="36" customFormat="1" ht="12" customHeight="1" x14ac:dyDescent="0.15">
      <c r="B545" s="101"/>
      <c r="C545" s="124" t="s">
        <v>62</v>
      </c>
      <c r="D545" s="37"/>
      <c r="E545" s="37"/>
      <c r="F545" s="37"/>
      <c r="G545" s="43"/>
      <c r="H545" s="52">
        <v>343</v>
      </c>
      <c r="I545" s="52">
        <v>22</v>
      </c>
      <c r="J545" s="52">
        <v>21</v>
      </c>
      <c r="K545" s="52">
        <v>17</v>
      </c>
      <c r="L545" s="52">
        <v>3</v>
      </c>
      <c r="M545" s="52">
        <v>3</v>
      </c>
      <c r="N545" s="52">
        <v>0</v>
      </c>
      <c r="O545" s="52">
        <v>0</v>
      </c>
      <c r="P545" s="52">
        <v>0</v>
      </c>
      <c r="Q545" s="52">
        <v>0</v>
      </c>
      <c r="R545" s="52">
        <v>0</v>
      </c>
      <c r="S545" s="52">
        <v>0</v>
      </c>
      <c r="T545" s="53">
        <v>4</v>
      </c>
      <c r="U545" s="52">
        <f t="shared" si="213"/>
        <v>413</v>
      </c>
      <c r="V545" s="68">
        <v>6.9633251833740832</v>
      </c>
      <c r="W545" s="68">
        <v>43.151515151515149</v>
      </c>
      <c r="X545" s="68">
        <v>35</v>
      </c>
      <c r="Y545" s="68">
        <v>120</v>
      </c>
      <c r="Z545" s="68">
        <v>10</v>
      </c>
    </row>
    <row r="546" spans="2:26" s="36" customFormat="1" ht="12" customHeight="1" x14ac:dyDescent="0.15">
      <c r="B546" s="101"/>
      <c r="C546" s="149" t="s">
        <v>206</v>
      </c>
      <c r="D546" s="150"/>
      <c r="E546" s="150"/>
      <c r="F546" s="150"/>
      <c r="G546" s="151"/>
      <c r="H546" s="245" t="s">
        <v>905</v>
      </c>
      <c r="I546" s="245" t="s">
        <v>1041</v>
      </c>
      <c r="J546" s="245" t="s">
        <v>1041</v>
      </c>
      <c r="K546" s="245" t="s">
        <v>1041</v>
      </c>
      <c r="L546" s="245" t="s">
        <v>1041</v>
      </c>
      <c r="M546" s="245" t="s">
        <v>1041</v>
      </c>
      <c r="N546" s="245" t="s">
        <v>1041</v>
      </c>
      <c r="O546" s="245" t="s">
        <v>1041</v>
      </c>
      <c r="P546" s="245" t="s">
        <v>1041</v>
      </c>
      <c r="Q546" s="245" t="s">
        <v>1041</v>
      </c>
      <c r="R546" s="245" t="s">
        <v>1041</v>
      </c>
      <c r="S546" s="245" t="s">
        <v>1041</v>
      </c>
      <c r="T546" s="246" t="s">
        <v>1041</v>
      </c>
      <c r="U546" s="245" t="s">
        <v>1041</v>
      </c>
      <c r="V546" s="228" t="s">
        <v>1041</v>
      </c>
      <c r="W546" s="228" t="s">
        <v>1041</v>
      </c>
      <c r="X546" s="228" t="s">
        <v>1041</v>
      </c>
      <c r="Y546" s="228" t="s">
        <v>1041</v>
      </c>
      <c r="Z546" s="228" t="s">
        <v>1041</v>
      </c>
    </row>
    <row r="547" spans="2:26" s="36" customFormat="1" ht="12" customHeight="1" x14ac:dyDescent="0.15">
      <c r="B547" s="101"/>
      <c r="C547" s="124" t="s">
        <v>46</v>
      </c>
      <c r="D547" s="37"/>
      <c r="E547" s="37"/>
      <c r="F547" s="37"/>
      <c r="G547" s="43"/>
      <c r="H547" s="52">
        <v>307</v>
      </c>
      <c r="I547" s="52">
        <v>7</v>
      </c>
      <c r="J547" s="52">
        <v>18</v>
      </c>
      <c r="K547" s="52">
        <v>30</v>
      </c>
      <c r="L547" s="52">
        <v>5</v>
      </c>
      <c r="M547" s="52">
        <v>16</v>
      </c>
      <c r="N547" s="52">
        <v>4</v>
      </c>
      <c r="O547" s="52">
        <v>8</v>
      </c>
      <c r="P547" s="52">
        <v>2</v>
      </c>
      <c r="Q547" s="52">
        <v>3</v>
      </c>
      <c r="R547" s="52">
        <v>0</v>
      </c>
      <c r="S547" s="52">
        <v>10</v>
      </c>
      <c r="T547" s="53">
        <v>3</v>
      </c>
      <c r="U547" s="52">
        <f t="shared" ref="U547:U579" si="214">SUM(H547:T547)</f>
        <v>413</v>
      </c>
      <c r="V547" s="68">
        <v>29.353658536585368</v>
      </c>
      <c r="W547" s="68">
        <v>116.84466019417475</v>
      </c>
      <c r="X547" s="68">
        <v>70</v>
      </c>
      <c r="Y547" s="68">
        <v>465</v>
      </c>
      <c r="Z547" s="68">
        <v>5</v>
      </c>
    </row>
    <row r="548" spans="2:26" s="36" customFormat="1" ht="12" customHeight="1" x14ac:dyDescent="0.15">
      <c r="B548" s="101"/>
      <c r="C548" s="124" t="s">
        <v>207</v>
      </c>
      <c r="D548" s="37"/>
      <c r="E548" s="37"/>
      <c r="F548" s="37"/>
      <c r="G548" s="43"/>
      <c r="H548" s="52">
        <v>394</v>
      </c>
      <c r="I548" s="52">
        <v>8</v>
      </c>
      <c r="J548" s="52">
        <v>4</v>
      </c>
      <c r="K548" s="52">
        <v>2</v>
      </c>
      <c r="L548" s="52">
        <v>1</v>
      </c>
      <c r="M548" s="52">
        <v>2</v>
      </c>
      <c r="N548" s="52">
        <v>0</v>
      </c>
      <c r="O548" s="52">
        <v>0</v>
      </c>
      <c r="P548" s="52">
        <v>0</v>
      </c>
      <c r="Q548" s="52">
        <v>0</v>
      </c>
      <c r="R548" s="52">
        <v>0</v>
      </c>
      <c r="S548" s="52">
        <v>0</v>
      </c>
      <c r="T548" s="53">
        <v>2</v>
      </c>
      <c r="U548" s="52">
        <f t="shared" si="214"/>
        <v>413</v>
      </c>
      <c r="V548" s="68">
        <v>1.7396593673965937</v>
      </c>
      <c r="W548" s="68">
        <v>42.058823529411768</v>
      </c>
      <c r="X548" s="68">
        <v>30</v>
      </c>
      <c r="Y548" s="68">
        <v>120</v>
      </c>
      <c r="Z548" s="68">
        <v>10</v>
      </c>
    </row>
    <row r="549" spans="2:26" s="36" customFormat="1" ht="12" customHeight="1" x14ac:dyDescent="0.15">
      <c r="B549" s="101"/>
      <c r="C549" s="124" t="s">
        <v>208</v>
      </c>
      <c r="D549" s="37"/>
      <c r="E549" s="37"/>
      <c r="F549" s="37"/>
      <c r="G549" s="43"/>
      <c r="H549" s="52">
        <v>401</v>
      </c>
      <c r="I549" s="52">
        <v>6</v>
      </c>
      <c r="J549" s="52">
        <v>2</v>
      </c>
      <c r="K549" s="52">
        <v>2</v>
      </c>
      <c r="L549" s="52">
        <v>1</v>
      </c>
      <c r="M549" s="52">
        <v>0</v>
      </c>
      <c r="N549" s="52">
        <v>0</v>
      </c>
      <c r="O549" s="52">
        <v>0</v>
      </c>
      <c r="P549" s="52">
        <v>0</v>
      </c>
      <c r="Q549" s="52">
        <v>0</v>
      </c>
      <c r="R549" s="52">
        <v>0</v>
      </c>
      <c r="S549" s="52">
        <v>0</v>
      </c>
      <c r="T549" s="53">
        <v>1</v>
      </c>
      <c r="U549" s="52">
        <f t="shared" si="214"/>
        <v>413</v>
      </c>
      <c r="V549" s="68">
        <v>0.7936893203883495</v>
      </c>
      <c r="W549" s="68">
        <v>29.727272727272727</v>
      </c>
      <c r="X549" s="68">
        <v>15</v>
      </c>
      <c r="Y549" s="68">
        <v>95</v>
      </c>
      <c r="Z549" s="68">
        <v>2</v>
      </c>
    </row>
    <row r="550" spans="2:26" s="36" customFormat="1" ht="12" customHeight="1" x14ac:dyDescent="0.15">
      <c r="B550" s="101"/>
      <c r="C550" s="124" t="s">
        <v>51</v>
      </c>
      <c r="D550" s="37"/>
      <c r="E550" s="37"/>
      <c r="F550" s="37"/>
      <c r="G550" s="43"/>
      <c r="H550" s="52">
        <v>405</v>
      </c>
      <c r="I550" s="52">
        <v>4</v>
      </c>
      <c r="J550" s="52">
        <v>2</v>
      </c>
      <c r="K550" s="52">
        <v>2</v>
      </c>
      <c r="L550" s="52">
        <v>0</v>
      </c>
      <c r="M550" s="52">
        <v>0</v>
      </c>
      <c r="N550" s="52">
        <v>0</v>
      </c>
      <c r="O550" s="52">
        <v>0</v>
      </c>
      <c r="P550" s="52">
        <v>0</v>
      </c>
      <c r="Q550" s="52">
        <v>0</v>
      </c>
      <c r="R550" s="52">
        <v>0</v>
      </c>
      <c r="S550" s="52">
        <v>0</v>
      </c>
      <c r="T550" s="53">
        <v>0</v>
      </c>
      <c r="U550" s="52">
        <f t="shared" si="214"/>
        <v>413</v>
      </c>
      <c r="V550" s="68">
        <v>0.53268765133171914</v>
      </c>
      <c r="W550" s="68">
        <v>27.5</v>
      </c>
      <c r="X550" s="68">
        <v>22.5</v>
      </c>
      <c r="Y550" s="68">
        <v>60</v>
      </c>
      <c r="Z550" s="68">
        <v>5</v>
      </c>
    </row>
    <row r="551" spans="2:26" s="36" customFormat="1" ht="12" customHeight="1" x14ac:dyDescent="0.15">
      <c r="B551" s="101"/>
      <c r="C551" s="124" t="s">
        <v>209</v>
      </c>
      <c r="D551" s="37"/>
      <c r="E551" s="37"/>
      <c r="F551" s="37"/>
      <c r="G551" s="43"/>
      <c r="H551" s="52">
        <v>411</v>
      </c>
      <c r="I551" s="52">
        <v>0</v>
      </c>
      <c r="J551" s="52">
        <v>0</v>
      </c>
      <c r="K551" s="52">
        <v>1</v>
      </c>
      <c r="L551" s="52">
        <v>0</v>
      </c>
      <c r="M551" s="52">
        <v>0</v>
      </c>
      <c r="N551" s="52">
        <v>0</v>
      </c>
      <c r="O551" s="52">
        <v>1</v>
      </c>
      <c r="P551" s="52">
        <v>0</v>
      </c>
      <c r="Q551" s="52">
        <v>0</v>
      </c>
      <c r="R551" s="52">
        <v>0</v>
      </c>
      <c r="S551" s="52">
        <v>0</v>
      </c>
      <c r="T551" s="53">
        <v>0</v>
      </c>
      <c r="U551" s="52">
        <f t="shared" si="214"/>
        <v>413</v>
      </c>
      <c r="V551" s="68">
        <v>0.58111380145278446</v>
      </c>
      <c r="W551" s="68">
        <v>120</v>
      </c>
      <c r="X551" s="68">
        <v>120</v>
      </c>
      <c r="Y551" s="68">
        <v>180</v>
      </c>
      <c r="Z551" s="68">
        <v>60</v>
      </c>
    </row>
    <row r="552" spans="2:26" s="36" customFormat="1" ht="12" customHeight="1" x14ac:dyDescent="0.15">
      <c r="B552" s="101"/>
      <c r="C552" s="124" t="s">
        <v>54</v>
      </c>
      <c r="D552" s="37"/>
      <c r="E552" s="37"/>
      <c r="F552" s="37"/>
      <c r="G552" s="43"/>
      <c r="H552" s="52">
        <v>391</v>
      </c>
      <c r="I552" s="52">
        <v>7</v>
      </c>
      <c r="J552" s="52">
        <v>5</v>
      </c>
      <c r="K552" s="52">
        <v>6</v>
      </c>
      <c r="L552" s="52">
        <v>1</v>
      </c>
      <c r="M552" s="52">
        <v>1</v>
      </c>
      <c r="N552" s="52">
        <v>0</v>
      </c>
      <c r="O552" s="52">
        <v>1</v>
      </c>
      <c r="P552" s="52">
        <v>0</v>
      </c>
      <c r="Q552" s="52">
        <v>0</v>
      </c>
      <c r="R552" s="52">
        <v>0</v>
      </c>
      <c r="S552" s="52">
        <v>0</v>
      </c>
      <c r="T552" s="53">
        <v>1</v>
      </c>
      <c r="U552" s="52">
        <f t="shared" si="214"/>
        <v>413</v>
      </c>
      <c r="V552" s="68">
        <v>2.378640776699029</v>
      </c>
      <c r="W552" s="68">
        <v>46.666666666666664</v>
      </c>
      <c r="X552" s="68">
        <v>30</v>
      </c>
      <c r="Y552" s="68">
        <v>180</v>
      </c>
      <c r="Z552" s="68">
        <v>5</v>
      </c>
    </row>
    <row r="553" spans="2:26" s="36" customFormat="1" ht="12" customHeight="1" x14ac:dyDescent="0.15">
      <c r="B553" s="101"/>
      <c r="C553" s="124" t="s">
        <v>904</v>
      </c>
      <c r="D553" s="37"/>
      <c r="E553" s="37"/>
      <c r="F553" s="37"/>
      <c r="G553" s="43"/>
      <c r="H553" s="52">
        <v>394</v>
      </c>
      <c r="I553" s="52">
        <v>4</v>
      </c>
      <c r="J553" s="52">
        <v>8</v>
      </c>
      <c r="K553" s="52">
        <v>5</v>
      </c>
      <c r="L553" s="52">
        <v>0</v>
      </c>
      <c r="M553" s="52">
        <v>1</v>
      </c>
      <c r="N553" s="52">
        <v>0</v>
      </c>
      <c r="O553" s="52">
        <v>0</v>
      </c>
      <c r="P553" s="52">
        <v>0</v>
      </c>
      <c r="Q553" s="52">
        <v>0</v>
      </c>
      <c r="R553" s="52">
        <v>0</v>
      </c>
      <c r="S553" s="52">
        <v>0</v>
      </c>
      <c r="T553" s="53">
        <v>1</v>
      </c>
      <c r="U553" s="52">
        <f t="shared" si="214"/>
        <v>413</v>
      </c>
      <c r="V553" s="68">
        <v>1.796116504854369</v>
      </c>
      <c r="W553" s="68">
        <v>41.111111111111114</v>
      </c>
      <c r="X553" s="68">
        <v>30</v>
      </c>
      <c r="Y553" s="68">
        <v>120</v>
      </c>
      <c r="Z553" s="68">
        <v>5</v>
      </c>
    </row>
    <row r="554" spans="2:26" s="36" customFormat="1" ht="12" customHeight="1" x14ac:dyDescent="0.15">
      <c r="B554" s="101"/>
      <c r="C554" s="149" t="s">
        <v>57</v>
      </c>
      <c r="D554" s="150"/>
      <c r="E554" s="150"/>
      <c r="F554" s="150"/>
      <c r="G554" s="151"/>
      <c r="H554" s="152">
        <v>373</v>
      </c>
      <c r="I554" s="152">
        <v>14</v>
      </c>
      <c r="J554" s="152">
        <v>8</v>
      </c>
      <c r="K554" s="152">
        <v>9</v>
      </c>
      <c r="L554" s="152">
        <v>2</v>
      </c>
      <c r="M554" s="152">
        <v>3</v>
      </c>
      <c r="N554" s="152">
        <v>0</v>
      </c>
      <c r="O554" s="152">
        <v>0</v>
      </c>
      <c r="P554" s="152">
        <v>0</v>
      </c>
      <c r="Q554" s="152">
        <v>1</v>
      </c>
      <c r="R554" s="152">
        <v>0</v>
      </c>
      <c r="S554" s="152">
        <v>2</v>
      </c>
      <c r="T554" s="153">
        <v>1</v>
      </c>
      <c r="U554" s="152">
        <f t="shared" si="214"/>
        <v>413</v>
      </c>
      <c r="V554" s="154">
        <v>6.0072815533980579</v>
      </c>
      <c r="W554" s="154">
        <v>63.46153846153846</v>
      </c>
      <c r="X554" s="154">
        <v>30</v>
      </c>
      <c r="Y554" s="154">
        <v>375</v>
      </c>
      <c r="Z554" s="154">
        <v>5</v>
      </c>
    </row>
    <row r="555" spans="2:26" s="36" customFormat="1" ht="12" customHeight="1" x14ac:dyDescent="0.15">
      <c r="B555" s="101"/>
      <c r="C555" s="124" t="s">
        <v>210</v>
      </c>
      <c r="D555" s="37"/>
      <c r="E555" s="37"/>
      <c r="F555" s="37"/>
      <c r="G555" s="43"/>
      <c r="H555" s="52">
        <v>369</v>
      </c>
      <c r="I555" s="52">
        <v>16</v>
      </c>
      <c r="J555" s="52">
        <v>14</v>
      </c>
      <c r="K555" s="52">
        <v>5</v>
      </c>
      <c r="L555" s="52">
        <v>3</v>
      </c>
      <c r="M555" s="52">
        <v>2</v>
      </c>
      <c r="N555" s="52">
        <v>0</v>
      </c>
      <c r="O555" s="52">
        <v>0</v>
      </c>
      <c r="P555" s="52">
        <v>1</v>
      </c>
      <c r="Q555" s="52">
        <v>0</v>
      </c>
      <c r="R555" s="52">
        <v>0</v>
      </c>
      <c r="S555" s="52">
        <v>1</v>
      </c>
      <c r="T555" s="53">
        <v>2</v>
      </c>
      <c r="U555" s="52">
        <f t="shared" si="214"/>
        <v>413</v>
      </c>
      <c r="V555" s="68">
        <v>4.8175182481751824</v>
      </c>
      <c r="W555" s="68">
        <v>47.142857142857146</v>
      </c>
      <c r="X555" s="68">
        <v>30</v>
      </c>
      <c r="Y555" s="68">
        <v>300</v>
      </c>
      <c r="Z555" s="68">
        <v>5</v>
      </c>
    </row>
    <row r="556" spans="2:26" s="36" customFormat="1" ht="12" customHeight="1" x14ac:dyDescent="0.15">
      <c r="B556" s="101"/>
      <c r="C556" s="124" t="s">
        <v>211</v>
      </c>
      <c r="D556" s="37"/>
      <c r="E556" s="37"/>
      <c r="F556" s="37"/>
      <c r="G556" s="43"/>
      <c r="H556" s="52">
        <v>286</v>
      </c>
      <c r="I556" s="52">
        <v>11</v>
      </c>
      <c r="J556" s="52">
        <v>47</v>
      </c>
      <c r="K556" s="52">
        <v>30</v>
      </c>
      <c r="L556" s="52">
        <v>8</v>
      </c>
      <c r="M556" s="52">
        <v>13</v>
      </c>
      <c r="N556" s="52">
        <v>0</v>
      </c>
      <c r="O556" s="52">
        <v>4</v>
      </c>
      <c r="P556" s="52">
        <v>1</v>
      </c>
      <c r="Q556" s="52">
        <v>2</v>
      </c>
      <c r="R556" s="52">
        <v>1</v>
      </c>
      <c r="S556" s="52">
        <v>5</v>
      </c>
      <c r="T556" s="53">
        <v>5</v>
      </c>
      <c r="U556" s="52">
        <f t="shared" si="214"/>
        <v>413</v>
      </c>
      <c r="V556" s="68">
        <v>23.03921568627451</v>
      </c>
      <c r="W556" s="68">
        <v>77.049180327868854</v>
      </c>
      <c r="X556" s="68">
        <v>60</v>
      </c>
      <c r="Y556" s="68">
        <v>400</v>
      </c>
      <c r="Z556" s="68">
        <v>5</v>
      </c>
    </row>
    <row r="557" spans="2:26" s="36" customFormat="1" ht="12" customHeight="1" x14ac:dyDescent="0.15">
      <c r="B557" s="101"/>
      <c r="C557" s="124" t="s">
        <v>212</v>
      </c>
      <c r="D557" s="37"/>
      <c r="E557" s="37"/>
      <c r="F557" s="37"/>
      <c r="G557" s="43"/>
      <c r="H557" s="52">
        <v>193</v>
      </c>
      <c r="I557" s="52">
        <v>66</v>
      </c>
      <c r="J557" s="52">
        <v>81</v>
      </c>
      <c r="K557" s="52">
        <v>50</v>
      </c>
      <c r="L557" s="52">
        <v>6</v>
      </c>
      <c r="M557" s="52">
        <v>6</v>
      </c>
      <c r="N557" s="52">
        <v>1</v>
      </c>
      <c r="O557" s="52">
        <v>2</v>
      </c>
      <c r="P557" s="52">
        <v>0</v>
      </c>
      <c r="Q557" s="52">
        <v>1</v>
      </c>
      <c r="R557" s="52">
        <v>0</v>
      </c>
      <c r="S557" s="52">
        <v>0</v>
      </c>
      <c r="T557" s="53">
        <v>7</v>
      </c>
      <c r="U557" s="52">
        <f t="shared" si="214"/>
        <v>413</v>
      </c>
      <c r="V557" s="68">
        <v>21.52216748768473</v>
      </c>
      <c r="W557" s="68">
        <v>41.023474178403752</v>
      </c>
      <c r="X557" s="68">
        <v>30</v>
      </c>
      <c r="Y557" s="68">
        <v>250</v>
      </c>
      <c r="Z557" s="68">
        <v>3</v>
      </c>
    </row>
    <row r="558" spans="2:26" s="36" customFormat="1" ht="12" customHeight="1" x14ac:dyDescent="0.15">
      <c r="B558" s="101"/>
      <c r="C558" s="124" t="s">
        <v>213</v>
      </c>
      <c r="D558" s="37"/>
      <c r="E558" s="37"/>
      <c r="F558" s="37"/>
      <c r="G558" s="43"/>
      <c r="H558" s="52">
        <v>318</v>
      </c>
      <c r="I558" s="52">
        <v>29</v>
      </c>
      <c r="J558" s="52">
        <v>28</v>
      </c>
      <c r="K558" s="52">
        <v>28</v>
      </c>
      <c r="L558" s="52">
        <v>5</v>
      </c>
      <c r="M558" s="52">
        <v>2</v>
      </c>
      <c r="N558" s="52">
        <v>0</v>
      </c>
      <c r="O558" s="52">
        <v>0</v>
      </c>
      <c r="P558" s="52">
        <v>0</v>
      </c>
      <c r="Q558" s="52">
        <v>0</v>
      </c>
      <c r="R558" s="52">
        <v>0</v>
      </c>
      <c r="S558" s="52">
        <v>0</v>
      </c>
      <c r="T558" s="53">
        <v>3</v>
      </c>
      <c r="U558" s="52">
        <f t="shared" si="214"/>
        <v>413</v>
      </c>
      <c r="V558" s="68">
        <v>9.036585365853659</v>
      </c>
      <c r="W558" s="68">
        <v>40.271739130434781</v>
      </c>
      <c r="X558" s="68">
        <v>30</v>
      </c>
      <c r="Y558" s="68">
        <v>120</v>
      </c>
      <c r="Z558" s="68">
        <v>10</v>
      </c>
    </row>
    <row r="559" spans="2:26" s="36" customFormat="1" ht="12" customHeight="1" x14ac:dyDescent="0.15">
      <c r="B559" s="101"/>
      <c r="C559" s="124" t="s">
        <v>214</v>
      </c>
      <c r="D559" s="37"/>
      <c r="E559" s="37"/>
      <c r="F559" s="37"/>
      <c r="G559" s="43"/>
      <c r="H559" s="52">
        <v>387</v>
      </c>
      <c r="I559" s="52">
        <v>8</v>
      </c>
      <c r="J559" s="52">
        <v>3</v>
      </c>
      <c r="K559" s="52">
        <v>8</v>
      </c>
      <c r="L559" s="52">
        <v>1</v>
      </c>
      <c r="M559" s="52">
        <v>2</v>
      </c>
      <c r="N559" s="52">
        <v>0</v>
      </c>
      <c r="O559" s="52">
        <v>3</v>
      </c>
      <c r="P559" s="52">
        <v>0</v>
      </c>
      <c r="Q559" s="52">
        <v>0</v>
      </c>
      <c r="R559" s="52">
        <v>0</v>
      </c>
      <c r="S559" s="52">
        <v>0</v>
      </c>
      <c r="T559" s="53">
        <v>1</v>
      </c>
      <c r="U559" s="52">
        <f t="shared" si="214"/>
        <v>413</v>
      </c>
      <c r="V559" s="68">
        <v>3.9927184466019416</v>
      </c>
      <c r="W559" s="68">
        <v>65.8</v>
      </c>
      <c r="X559" s="68">
        <v>60</v>
      </c>
      <c r="Y559" s="68">
        <v>200</v>
      </c>
      <c r="Z559" s="68">
        <v>10</v>
      </c>
    </row>
    <row r="560" spans="2:26" s="36" customFormat="1" ht="12" customHeight="1" x14ac:dyDescent="0.15">
      <c r="B560" s="101"/>
      <c r="C560" s="149" t="s">
        <v>215</v>
      </c>
      <c r="D560" s="150"/>
      <c r="E560" s="150"/>
      <c r="F560" s="150"/>
      <c r="G560" s="151"/>
      <c r="H560" s="152">
        <v>408</v>
      </c>
      <c r="I560" s="152">
        <v>0</v>
      </c>
      <c r="J560" s="152">
        <v>2</v>
      </c>
      <c r="K560" s="152">
        <v>2</v>
      </c>
      <c r="L560" s="152">
        <v>0</v>
      </c>
      <c r="M560" s="152">
        <v>0</v>
      </c>
      <c r="N560" s="152">
        <v>1</v>
      </c>
      <c r="O560" s="152">
        <v>0</v>
      </c>
      <c r="P560" s="152">
        <v>0</v>
      </c>
      <c r="Q560" s="152">
        <v>0</v>
      </c>
      <c r="R560" s="152">
        <v>0</v>
      </c>
      <c r="S560" s="152">
        <v>0</v>
      </c>
      <c r="T560" s="153">
        <v>0</v>
      </c>
      <c r="U560" s="152">
        <f t="shared" si="214"/>
        <v>413</v>
      </c>
      <c r="V560" s="154">
        <v>0.82324455205811142</v>
      </c>
      <c r="W560" s="154">
        <v>68</v>
      </c>
      <c r="X560" s="154">
        <v>60</v>
      </c>
      <c r="Y560" s="154">
        <v>150</v>
      </c>
      <c r="Z560" s="154">
        <v>30</v>
      </c>
    </row>
    <row r="561" spans="2:26" s="36" customFormat="1" ht="12" customHeight="1" x14ac:dyDescent="0.15">
      <c r="B561" s="101"/>
      <c r="C561" s="124" t="s">
        <v>216</v>
      </c>
      <c r="D561" s="37"/>
      <c r="E561" s="37"/>
      <c r="F561" s="37"/>
      <c r="G561" s="43"/>
      <c r="H561" s="52">
        <v>402</v>
      </c>
      <c r="I561" s="52">
        <v>0</v>
      </c>
      <c r="J561" s="52">
        <v>0</v>
      </c>
      <c r="K561" s="52">
        <v>0</v>
      </c>
      <c r="L561" s="52">
        <v>1</v>
      </c>
      <c r="M561" s="52">
        <v>5</v>
      </c>
      <c r="N561" s="52">
        <v>0</v>
      </c>
      <c r="O561" s="52">
        <v>2</v>
      </c>
      <c r="P561" s="52">
        <v>1</v>
      </c>
      <c r="Q561" s="52">
        <v>1</v>
      </c>
      <c r="R561" s="52">
        <v>0</v>
      </c>
      <c r="S561" s="52">
        <v>1</v>
      </c>
      <c r="T561" s="53">
        <v>0</v>
      </c>
      <c r="U561" s="52">
        <f t="shared" si="214"/>
        <v>413</v>
      </c>
      <c r="V561" s="68">
        <v>4.7941888619854724</v>
      </c>
      <c r="W561" s="68">
        <v>180</v>
      </c>
      <c r="X561" s="68">
        <v>120</v>
      </c>
      <c r="Y561" s="68">
        <v>480</v>
      </c>
      <c r="Z561" s="68">
        <v>90</v>
      </c>
    </row>
    <row r="562" spans="2:26" ht="12" customHeight="1" x14ac:dyDescent="0.15">
      <c r="B562" s="103"/>
      <c r="C562" s="125" t="s">
        <v>217</v>
      </c>
      <c r="D562" s="71"/>
      <c r="E562" s="71"/>
      <c r="F562" s="71"/>
      <c r="G562" s="48"/>
      <c r="H562" s="54">
        <v>210</v>
      </c>
      <c r="I562" s="54">
        <v>28</v>
      </c>
      <c r="J562" s="54">
        <v>42</v>
      </c>
      <c r="K562" s="54">
        <v>38</v>
      </c>
      <c r="L562" s="54">
        <v>18</v>
      </c>
      <c r="M562" s="54">
        <v>22</v>
      </c>
      <c r="N562" s="54">
        <v>9</v>
      </c>
      <c r="O562" s="54">
        <v>9</v>
      </c>
      <c r="P562" s="54">
        <v>2</v>
      </c>
      <c r="Q562" s="54">
        <v>6</v>
      </c>
      <c r="R562" s="54">
        <v>2</v>
      </c>
      <c r="S562" s="54">
        <v>26</v>
      </c>
      <c r="T562" s="55">
        <v>1</v>
      </c>
      <c r="U562" s="54">
        <f t="shared" si="214"/>
        <v>413</v>
      </c>
      <c r="V562" s="69">
        <v>60.354368932038838</v>
      </c>
      <c r="W562" s="69">
        <v>123.0990099009901</v>
      </c>
      <c r="X562" s="69">
        <v>72.5</v>
      </c>
      <c r="Y562" s="69">
        <v>525</v>
      </c>
      <c r="Z562" s="222">
        <v>5</v>
      </c>
    </row>
    <row r="563" spans="2:26" s="36" customFormat="1" ht="12" customHeight="1" x14ac:dyDescent="0.15">
      <c r="B563" s="100" t="s">
        <v>3</v>
      </c>
      <c r="C563" s="144" t="s">
        <v>193</v>
      </c>
      <c r="D563" s="47"/>
      <c r="E563" s="47"/>
      <c r="F563" s="47"/>
      <c r="G563" s="244">
        <f t="shared" ref="G563:G596" si="215">U529</f>
        <v>413</v>
      </c>
      <c r="H563" s="56">
        <f t="shared" ref="H563:T563" si="216">H529/$G563*100</f>
        <v>65.617433414043575</v>
      </c>
      <c r="I563" s="56">
        <f t="shared" si="216"/>
        <v>0.24213075060532688</v>
      </c>
      <c r="J563" s="56">
        <f t="shared" si="216"/>
        <v>6.2953995157384997</v>
      </c>
      <c r="K563" s="56">
        <f t="shared" si="216"/>
        <v>15.254237288135593</v>
      </c>
      <c r="L563" s="56">
        <f t="shared" si="216"/>
        <v>2.6634382566585959</v>
      </c>
      <c r="M563" s="56">
        <f t="shared" si="216"/>
        <v>6.053268765133172</v>
      </c>
      <c r="N563" s="56">
        <f t="shared" si="216"/>
        <v>0.24213075060532688</v>
      </c>
      <c r="O563" s="56">
        <f t="shared" si="216"/>
        <v>0.96852300242130751</v>
      </c>
      <c r="P563" s="56">
        <f t="shared" si="216"/>
        <v>0.24213075060532688</v>
      </c>
      <c r="Q563" s="56">
        <f t="shared" si="216"/>
        <v>0</v>
      </c>
      <c r="R563" s="56">
        <f t="shared" si="216"/>
        <v>0.24213075060532688</v>
      </c>
      <c r="S563" s="56">
        <f t="shared" si="216"/>
        <v>0.72639225181598066</v>
      </c>
      <c r="T563" s="56">
        <f t="shared" si="216"/>
        <v>1.4527845036319613</v>
      </c>
      <c r="U563" s="56">
        <f t="shared" si="214"/>
        <v>99.999999999999986</v>
      </c>
    </row>
    <row r="564" spans="2:26" s="36" customFormat="1" ht="12" customHeight="1" x14ac:dyDescent="0.15">
      <c r="B564" s="101"/>
      <c r="C564" s="124" t="s">
        <v>1044</v>
      </c>
      <c r="D564" s="37"/>
      <c r="E564" s="37"/>
      <c r="F564" s="37"/>
      <c r="G564" s="239">
        <f t="shared" si="215"/>
        <v>413</v>
      </c>
      <c r="H564" s="57">
        <f t="shared" ref="H564:T564" si="217">H530/$G564*100</f>
        <v>81.84019370460048</v>
      </c>
      <c r="I564" s="57">
        <f t="shared" si="217"/>
        <v>1.937046004842615</v>
      </c>
      <c r="J564" s="57">
        <f t="shared" si="217"/>
        <v>4.8426150121065374</v>
      </c>
      <c r="K564" s="57">
        <f t="shared" si="217"/>
        <v>8.2324455205811145</v>
      </c>
      <c r="L564" s="57">
        <f t="shared" si="217"/>
        <v>0.48426150121065376</v>
      </c>
      <c r="M564" s="57">
        <f t="shared" si="217"/>
        <v>0.96852300242130751</v>
      </c>
      <c r="N564" s="57">
        <f t="shared" si="217"/>
        <v>0</v>
      </c>
      <c r="O564" s="57">
        <f t="shared" si="217"/>
        <v>0.24213075060532688</v>
      </c>
      <c r="P564" s="57">
        <f t="shared" si="217"/>
        <v>0</v>
      </c>
      <c r="Q564" s="57">
        <f t="shared" si="217"/>
        <v>0</v>
      </c>
      <c r="R564" s="57">
        <f t="shared" si="217"/>
        <v>0</v>
      </c>
      <c r="S564" s="57">
        <f t="shared" si="217"/>
        <v>0</v>
      </c>
      <c r="T564" s="57">
        <f t="shared" si="217"/>
        <v>1.4527845036319613</v>
      </c>
      <c r="U564" s="57">
        <f t="shared" si="214"/>
        <v>99.999999999999986</v>
      </c>
    </row>
    <row r="565" spans="2:26" s="36" customFormat="1" ht="12" customHeight="1" x14ac:dyDescent="0.15">
      <c r="B565" s="101"/>
      <c r="C565" s="149" t="s">
        <v>194</v>
      </c>
      <c r="D565" s="150"/>
      <c r="E565" s="150"/>
      <c r="F565" s="150"/>
      <c r="G565" s="242">
        <f t="shared" si="215"/>
        <v>413</v>
      </c>
      <c r="H565" s="156">
        <f t="shared" ref="H565:T565" si="218">H531/$G565*100</f>
        <v>93.220338983050837</v>
      </c>
      <c r="I565" s="156">
        <f t="shared" si="218"/>
        <v>0.24213075060532688</v>
      </c>
      <c r="J565" s="156">
        <f t="shared" si="218"/>
        <v>2.6634382566585959</v>
      </c>
      <c r="K565" s="156">
        <f t="shared" si="218"/>
        <v>2.4213075060532687</v>
      </c>
      <c r="L565" s="156">
        <f t="shared" si="218"/>
        <v>0.48426150121065376</v>
      </c>
      <c r="M565" s="156">
        <f t="shared" si="218"/>
        <v>0.24213075060532688</v>
      </c>
      <c r="N565" s="156">
        <f t="shared" si="218"/>
        <v>0</v>
      </c>
      <c r="O565" s="156">
        <f t="shared" si="218"/>
        <v>0</v>
      </c>
      <c r="P565" s="156">
        <f t="shared" si="218"/>
        <v>0</v>
      </c>
      <c r="Q565" s="156">
        <f t="shared" si="218"/>
        <v>0</v>
      </c>
      <c r="R565" s="156">
        <f t="shared" si="218"/>
        <v>0</v>
      </c>
      <c r="S565" s="156">
        <f t="shared" si="218"/>
        <v>0</v>
      </c>
      <c r="T565" s="156">
        <f t="shared" si="218"/>
        <v>0.72639225181598066</v>
      </c>
      <c r="U565" s="156">
        <f t="shared" si="214"/>
        <v>99.999999999999986</v>
      </c>
    </row>
    <row r="566" spans="2:26" s="36" customFormat="1" ht="12" customHeight="1" x14ac:dyDescent="0.15">
      <c r="B566" s="101"/>
      <c r="C566" s="124" t="s">
        <v>195</v>
      </c>
      <c r="D566" s="37"/>
      <c r="E566" s="37"/>
      <c r="F566" s="37"/>
      <c r="G566" s="239">
        <f t="shared" si="215"/>
        <v>413</v>
      </c>
      <c r="H566" s="57">
        <f t="shared" ref="H566:T566" si="219">H532/$G566*100</f>
        <v>86.440677966101703</v>
      </c>
      <c r="I566" s="57">
        <f t="shared" si="219"/>
        <v>3.87409200968523</v>
      </c>
      <c r="J566" s="57">
        <f t="shared" si="219"/>
        <v>4.8426150121065374</v>
      </c>
      <c r="K566" s="57">
        <f t="shared" si="219"/>
        <v>3.1476997578692498</v>
      </c>
      <c r="L566" s="57">
        <f t="shared" si="219"/>
        <v>0.24213075060532688</v>
      </c>
      <c r="M566" s="57">
        <f t="shared" si="219"/>
        <v>0.24213075060532688</v>
      </c>
      <c r="N566" s="57">
        <f t="shared" si="219"/>
        <v>0</v>
      </c>
      <c r="O566" s="57">
        <f t="shared" si="219"/>
        <v>0</v>
      </c>
      <c r="P566" s="57">
        <f t="shared" si="219"/>
        <v>0</v>
      </c>
      <c r="Q566" s="57">
        <f t="shared" si="219"/>
        <v>0</v>
      </c>
      <c r="R566" s="57">
        <f t="shared" si="219"/>
        <v>0</v>
      </c>
      <c r="S566" s="57">
        <f t="shared" si="219"/>
        <v>0</v>
      </c>
      <c r="T566" s="57">
        <f t="shared" si="219"/>
        <v>1.2106537530266344</v>
      </c>
      <c r="U566" s="57">
        <f t="shared" si="214"/>
        <v>100</v>
      </c>
    </row>
    <row r="567" spans="2:26" s="36" customFormat="1" ht="12" customHeight="1" x14ac:dyDescent="0.15">
      <c r="B567" s="101"/>
      <c r="C567" s="124" t="s">
        <v>196</v>
      </c>
      <c r="D567" s="37"/>
      <c r="E567" s="37"/>
      <c r="F567" s="37"/>
      <c r="G567" s="239">
        <f t="shared" si="215"/>
        <v>413</v>
      </c>
      <c r="H567" s="57">
        <f t="shared" ref="H567:T567" si="220">H533/$G567*100</f>
        <v>71.428571428571431</v>
      </c>
      <c r="I567" s="57">
        <f t="shared" si="220"/>
        <v>4.6004842615012107</v>
      </c>
      <c r="J567" s="57">
        <f t="shared" si="220"/>
        <v>10.653753026634384</v>
      </c>
      <c r="K567" s="57">
        <f t="shared" si="220"/>
        <v>7.9903147699757868</v>
      </c>
      <c r="L567" s="57">
        <f t="shared" si="220"/>
        <v>2.6634382566585959</v>
      </c>
      <c r="M567" s="57">
        <f t="shared" si="220"/>
        <v>0.72639225181598066</v>
      </c>
      <c r="N567" s="57">
        <f t="shared" si="220"/>
        <v>0</v>
      </c>
      <c r="O567" s="57">
        <f t="shared" si="220"/>
        <v>0.24213075060532688</v>
      </c>
      <c r="P567" s="57">
        <f t="shared" si="220"/>
        <v>0.24213075060532688</v>
      </c>
      <c r="Q567" s="57">
        <f t="shared" si="220"/>
        <v>0</v>
      </c>
      <c r="R567" s="57">
        <f t="shared" si="220"/>
        <v>0</v>
      </c>
      <c r="S567" s="57">
        <f t="shared" si="220"/>
        <v>0.24213075060532688</v>
      </c>
      <c r="T567" s="57">
        <f t="shared" si="220"/>
        <v>1.2106537530266344</v>
      </c>
      <c r="U567" s="57">
        <f t="shared" si="214"/>
        <v>100</v>
      </c>
    </row>
    <row r="568" spans="2:26" s="36" customFormat="1" ht="12" customHeight="1" x14ac:dyDescent="0.15">
      <c r="B568" s="101"/>
      <c r="C568" s="124" t="s">
        <v>197</v>
      </c>
      <c r="D568" s="37"/>
      <c r="E568" s="37"/>
      <c r="F568" s="37"/>
      <c r="G568" s="239">
        <f t="shared" si="215"/>
        <v>413</v>
      </c>
      <c r="H568" s="57">
        <f t="shared" ref="H568:T568" si="221">H534/$G568*100</f>
        <v>64.648910411622268</v>
      </c>
      <c r="I568" s="57">
        <f t="shared" si="221"/>
        <v>9.4430992736077481</v>
      </c>
      <c r="J568" s="57">
        <f t="shared" si="221"/>
        <v>12.106537530266344</v>
      </c>
      <c r="K568" s="57">
        <f t="shared" si="221"/>
        <v>5.3268765133171918</v>
      </c>
      <c r="L568" s="57">
        <f t="shared" si="221"/>
        <v>3.3898305084745761</v>
      </c>
      <c r="M568" s="57">
        <f t="shared" si="221"/>
        <v>1.937046004842615</v>
      </c>
      <c r="N568" s="57">
        <f t="shared" si="221"/>
        <v>1.2106537530266344</v>
      </c>
      <c r="O568" s="57">
        <f t="shared" si="221"/>
        <v>0</v>
      </c>
      <c r="P568" s="57">
        <f t="shared" si="221"/>
        <v>0</v>
      </c>
      <c r="Q568" s="57">
        <f t="shared" si="221"/>
        <v>0</v>
      </c>
      <c r="R568" s="57">
        <f t="shared" si="221"/>
        <v>0</v>
      </c>
      <c r="S568" s="57">
        <f t="shared" si="221"/>
        <v>0</v>
      </c>
      <c r="T568" s="57">
        <f t="shared" si="221"/>
        <v>1.937046004842615</v>
      </c>
      <c r="U568" s="57">
        <f t="shared" si="214"/>
        <v>99.999999999999972</v>
      </c>
    </row>
    <row r="569" spans="2:26" s="36" customFormat="1" ht="12" customHeight="1" x14ac:dyDescent="0.15">
      <c r="B569" s="101"/>
      <c r="C569" s="124" t="s">
        <v>198</v>
      </c>
      <c r="D569" s="37"/>
      <c r="E569" s="37"/>
      <c r="F569" s="37"/>
      <c r="G569" s="239">
        <f t="shared" si="215"/>
        <v>413</v>
      </c>
      <c r="H569" s="57">
        <f t="shared" ref="H569:T569" si="222">H535/$G569*100</f>
        <v>98.789346246973366</v>
      </c>
      <c r="I569" s="57">
        <f t="shared" si="222"/>
        <v>0.48426150121065376</v>
      </c>
      <c r="J569" s="57">
        <f t="shared" si="222"/>
        <v>0.24213075060532688</v>
      </c>
      <c r="K569" s="57">
        <f t="shared" si="222"/>
        <v>0</v>
      </c>
      <c r="L569" s="57">
        <f t="shared" si="222"/>
        <v>0</v>
      </c>
      <c r="M569" s="57">
        <f t="shared" si="222"/>
        <v>0.24213075060532688</v>
      </c>
      <c r="N569" s="57">
        <f t="shared" si="222"/>
        <v>0</v>
      </c>
      <c r="O569" s="57">
        <f t="shared" si="222"/>
        <v>0</v>
      </c>
      <c r="P569" s="57">
        <f t="shared" si="222"/>
        <v>0</v>
      </c>
      <c r="Q569" s="57">
        <f t="shared" si="222"/>
        <v>0</v>
      </c>
      <c r="R569" s="57">
        <f t="shared" si="222"/>
        <v>0</v>
      </c>
      <c r="S569" s="57">
        <f t="shared" si="222"/>
        <v>0</v>
      </c>
      <c r="T569" s="57">
        <f t="shared" si="222"/>
        <v>0.24213075060532688</v>
      </c>
      <c r="U569" s="57">
        <f t="shared" si="214"/>
        <v>100</v>
      </c>
    </row>
    <row r="570" spans="2:26" s="36" customFormat="1" ht="12" customHeight="1" x14ac:dyDescent="0.15">
      <c r="B570" s="101"/>
      <c r="C570" s="124" t="s">
        <v>199</v>
      </c>
      <c r="D570" s="37"/>
      <c r="E570" s="37"/>
      <c r="F570" s="37"/>
      <c r="G570" s="239">
        <f t="shared" si="215"/>
        <v>413</v>
      </c>
      <c r="H570" s="57">
        <f t="shared" ref="H570:T570" si="223">H536/$G570*100</f>
        <v>74.092009685230025</v>
      </c>
      <c r="I570" s="57">
        <f t="shared" si="223"/>
        <v>16.464891041162229</v>
      </c>
      <c r="J570" s="57">
        <f t="shared" si="223"/>
        <v>6.2953995157384997</v>
      </c>
      <c r="K570" s="57">
        <f t="shared" si="223"/>
        <v>1.4527845036319613</v>
      </c>
      <c r="L570" s="57">
        <f t="shared" si="223"/>
        <v>0.24213075060532688</v>
      </c>
      <c r="M570" s="57">
        <f t="shared" si="223"/>
        <v>0.24213075060532688</v>
      </c>
      <c r="N570" s="57">
        <f t="shared" si="223"/>
        <v>0</v>
      </c>
      <c r="O570" s="57">
        <f t="shared" si="223"/>
        <v>0</v>
      </c>
      <c r="P570" s="57">
        <f t="shared" si="223"/>
        <v>0</v>
      </c>
      <c r="Q570" s="57">
        <f t="shared" si="223"/>
        <v>0</v>
      </c>
      <c r="R570" s="57">
        <f t="shared" si="223"/>
        <v>0</v>
      </c>
      <c r="S570" s="57">
        <f t="shared" si="223"/>
        <v>0</v>
      </c>
      <c r="T570" s="57">
        <f t="shared" si="223"/>
        <v>1.2106537530266344</v>
      </c>
      <c r="U570" s="57">
        <f t="shared" si="214"/>
        <v>100</v>
      </c>
    </row>
    <row r="571" spans="2:26" s="36" customFormat="1" ht="12" customHeight="1" x14ac:dyDescent="0.15">
      <c r="B571" s="101"/>
      <c r="C571" s="124" t="s">
        <v>200</v>
      </c>
      <c r="D571" s="37"/>
      <c r="E571" s="37"/>
      <c r="F571" s="37"/>
      <c r="G571" s="239">
        <f t="shared" si="215"/>
        <v>413</v>
      </c>
      <c r="H571" s="57">
        <f t="shared" ref="H571:T571" si="224">H537/$G571*100</f>
        <v>81.1138014527845</v>
      </c>
      <c r="I571" s="57">
        <f t="shared" si="224"/>
        <v>6.053268765133172</v>
      </c>
      <c r="J571" s="57">
        <f t="shared" si="224"/>
        <v>4.6004842615012107</v>
      </c>
      <c r="K571" s="57">
        <f t="shared" si="224"/>
        <v>2.6634382566585959</v>
      </c>
      <c r="L571" s="57">
        <f t="shared" si="224"/>
        <v>0.48426150121065376</v>
      </c>
      <c r="M571" s="57">
        <f t="shared" si="224"/>
        <v>0.72639225181598066</v>
      </c>
      <c r="N571" s="57">
        <f t="shared" si="224"/>
        <v>0.48426150121065376</v>
      </c>
      <c r="O571" s="57">
        <f t="shared" si="224"/>
        <v>0</v>
      </c>
      <c r="P571" s="57">
        <f t="shared" si="224"/>
        <v>0.24213075060532688</v>
      </c>
      <c r="Q571" s="57">
        <f t="shared" si="224"/>
        <v>0.48426150121065376</v>
      </c>
      <c r="R571" s="57">
        <f t="shared" si="224"/>
        <v>0.24213075060532688</v>
      </c>
      <c r="S571" s="57">
        <f t="shared" si="224"/>
        <v>1.4527845036319613</v>
      </c>
      <c r="T571" s="57">
        <f t="shared" si="224"/>
        <v>1.4527845036319613</v>
      </c>
      <c r="U571" s="57">
        <f t="shared" si="214"/>
        <v>99.999999999999986</v>
      </c>
    </row>
    <row r="572" spans="2:26" s="36" customFormat="1" ht="12" customHeight="1" x14ac:dyDescent="0.15">
      <c r="B572" s="101"/>
      <c r="C572" s="124" t="s">
        <v>201</v>
      </c>
      <c r="D572" s="37"/>
      <c r="E572" s="37"/>
      <c r="F572" s="37"/>
      <c r="G572" s="239">
        <f t="shared" si="215"/>
        <v>413</v>
      </c>
      <c r="H572" s="57">
        <f t="shared" ref="H572:T572" si="225">H538/$G572*100</f>
        <v>85.956416464891035</v>
      </c>
      <c r="I572" s="57">
        <f t="shared" si="225"/>
        <v>4.6004842615012107</v>
      </c>
      <c r="J572" s="57">
        <f t="shared" si="225"/>
        <v>3.87409200968523</v>
      </c>
      <c r="K572" s="57">
        <f t="shared" si="225"/>
        <v>3.6319612590799029</v>
      </c>
      <c r="L572" s="57">
        <f t="shared" si="225"/>
        <v>0.48426150121065376</v>
      </c>
      <c r="M572" s="57">
        <f t="shared" si="225"/>
        <v>0.24213075060532688</v>
      </c>
      <c r="N572" s="57">
        <f t="shared" si="225"/>
        <v>0</v>
      </c>
      <c r="O572" s="57">
        <f t="shared" si="225"/>
        <v>0.24213075060532688</v>
      </c>
      <c r="P572" s="57">
        <f t="shared" si="225"/>
        <v>0</v>
      </c>
      <c r="Q572" s="57">
        <f t="shared" si="225"/>
        <v>0</v>
      </c>
      <c r="R572" s="57">
        <f t="shared" si="225"/>
        <v>0</v>
      </c>
      <c r="S572" s="57">
        <f t="shared" si="225"/>
        <v>0</v>
      </c>
      <c r="T572" s="57">
        <f t="shared" si="225"/>
        <v>0.96852300242130751</v>
      </c>
      <c r="U572" s="57">
        <f t="shared" si="214"/>
        <v>99.999999999999986</v>
      </c>
    </row>
    <row r="573" spans="2:26" s="36" customFormat="1" ht="12" customHeight="1" x14ac:dyDescent="0.15">
      <c r="B573" s="101"/>
      <c r="C573" s="124" t="s">
        <v>202</v>
      </c>
      <c r="D573" s="37"/>
      <c r="E573" s="37"/>
      <c r="F573" s="37"/>
      <c r="G573" s="239">
        <f t="shared" si="215"/>
        <v>413</v>
      </c>
      <c r="H573" s="57">
        <f t="shared" ref="H573:T573" si="226">H539/$G573*100</f>
        <v>82.082324455205807</v>
      </c>
      <c r="I573" s="57">
        <f t="shared" si="226"/>
        <v>4.6004842615012107</v>
      </c>
      <c r="J573" s="57">
        <f t="shared" si="226"/>
        <v>5.5690072639225177</v>
      </c>
      <c r="K573" s="57">
        <f t="shared" si="226"/>
        <v>4.3583535108958831</v>
      </c>
      <c r="L573" s="57">
        <f t="shared" si="226"/>
        <v>0.96852300242130751</v>
      </c>
      <c r="M573" s="57">
        <f t="shared" si="226"/>
        <v>1.2106537530266344</v>
      </c>
      <c r="N573" s="57">
        <f t="shared" si="226"/>
        <v>0.24213075060532688</v>
      </c>
      <c r="O573" s="57">
        <f t="shared" si="226"/>
        <v>0</v>
      </c>
      <c r="P573" s="57">
        <f t="shared" si="226"/>
        <v>0</v>
      </c>
      <c r="Q573" s="57">
        <f t="shared" si="226"/>
        <v>0</v>
      </c>
      <c r="R573" s="57">
        <f t="shared" si="226"/>
        <v>0</v>
      </c>
      <c r="S573" s="57">
        <f t="shared" si="226"/>
        <v>0</v>
      </c>
      <c r="T573" s="57">
        <f t="shared" si="226"/>
        <v>0.96852300242130751</v>
      </c>
      <c r="U573" s="57">
        <f t="shared" si="214"/>
        <v>99.999999999999986</v>
      </c>
    </row>
    <row r="574" spans="2:26" s="36" customFormat="1" ht="12" customHeight="1" x14ac:dyDescent="0.15">
      <c r="B574" s="101"/>
      <c r="C574" s="149" t="s">
        <v>203</v>
      </c>
      <c r="D574" s="150"/>
      <c r="E574" s="150"/>
      <c r="F574" s="150"/>
      <c r="G574" s="242">
        <f t="shared" si="215"/>
        <v>413</v>
      </c>
      <c r="H574" s="156">
        <f t="shared" ref="H574:T574" si="227">H540/$G574*100</f>
        <v>59.80629539951574</v>
      </c>
      <c r="I574" s="156">
        <f t="shared" si="227"/>
        <v>2.6634382566585959</v>
      </c>
      <c r="J574" s="156">
        <f t="shared" si="227"/>
        <v>9.2009685230024214</v>
      </c>
      <c r="K574" s="156">
        <f t="shared" si="227"/>
        <v>9.9273607748184016</v>
      </c>
      <c r="L574" s="156">
        <f t="shared" si="227"/>
        <v>4.8426150121065374</v>
      </c>
      <c r="M574" s="156">
        <f t="shared" si="227"/>
        <v>4.8426150121065374</v>
      </c>
      <c r="N574" s="156">
        <f t="shared" si="227"/>
        <v>2.9055690072639226</v>
      </c>
      <c r="O574" s="156">
        <f t="shared" si="227"/>
        <v>2.6634382566585959</v>
      </c>
      <c r="P574" s="156">
        <f t="shared" si="227"/>
        <v>0.72639225181598066</v>
      </c>
      <c r="Q574" s="156">
        <f t="shared" si="227"/>
        <v>0.48426150121065376</v>
      </c>
      <c r="R574" s="156">
        <f t="shared" si="227"/>
        <v>0.48426150121065376</v>
      </c>
      <c r="S574" s="156">
        <f t="shared" si="227"/>
        <v>0.24213075060532688</v>
      </c>
      <c r="T574" s="156">
        <f t="shared" si="227"/>
        <v>1.2106537530266344</v>
      </c>
      <c r="U574" s="156">
        <f t="shared" si="214"/>
        <v>99.999999999999986</v>
      </c>
    </row>
    <row r="575" spans="2:26" s="36" customFormat="1" ht="12" customHeight="1" x14ac:dyDescent="0.15">
      <c r="B575" s="101"/>
      <c r="C575" s="124" t="s">
        <v>204</v>
      </c>
      <c r="D575" s="37"/>
      <c r="E575" s="37"/>
      <c r="F575" s="37"/>
      <c r="G575" s="239">
        <f t="shared" si="215"/>
        <v>413</v>
      </c>
      <c r="H575" s="57">
        <f t="shared" ref="H575:T575" si="228">H541/$G575*100</f>
        <v>64.648910411622268</v>
      </c>
      <c r="I575" s="57">
        <f t="shared" si="228"/>
        <v>23.002421307506054</v>
      </c>
      <c r="J575" s="57">
        <f t="shared" si="228"/>
        <v>8.4745762711864394</v>
      </c>
      <c r="K575" s="57">
        <f t="shared" si="228"/>
        <v>2.1791767554479415</v>
      </c>
      <c r="L575" s="57">
        <f t="shared" si="228"/>
        <v>0</v>
      </c>
      <c r="M575" s="57">
        <f t="shared" si="228"/>
        <v>0</v>
      </c>
      <c r="N575" s="57">
        <f t="shared" si="228"/>
        <v>0</v>
      </c>
      <c r="O575" s="57">
        <f t="shared" si="228"/>
        <v>0</v>
      </c>
      <c r="P575" s="57">
        <f t="shared" si="228"/>
        <v>0</v>
      </c>
      <c r="Q575" s="57">
        <f t="shared" si="228"/>
        <v>0</v>
      </c>
      <c r="R575" s="57">
        <f t="shared" si="228"/>
        <v>0</v>
      </c>
      <c r="S575" s="57">
        <f t="shared" si="228"/>
        <v>0</v>
      </c>
      <c r="T575" s="57">
        <f t="shared" si="228"/>
        <v>1.6949152542372881</v>
      </c>
      <c r="U575" s="57">
        <f t="shared" si="214"/>
        <v>99.999999999999986</v>
      </c>
    </row>
    <row r="576" spans="2:26" s="36" customFormat="1" ht="12" customHeight="1" x14ac:dyDescent="0.15">
      <c r="B576" s="101"/>
      <c r="C576" s="124" t="s">
        <v>1043</v>
      </c>
      <c r="D576" s="37"/>
      <c r="E576" s="37"/>
      <c r="F576" s="37"/>
      <c r="G576" s="239">
        <f t="shared" si="215"/>
        <v>413</v>
      </c>
      <c r="H576" s="57">
        <f t="shared" ref="H576:T576" si="229">H542/$G576*100</f>
        <v>94.673123486682812</v>
      </c>
      <c r="I576" s="57">
        <f t="shared" si="229"/>
        <v>2.6634382566585959</v>
      </c>
      <c r="J576" s="57">
        <f t="shared" si="229"/>
        <v>1.4527845036319613</v>
      </c>
      <c r="K576" s="57">
        <f t="shared" si="229"/>
        <v>0.72639225181598066</v>
      </c>
      <c r="L576" s="57">
        <f t="shared" si="229"/>
        <v>0</v>
      </c>
      <c r="M576" s="57">
        <f t="shared" si="229"/>
        <v>0</v>
      </c>
      <c r="N576" s="57">
        <f t="shared" si="229"/>
        <v>0</v>
      </c>
      <c r="O576" s="57">
        <f t="shared" si="229"/>
        <v>0</v>
      </c>
      <c r="P576" s="57">
        <f t="shared" si="229"/>
        <v>0</v>
      </c>
      <c r="Q576" s="57">
        <f t="shared" si="229"/>
        <v>0</v>
      </c>
      <c r="R576" s="57">
        <f t="shared" si="229"/>
        <v>0</v>
      </c>
      <c r="S576" s="57">
        <f t="shared" si="229"/>
        <v>0</v>
      </c>
      <c r="T576" s="57">
        <f t="shared" si="229"/>
        <v>0.48426150121065376</v>
      </c>
      <c r="U576" s="57">
        <f t="shared" si="214"/>
        <v>100</v>
      </c>
    </row>
    <row r="577" spans="2:21" s="36" customFormat="1" ht="12" customHeight="1" x14ac:dyDescent="0.15">
      <c r="B577" s="101"/>
      <c r="C577" s="124" t="s">
        <v>1042</v>
      </c>
      <c r="D577" s="37"/>
      <c r="E577" s="37"/>
      <c r="F577" s="37"/>
      <c r="G577" s="239">
        <f t="shared" si="215"/>
        <v>413</v>
      </c>
      <c r="H577" s="57">
        <f t="shared" ref="H577:T577" si="230">H543/$G577*100</f>
        <v>47.941888619854723</v>
      </c>
      <c r="I577" s="57">
        <f t="shared" si="230"/>
        <v>7.7481840193704601</v>
      </c>
      <c r="J577" s="57">
        <f t="shared" si="230"/>
        <v>18.401937046004843</v>
      </c>
      <c r="K577" s="57">
        <f t="shared" si="230"/>
        <v>13.317191283292978</v>
      </c>
      <c r="L577" s="57">
        <f t="shared" si="230"/>
        <v>5.8111380145278453</v>
      </c>
      <c r="M577" s="57">
        <f t="shared" si="230"/>
        <v>2.9055690072639226</v>
      </c>
      <c r="N577" s="57">
        <f t="shared" si="230"/>
        <v>1.2106537530266344</v>
      </c>
      <c r="O577" s="57">
        <f t="shared" si="230"/>
        <v>0.72639225181598066</v>
      </c>
      <c r="P577" s="57">
        <f t="shared" si="230"/>
        <v>0</v>
      </c>
      <c r="Q577" s="57">
        <f t="shared" si="230"/>
        <v>0</v>
      </c>
      <c r="R577" s="57">
        <f t="shared" si="230"/>
        <v>0</v>
      </c>
      <c r="S577" s="57">
        <f t="shared" si="230"/>
        <v>0</v>
      </c>
      <c r="T577" s="57">
        <f t="shared" si="230"/>
        <v>1.937046004842615</v>
      </c>
      <c r="U577" s="57">
        <f t="shared" si="214"/>
        <v>100</v>
      </c>
    </row>
    <row r="578" spans="2:21" s="36" customFormat="1" ht="12" customHeight="1" x14ac:dyDescent="0.15">
      <c r="B578" s="101"/>
      <c r="C578" s="124" t="s">
        <v>205</v>
      </c>
      <c r="D578" s="37"/>
      <c r="E578" s="37"/>
      <c r="F578" s="37"/>
      <c r="G578" s="239">
        <f t="shared" si="215"/>
        <v>413</v>
      </c>
      <c r="H578" s="57">
        <f t="shared" ref="H578:T578" si="231">H544/$G578*100</f>
        <v>84.019370460048421</v>
      </c>
      <c r="I578" s="57">
        <f t="shared" si="231"/>
        <v>4.3583535108958831</v>
      </c>
      <c r="J578" s="57">
        <f t="shared" si="231"/>
        <v>5.5690072639225177</v>
      </c>
      <c r="K578" s="57">
        <f t="shared" si="231"/>
        <v>2.9055690072639226</v>
      </c>
      <c r="L578" s="57">
        <f t="shared" si="231"/>
        <v>0.72639225181598066</v>
      </c>
      <c r="M578" s="57">
        <f t="shared" si="231"/>
        <v>1.2106537530266344</v>
      </c>
      <c r="N578" s="57">
        <f t="shared" si="231"/>
        <v>0</v>
      </c>
      <c r="O578" s="57">
        <f t="shared" si="231"/>
        <v>0.24213075060532688</v>
      </c>
      <c r="P578" s="57">
        <f t="shared" si="231"/>
        <v>0</v>
      </c>
      <c r="Q578" s="57">
        <f t="shared" si="231"/>
        <v>0</v>
      </c>
      <c r="R578" s="57">
        <f t="shared" si="231"/>
        <v>0</v>
      </c>
      <c r="S578" s="57">
        <f t="shared" si="231"/>
        <v>0</v>
      </c>
      <c r="T578" s="57">
        <f t="shared" si="231"/>
        <v>0.96852300242130751</v>
      </c>
      <c r="U578" s="57">
        <f t="shared" si="214"/>
        <v>99.999999999999986</v>
      </c>
    </row>
    <row r="579" spans="2:21" s="36" customFormat="1" ht="12" customHeight="1" x14ac:dyDescent="0.15">
      <c r="B579" s="101"/>
      <c r="C579" s="124" t="s">
        <v>62</v>
      </c>
      <c r="D579" s="37"/>
      <c r="E579" s="37"/>
      <c r="F579" s="37"/>
      <c r="G579" s="239">
        <f t="shared" si="215"/>
        <v>413</v>
      </c>
      <c r="H579" s="57">
        <f t="shared" ref="H579:T579" si="232">H545/$G579*100</f>
        <v>83.050847457627114</v>
      </c>
      <c r="I579" s="57">
        <f t="shared" si="232"/>
        <v>5.3268765133171918</v>
      </c>
      <c r="J579" s="57">
        <f t="shared" si="232"/>
        <v>5.0847457627118651</v>
      </c>
      <c r="K579" s="57">
        <f t="shared" si="232"/>
        <v>4.1162227602905572</v>
      </c>
      <c r="L579" s="57">
        <f t="shared" si="232"/>
        <v>0.72639225181598066</v>
      </c>
      <c r="M579" s="57">
        <f t="shared" si="232"/>
        <v>0.72639225181598066</v>
      </c>
      <c r="N579" s="57">
        <f t="shared" si="232"/>
        <v>0</v>
      </c>
      <c r="O579" s="57">
        <f t="shared" si="232"/>
        <v>0</v>
      </c>
      <c r="P579" s="57">
        <f t="shared" si="232"/>
        <v>0</v>
      </c>
      <c r="Q579" s="57">
        <f t="shared" si="232"/>
        <v>0</v>
      </c>
      <c r="R579" s="57">
        <f t="shared" si="232"/>
        <v>0</v>
      </c>
      <c r="S579" s="57">
        <f t="shared" si="232"/>
        <v>0</v>
      </c>
      <c r="T579" s="57">
        <f t="shared" si="232"/>
        <v>0.96852300242130751</v>
      </c>
      <c r="U579" s="57">
        <f t="shared" si="214"/>
        <v>99.999999999999986</v>
      </c>
    </row>
    <row r="580" spans="2:21" s="36" customFormat="1" ht="12" customHeight="1" x14ac:dyDescent="0.15">
      <c r="B580" s="101"/>
      <c r="C580" s="149" t="s">
        <v>206</v>
      </c>
      <c r="D580" s="150"/>
      <c r="E580" s="150"/>
      <c r="F580" s="150"/>
      <c r="G580" s="242" t="str">
        <f t="shared" si="215"/>
        <v>－</v>
      </c>
      <c r="H580" s="227" t="s">
        <v>1041</v>
      </c>
      <c r="I580" s="227" t="s">
        <v>1041</v>
      </c>
      <c r="J580" s="227" t="s">
        <v>1041</v>
      </c>
      <c r="K580" s="227" t="s">
        <v>1041</v>
      </c>
      <c r="L580" s="227" t="s">
        <v>1041</v>
      </c>
      <c r="M580" s="227" t="s">
        <v>1041</v>
      </c>
      <c r="N580" s="227" t="s">
        <v>1041</v>
      </c>
      <c r="O580" s="227" t="s">
        <v>1041</v>
      </c>
      <c r="P580" s="227" t="s">
        <v>1041</v>
      </c>
      <c r="Q580" s="227" t="s">
        <v>1041</v>
      </c>
      <c r="R580" s="227" t="s">
        <v>1041</v>
      </c>
      <c r="S580" s="227" t="s">
        <v>1041</v>
      </c>
      <c r="T580" s="227" t="s">
        <v>1041</v>
      </c>
      <c r="U580" s="227" t="s">
        <v>1041</v>
      </c>
    </row>
    <row r="581" spans="2:21" s="36" customFormat="1" ht="12" customHeight="1" x14ac:dyDescent="0.15">
      <c r="B581" s="101"/>
      <c r="C581" s="124" t="s">
        <v>46</v>
      </c>
      <c r="D581" s="37"/>
      <c r="E581" s="37"/>
      <c r="F581" s="37"/>
      <c r="G581" s="239">
        <f t="shared" si="215"/>
        <v>413</v>
      </c>
      <c r="H581" s="57">
        <f t="shared" ref="H581:T581" si="233">H547/$G581*100</f>
        <v>74.334140435835351</v>
      </c>
      <c r="I581" s="57">
        <f t="shared" si="233"/>
        <v>1.6949152542372881</v>
      </c>
      <c r="J581" s="57">
        <f t="shared" si="233"/>
        <v>4.3583535108958831</v>
      </c>
      <c r="K581" s="57">
        <f t="shared" si="233"/>
        <v>7.2639225181598057</v>
      </c>
      <c r="L581" s="57">
        <f t="shared" si="233"/>
        <v>1.2106537530266344</v>
      </c>
      <c r="M581" s="57">
        <f t="shared" si="233"/>
        <v>3.87409200968523</v>
      </c>
      <c r="N581" s="57">
        <f t="shared" si="233"/>
        <v>0.96852300242130751</v>
      </c>
      <c r="O581" s="57">
        <f t="shared" si="233"/>
        <v>1.937046004842615</v>
      </c>
      <c r="P581" s="57">
        <f t="shared" si="233"/>
        <v>0.48426150121065376</v>
      </c>
      <c r="Q581" s="57">
        <f t="shared" si="233"/>
        <v>0.72639225181598066</v>
      </c>
      <c r="R581" s="57">
        <f t="shared" si="233"/>
        <v>0</v>
      </c>
      <c r="S581" s="57">
        <f t="shared" si="233"/>
        <v>2.4213075060532687</v>
      </c>
      <c r="T581" s="57">
        <f t="shared" si="233"/>
        <v>0.72639225181598066</v>
      </c>
      <c r="U581" s="57">
        <f t="shared" ref="U581:U596" si="234">SUM(H581:T581)</f>
        <v>99.999999999999986</v>
      </c>
    </row>
    <row r="582" spans="2:21" s="36" customFormat="1" ht="12" customHeight="1" x14ac:dyDescent="0.15">
      <c r="B582" s="101"/>
      <c r="C582" s="124" t="s">
        <v>207</v>
      </c>
      <c r="D582" s="37"/>
      <c r="E582" s="37"/>
      <c r="F582" s="37"/>
      <c r="G582" s="239">
        <f t="shared" si="215"/>
        <v>413</v>
      </c>
      <c r="H582" s="57">
        <f t="shared" ref="H582:T582" si="235">H548/$G582*100</f>
        <v>95.399515738498792</v>
      </c>
      <c r="I582" s="57">
        <f t="shared" si="235"/>
        <v>1.937046004842615</v>
      </c>
      <c r="J582" s="57">
        <f t="shared" si="235"/>
        <v>0.96852300242130751</v>
      </c>
      <c r="K582" s="57">
        <f t="shared" si="235"/>
        <v>0.48426150121065376</v>
      </c>
      <c r="L582" s="57">
        <f t="shared" si="235"/>
        <v>0.24213075060532688</v>
      </c>
      <c r="M582" s="57">
        <f t="shared" si="235"/>
        <v>0.48426150121065376</v>
      </c>
      <c r="N582" s="57">
        <f t="shared" si="235"/>
        <v>0</v>
      </c>
      <c r="O582" s="57">
        <f t="shared" si="235"/>
        <v>0</v>
      </c>
      <c r="P582" s="57">
        <f t="shared" si="235"/>
        <v>0</v>
      </c>
      <c r="Q582" s="57">
        <f t="shared" si="235"/>
        <v>0</v>
      </c>
      <c r="R582" s="57">
        <f t="shared" si="235"/>
        <v>0</v>
      </c>
      <c r="S582" s="57">
        <f t="shared" si="235"/>
        <v>0</v>
      </c>
      <c r="T582" s="57">
        <f t="shared" si="235"/>
        <v>0.48426150121065376</v>
      </c>
      <c r="U582" s="57">
        <f t="shared" si="234"/>
        <v>100</v>
      </c>
    </row>
    <row r="583" spans="2:21" s="36" customFormat="1" ht="12" customHeight="1" x14ac:dyDescent="0.15">
      <c r="B583" s="101"/>
      <c r="C583" s="124" t="s">
        <v>208</v>
      </c>
      <c r="D583" s="37"/>
      <c r="E583" s="37"/>
      <c r="F583" s="37"/>
      <c r="G583" s="239">
        <f t="shared" si="215"/>
        <v>413</v>
      </c>
      <c r="H583" s="57">
        <f t="shared" ref="H583:T583" si="236">H549/$G583*100</f>
        <v>97.094430992736079</v>
      </c>
      <c r="I583" s="57">
        <f t="shared" si="236"/>
        <v>1.4527845036319613</v>
      </c>
      <c r="J583" s="57">
        <f t="shared" si="236"/>
        <v>0.48426150121065376</v>
      </c>
      <c r="K583" s="57">
        <f t="shared" si="236"/>
        <v>0.48426150121065376</v>
      </c>
      <c r="L583" s="57">
        <f t="shared" si="236"/>
        <v>0.24213075060532688</v>
      </c>
      <c r="M583" s="57">
        <f t="shared" si="236"/>
        <v>0</v>
      </c>
      <c r="N583" s="57">
        <f t="shared" si="236"/>
        <v>0</v>
      </c>
      <c r="O583" s="57">
        <f t="shared" si="236"/>
        <v>0</v>
      </c>
      <c r="P583" s="57">
        <f t="shared" si="236"/>
        <v>0</v>
      </c>
      <c r="Q583" s="57">
        <f t="shared" si="236"/>
        <v>0</v>
      </c>
      <c r="R583" s="57">
        <f t="shared" si="236"/>
        <v>0</v>
      </c>
      <c r="S583" s="57">
        <f t="shared" si="236"/>
        <v>0</v>
      </c>
      <c r="T583" s="57">
        <f t="shared" si="236"/>
        <v>0.24213075060532688</v>
      </c>
      <c r="U583" s="57">
        <f t="shared" si="234"/>
        <v>100</v>
      </c>
    </row>
    <row r="584" spans="2:21" s="36" customFormat="1" ht="12" customHeight="1" x14ac:dyDescent="0.15">
      <c r="B584" s="101"/>
      <c r="C584" s="124" t="s">
        <v>51</v>
      </c>
      <c r="D584" s="37"/>
      <c r="E584" s="37"/>
      <c r="F584" s="37"/>
      <c r="G584" s="239">
        <f t="shared" si="215"/>
        <v>413</v>
      </c>
      <c r="H584" s="57">
        <f t="shared" ref="H584:T584" si="237">H550/$G584*100</f>
        <v>98.062953995157386</v>
      </c>
      <c r="I584" s="57">
        <f t="shared" si="237"/>
        <v>0.96852300242130751</v>
      </c>
      <c r="J584" s="57">
        <f t="shared" si="237"/>
        <v>0.48426150121065376</v>
      </c>
      <c r="K584" s="57">
        <f t="shared" si="237"/>
        <v>0.48426150121065376</v>
      </c>
      <c r="L584" s="57">
        <f t="shared" si="237"/>
        <v>0</v>
      </c>
      <c r="M584" s="57">
        <f t="shared" si="237"/>
        <v>0</v>
      </c>
      <c r="N584" s="57">
        <f t="shared" si="237"/>
        <v>0</v>
      </c>
      <c r="O584" s="57">
        <f t="shared" si="237"/>
        <v>0</v>
      </c>
      <c r="P584" s="57">
        <f t="shared" si="237"/>
        <v>0</v>
      </c>
      <c r="Q584" s="57">
        <f t="shared" si="237"/>
        <v>0</v>
      </c>
      <c r="R584" s="57">
        <f t="shared" si="237"/>
        <v>0</v>
      </c>
      <c r="S584" s="57">
        <f t="shared" si="237"/>
        <v>0</v>
      </c>
      <c r="T584" s="57">
        <f t="shared" si="237"/>
        <v>0</v>
      </c>
      <c r="U584" s="57">
        <f t="shared" si="234"/>
        <v>100</v>
      </c>
    </row>
    <row r="585" spans="2:21" s="36" customFormat="1" ht="12" customHeight="1" x14ac:dyDescent="0.15">
      <c r="B585" s="101"/>
      <c r="C585" s="124" t="s">
        <v>209</v>
      </c>
      <c r="D585" s="37"/>
      <c r="E585" s="37"/>
      <c r="F585" s="37"/>
      <c r="G585" s="239">
        <f t="shared" si="215"/>
        <v>413</v>
      </c>
      <c r="H585" s="57">
        <f t="shared" ref="H585:T585" si="238">H551/$G585*100</f>
        <v>99.515738498789347</v>
      </c>
      <c r="I585" s="57">
        <f t="shared" si="238"/>
        <v>0</v>
      </c>
      <c r="J585" s="57">
        <f t="shared" si="238"/>
        <v>0</v>
      </c>
      <c r="K585" s="57">
        <f t="shared" si="238"/>
        <v>0.24213075060532688</v>
      </c>
      <c r="L585" s="57">
        <f t="shared" si="238"/>
        <v>0</v>
      </c>
      <c r="M585" s="57">
        <f t="shared" si="238"/>
        <v>0</v>
      </c>
      <c r="N585" s="57">
        <f t="shared" si="238"/>
        <v>0</v>
      </c>
      <c r="O585" s="57">
        <f t="shared" si="238"/>
        <v>0.24213075060532688</v>
      </c>
      <c r="P585" s="57">
        <f t="shared" si="238"/>
        <v>0</v>
      </c>
      <c r="Q585" s="57">
        <f t="shared" si="238"/>
        <v>0</v>
      </c>
      <c r="R585" s="57">
        <f t="shared" si="238"/>
        <v>0</v>
      </c>
      <c r="S585" s="57">
        <f t="shared" si="238"/>
        <v>0</v>
      </c>
      <c r="T585" s="57">
        <f t="shared" si="238"/>
        <v>0</v>
      </c>
      <c r="U585" s="57">
        <f t="shared" si="234"/>
        <v>100</v>
      </c>
    </row>
    <row r="586" spans="2:21" s="36" customFormat="1" ht="12" customHeight="1" x14ac:dyDescent="0.15">
      <c r="B586" s="101"/>
      <c r="C586" s="124" t="s">
        <v>54</v>
      </c>
      <c r="D586" s="37"/>
      <c r="E586" s="37"/>
      <c r="F586" s="37"/>
      <c r="G586" s="239">
        <f t="shared" si="215"/>
        <v>413</v>
      </c>
      <c r="H586" s="57">
        <f t="shared" ref="H586:T586" si="239">H552/$G586*100</f>
        <v>94.673123486682812</v>
      </c>
      <c r="I586" s="57">
        <f t="shared" si="239"/>
        <v>1.6949152542372881</v>
      </c>
      <c r="J586" s="57">
        <f t="shared" si="239"/>
        <v>1.2106537530266344</v>
      </c>
      <c r="K586" s="57">
        <f t="shared" si="239"/>
        <v>1.4527845036319613</v>
      </c>
      <c r="L586" s="57">
        <f t="shared" si="239"/>
        <v>0.24213075060532688</v>
      </c>
      <c r="M586" s="57">
        <f t="shared" si="239"/>
        <v>0.24213075060532688</v>
      </c>
      <c r="N586" s="57">
        <f t="shared" si="239"/>
        <v>0</v>
      </c>
      <c r="O586" s="57">
        <f t="shared" si="239"/>
        <v>0.24213075060532688</v>
      </c>
      <c r="P586" s="57">
        <f t="shared" si="239"/>
        <v>0</v>
      </c>
      <c r="Q586" s="57">
        <f t="shared" si="239"/>
        <v>0</v>
      </c>
      <c r="R586" s="57">
        <f t="shared" si="239"/>
        <v>0</v>
      </c>
      <c r="S586" s="57">
        <f t="shared" si="239"/>
        <v>0</v>
      </c>
      <c r="T586" s="57">
        <f t="shared" si="239"/>
        <v>0.24213075060532688</v>
      </c>
      <c r="U586" s="57">
        <f t="shared" si="234"/>
        <v>100</v>
      </c>
    </row>
    <row r="587" spans="2:21" s="36" customFormat="1" ht="12" customHeight="1" x14ac:dyDescent="0.15">
      <c r="B587" s="101"/>
      <c r="C587" s="124" t="s">
        <v>904</v>
      </c>
      <c r="D587" s="37"/>
      <c r="E587" s="37"/>
      <c r="F587" s="37"/>
      <c r="G587" s="239">
        <f t="shared" si="215"/>
        <v>413</v>
      </c>
      <c r="H587" s="57">
        <f t="shared" ref="H587:T587" si="240">H553/$G587*100</f>
        <v>95.399515738498792</v>
      </c>
      <c r="I587" s="57">
        <f t="shared" si="240"/>
        <v>0.96852300242130751</v>
      </c>
      <c r="J587" s="57">
        <f t="shared" si="240"/>
        <v>1.937046004842615</v>
      </c>
      <c r="K587" s="57">
        <f t="shared" si="240"/>
        <v>1.2106537530266344</v>
      </c>
      <c r="L587" s="57">
        <f t="shared" si="240"/>
        <v>0</v>
      </c>
      <c r="M587" s="57">
        <f t="shared" si="240"/>
        <v>0.24213075060532688</v>
      </c>
      <c r="N587" s="57">
        <f t="shared" si="240"/>
        <v>0</v>
      </c>
      <c r="O587" s="57">
        <f t="shared" si="240"/>
        <v>0</v>
      </c>
      <c r="P587" s="57">
        <f t="shared" si="240"/>
        <v>0</v>
      </c>
      <c r="Q587" s="57">
        <f t="shared" si="240"/>
        <v>0</v>
      </c>
      <c r="R587" s="57">
        <f t="shared" si="240"/>
        <v>0</v>
      </c>
      <c r="S587" s="57">
        <f t="shared" si="240"/>
        <v>0</v>
      </c>
      <c r="T587" s="57">
        <f t="shared" si="240"/>
        <v>0.24213075060532688</v>
      </c>
      <c r="U587" s="57">
        <f t="shared" si="234"/>
        <v>100</v>
      </c>
    </row>
    <row r="588" spans="2:21" s="36" customFormat="1" ht="12" customHeight="1" x14ac:dyDescent="0.15">
      <c r="B588" s="101"/>
      <c r="C588" s="149" t="s">
        <v>57</v>
      </c>
      <c r="D588" s="150"/>
      <c r="E588" s="150"/>
      <c r="F588" s="150"/>
      <c r="G588" s="242">
        <f t="shared" si="215"/>
        <v>413</v>
      </c>
      <c r="H588" s="156">
        <f t="shared" ref="H588:T588" si="241">H554/$G588*100</f>
        <v>90.31476997578693</v>
      </c>
      <c r="I588" s="156">
        <f t="shared" si="241"/>
        <v>3.3898305084745761</v>
      </c>
      <c r="J588" s="156">
        <f t="shared" si="241"/>
        <v>1.937046004842615</v>
      </c>
      <c r="K588" s="156">
        <f t="shared" si="241"/>
        <v>2.1791767554479415</v>
      </c>
      <c r="L588" s="156">
        <f t="shared" si="241"/>
        <v>0.48426150121065376</v>
      </c>
      <c r="M588" s="156">
        <f t="shared" si="241"/>
        <v>0.72639225181598066</v>
      </c>
      <c r="N588" s="156">
        <f t="shared" si="241"/>
        <v>0</v>
      </c>
      <c r="O588" s="156">
        <f t="shared" si="241"/>
        <v>0</v>
      </c>
      <c r="P588" s="156">
        <f t="shared" si="241"/>
        <v>0</v>
      </c>
      <c r="Q588" s="156">
        <f t="shared" si="241"/>
        <v>0.24213075060532688</v>
      </c>
      <c r="R588" s="156">
        <f t="shared" si="241"/>
        <v>0</v>
      </c>
      <c r="S588" s="156">
        <f t="shared" si="241"/>
        <v>0.48426150121065376</v>
      </c>
      <c r="T588" s="156">
        <f t="shared" si="241"/>
        <v>0.24213075060532688</v>
      </c>
      <c r="U588" s="156">
        <f t="shared" si="234"/>
        <v>100</v>
      </c>
    </row>
    <row r="589" spans="2:21" s="36" customFormat="1" ht="12" customHeight="1" x14ac:dyDescent="0.15">
      <c r="B589" s="101"/>
      <c r="C589" s="124" t="s">
        <v>210</v>
      </c>
      <c r="D589" s="37"/>
      <c r="E589" s="37"/>
      <c r="F589" s="37"/>
      <c r="G589" s="239">
        <f t="shared" si="215"/>
        <v>413</v>
      </c>
      <c r="H589" s="57">
        <f t="shared" ref="H589:T589" si="242">H555/$G589*100</f>
        <v>89.346246973365623</v>
      </c>
      <c r="I589" s="57">
        <f t="shared" si="242"/>
        <v>3.87409200968523</v>
      </c>
      <c r="J589" s="57">
        <f t="shared" si="242"/>
        <v>3.3898305084745761</v>
      </c>
      <c r="K589" s="57">
        <f t="shared" si="242"/>
        <v>1.2106537530266344</v>
      </c>
      <c r="L589" s="57">
        <f t="shared" si="242"/>
        <v>0.72639225181598066</v>
      </c>
      <c r="M589" s="57">
        <f t="shared" si="242"/>
        <v>0.48426150121065376</v>
      </c>
      <c r="N589" s="57">
        <f t="shared" si="242"/>
        <v>0</v>
      </c>
      <c r="O589" s="57">
        <f t="shared" si="242"/>
        <v>0</v>
      </c>
      <c r="P589" s="57">
        <f t="shared" si="242"/>
        <v>0.24213075060532688</v>
      </c>
      <c r="Q589" s="57">
        <f t="shared" si="242"/>
        <v>0</v>
      </c>
      <c r="R589" s="57">
        <f t="shared" si="242"/>
        <v>0</v>
      </c>
      <c r="S589" s="57">
        <f t="shared" si="242"/>
        <v>0.24213075060532688</v>
      </c>
      <c r="T589" s="57">
        <f t="shared" si="242"/>
        <v>0.48426150121065376</v>
      </c>
      <c r="U589" s="57">
        <f t="shared" si="234"/>
        <v>100</v>
      </c>
    </row>
    <row r="590" spans="2:21" s="36" customFormat="1" ht="12" customHeight="1" x14ac:dyDescent="0.15">
      <c r="B590" s="101"/>
      <c r="C590" s="124" t="s">
        <v>211</v>
      </c>
      <c r="D590" s="37"/>
      <c r="E590" s="37"/>
      <c r="F590" s="37"/>
      <c r="G590" s="239">
        <f t="shared" si="215"/>
        <v>413</v>
      </c>
      <c r="H590" s="57">
        <f t="shared" ref="H590:T590" si="243">H556/$G590*100</f>
        <v>69.24939467312349</v>
      </c>
      <c r="I590" s="57">
        <f t="shared" si="243"/>
        <v>2.6634382566585959</v>
      </c>
      <c r="J590" s="57">
        <f t="shared" si="243"/>
        <v>11.380145278450362</v>
      </c>
      <c r="K590" s="57">
        <f t="shared" si="243"/>
        <v>7.2639225181598057</v>
      </c>
      <c r="L590" s="57">
        <f t="shared" si="243"/>
        <v>1.937046004842615</v>
      </c>
      <c r="M590" s="57">
        <f t="shared" si="243"/>
        <v>3.1476997578692498</v>
      </c>
      <c r="N590" s="57">
        <f t="shared" si="243"/>
        <v>0</v>
      </c>
      <c r="O590" s="57">
        <f t="shared" si="243"/>
        <v>0.96852300242130751</v>
      </c>
      <c r="P590" s="57">
        <f t="shared" si="243"/>
        <v>0.24213075060532688</v>
      </c>
      <c r="Q590" s="57">
        <f t="shared" si="243"/>
        <v>0.48426150121065376</v>
      </c>
      <c r="R590" s="57">
        <f t="shared" si="243"/>
        <v>0.24213075060532688</v>
      </c>
      <c r="S590" s="57">
        <f t="shared" si="243"/>
        <v>1.2106537530266344</v>
      </c>
      <c r="T590" s="57">
        <f t="shared" si="243"/>
        <v>1.2106537530266344</v>
      </c>
      <c r="U590" s="57">
        <f t="shared" si="234"/>
        <v>99.999999999999986</v>
      </c>
    </row>
    <row r="591" spans="2:21" s="36" customFormat="1" ht="12" customHeight="1" x14ac:dyDescent="0.15">
      <c r="B591" s="101"/>
      <c r="C591" s="124" t="s">
        <v>212</v>
      </c>
      <c r="D591" s="37"/>
      <c r="E591" s="37"/>
      <c r="F591" s="37"/>
      <c r="G591" s="239">
        <f t="shared" si="215"/>
        <v>413</v>
      </c>
      <c r="H591" s="57">
        <f t="shared" ref="H591:T591" si="244">H557/$G591*100</f>
        <v>46.731234866828089</v>
      </c>
      <c r="I591" s="57">
        <f t="shared" si="244"/>
        <v>15.980629539951574</v>
      </c>
      <c r="J591" s="57">
        <f t="shared" si="244"/>
        <v>19.612590799031477</v>
      </c>
      <c r="K591" s="57">
        <f t="shared" si="244"/>
        <v>12.106537530266344</v>
      </c>
      <c r="L591" s="57">
        <f t="shared" si="244"/>
        <v>1.4527845036319613</v>
      </c>
      <c r="M591" s="57">
        <f t="shared" si="244"/>
        <v>1.4527845036319613</v>
      </c>
      <c r="N591" s="57">
        <f t="shared" si="244"/>
        <v>0.24213075060532688</v>
      </c>
      <c r="O591" s="57">
        <f t="shared" si="244"/>
        <v>0.48426150121065376</v>
      </c>
      <c r="P591" s="57">
        <f t="shared" si="244"/>
        <v>0</v>
      </c>
      <c r="Q591" s="57">
        <f t="shared" si="244"/>
        <v>0.24213075060532688</v>
      </c>
      <c r="R591" s="57">
        <f t="shared" si="244"/>
        <v>0</v>
      </c>
      <c r="S591" s="57">
        <f t="shared" si="244"/>
        <v>0</v>
      </c>
      <c r="T591" s="57">
        <f t="shared" si="244"/>
        <v>1.6949152542372881</v>
      </c>
      <c r="U591" s="57">
        <f t="shared" si="234"/>
        <v>100</v>
      </c>
    </row>
    <row r="592" spans="2:21" s="36" customFormat="1" ht="12" customHeight="1" x14ac:dyDescent="0.15">
      <c r="B592" s="101"/>
      <c r="C592" s="124" t="s">
        <v>213</v>
      </c>
      <c r="D592" s="37"/>
      <c r="E592" s="37"/>
      <c r="F592" s="37"/>
      <c r="G592" s="239">
        <f t="shared" si="215"/>
        <v>413</v>
      </c>
      <c r="H592" s="57">
        <f t="shared" ref="H592:T592" si="245">H558/$G592*100</f>
        <v>76.997578692493946</v>
      </c>
      <c r="I592" s="57">
        <f t="shared" si="245"/>
        <v>7.021791767554479</v>
      </c>
      <c r="J592" s="57">
        <f t="shared" si="245"/>
        <v>6.7796610169491522</v>
      </c>
      <c r="K592" s="57">
        <f t="shared" si="245"/>
        <v>6.7796610169491522</v>
      </c>
      <c r="L592" s="57">
        <f t="shared" si="245"/>
        <v>1.2106537530266344</v>
      </c>
      <c r="M592" s="57">
        <f t="shared" si="245"/>
        <v>0.48426150121065376</v>
      </c>
      <c r="N592" s="57">
        <f t="shared" si="245"/>
        <v>0</v>
      </c>
      <c r="O592" s="57">
        <f t="shared" si="245"/>
        <v>0</v>
      </c>
      <c r="P592" s="57">
        <f t="shared" si="245"/>
        <v>0</v>
      </c>
      <c r="Q592" s="57">
        <f t="shared" si="245"/>
        <v>0</v>
      </c>
      <c r="R592" s="57">
        <f t="shared" si="245"/>
        <v>0</v>
      </c>
      <c r="S592" s="57">
        <f t="shared" si="245"/>
        <v>0</v>
      </c>
      <c r="T592" s="57">
        <f t="shared" si="245"/>
        <v>0.72639225181598066</v>
      </c>
      <c r="U592" s="57">
        <f t="shared" si="234"/>
        <v>99.999999999999986</v>
      </c>
    </row>
    <row r="593" spans="1:25" s="36" customFormat="1" ht="12" customHeight="1" x14ac:dyDescent="0.15">
      <c r="B593" s="101"/>
      <c r="C593" s="124" t="s">
        <v>214</v>
      </c>
      <c r="D593" s="37"/>
      <c r="E593" s="37"/>
      <c r="F593" s="37"/>
      <c r="G593" s="239">
        <f t="shared" si="215"/>
        <v>413</v>
      </c>
      <c r="H593" s="57">
        <f t="shared" ref="H593:T593" si="246">H559/$G593*100</f>
        <v>93.704600484261505</v>
      </c>
      <c r="I593" s="57">
        <f t="shared" si="246"/>
        <v>1.937046004842615</v>
      </c>
      <c r="J593" s="57">
        <f t="shared" si="246"/>
        <v>0.72639225181598066</v>
      </c>
      <c r="K593" s="57">
        <f t="shared" si="246"/>
        <v>1.937046004842615</v>
      </c>
      <c r="L593" s="57">
        <f t="shared" si="246"/>
        <v>0.24213075060532688</v>
      </c>
      <c r="M593" s="57">
        <f t="shared" si="246"/>
        <v>0.48426150121065376</v>
      </c>
      <c r="N593" s="57">
        <f t="shared" si="246"/>
        <v>0</v>
      </c>
      <c r="O593" s="57">
        <f t="shared" si="246"/>
        <v>0.72639225181598066</v>
      </c>
      <c r="P593" s="57">
        <f t="shared" si="246"/>
        <v>0</v>
      </c>
      <c r="Q593" s="57">
        <f t="shared" si="246"/>
        <v>0</v>
      </c>
      <c r="R593" s="57">
        <f t="shared" si="246"/>
        <v>0</v>
      </c>
      <c r="S593" s="57">
        <f t="shared" si="246"/>
        <v>0</v>
      </c>
      <c r="T593" s="57">
        <f t="shared" si="246"/>
        <v>0.24213075060532688</v>
      </c>
      <c r="U593" s="57">
        <f t="shared" si="234"/>
        <v>100</v>
      </c>
    </row>
    <row r="594" spans="1:25" s="36" customFormat="1" ht="12" customHeight="1" x14ac:dyDescent="0.15">
      <c r="B594" s="101"/>
      <c r="C594" s="149" t="s">
        <v>215</v>
      </c>
      <c r="D594" s="150"/>
      <c r="E594" s="150"/>
      <c r="F594" s="150"/>
      <c r="G594" s="242">
        <f t="shared" si="215"/>
        <v>413</v>
      </c>
      <c r="H594" s="156">
        <f t="shared" ref="H594:T594" si="247">H560/$G594*100</f>
        <v>98.789346246973366</v>
      </c>
      <c r="I594" s="156">
        <f t="shared" si="247"/>
        <v>0</v>
      </c>
      <c r="J594" s="156">
        <f t="shared" si="247"/>
        <v>0.48426150121065376</v>
      </c>
      <c r="K594" s="156">
        <f t="shared" si="247"/>
        <v>0.48426150121065376</v>
      </c>
      <c r="L594" s="156">
        <f t="shared" si="247"/>
        <v>0</v>
      </c>
      <c r="M594" s="156">
        <f t="shared" si="247"/>
        <v>0</v>
      </c>
      <c r="N594" s="156">
        <f t="shared" si="247"/>
        <v>0.24213075060532688</v>
      </c>
      <c r="O594" s="156">
        <f t="shared" si="247"/>
        <v>0</v>
      </c>
      <c r="P594" s="156">
        <f t="shared" si="247"/>
        <v>0</v>
      </c>
      <c r="Q594" s="156">
        <f t="shared" si="247"/>
        <v>0</v>
      </c>
      <c r="R594" s="156">
        <f t="shared" si="247"/>
        <v>0</v>
      </c>
      <c r="S594" s="156">
        <f t="shared" si="247"/>
        <v>0</v>
      </c>
      <c r="T594" s="156">
        <f t="shared" si="247"/>
        <v>0</v>
      </c>
      <c r="U594" s="156">
        <f t="shared" si="234"/>
        <v>100</v>
      </c>
    </row>
    <row r="595" spans="1:25" s="36" customFormat="1" ht="12" customHeight="1" x14ac:dyDescent="0.15">
      <c r="B595" s="101"/>
      <c r="C595" s="241" t="s">
        <v>216</v>
      </c>
      <c r="D595" s="240"/>
      <c r="E595" s="240"/>
      <c r="F595" s="240"/>
      <c r="G595" s="295">
        <f t="shared" si="215"/>
        <v>413</v>
      </c>
      <c r="H595" s="294">
        <f t="shared" ref="H595:T595" si="248">H561/$G595*100</f>
        <v>97.336561743341406</v>
      </c>
      <c r="I595" s="294">
        <f t="shared" si="248"/>
        <v>0</v>
      </c>
      <c r="J595" s="294">
        <f t="shared" si="248"/>
        <v>0</v>
      </c>
      <c r="K595" s="294">
        <f t="shared" si="248"/>
        <v>0</v>
      </c>
      <c r="L595" s="294">
        <f t="shared" si="248"/>
        <v>0.24213075060532688</v>
      </c>
      <c r="M595" s="294">
        <f t="shared" si="248"/>
        <v>1.2106537530266344</v>
      </c>
      <c r="N595" s="294">
        <f t="shared" si="248"/>
        <v>0</v>
      </c>
      <c r="O595" s="294">
        <f t="shared" si="248"/>
        <v>0.48426150121065376</v>
      </c>
      <c r="P595" s="294">
        <f t="shared" si="248"/>
        <v>0.24213075060532688</v>
      </c>
      <c r="Q595" s="294">
        <f t="shared" si="248"/>
        <v>0.24213075060532688</v>
      </c>
      <c r="R595" s="294">
        <f t="shared" si="248"/>
        <v>0</v>
      </c>
      <c r="S595" s="294">
        <f t="shared" si="248"/>
        <v>0.24213075060532688</v>
      </c>
      <c r="T595" s="294">
        <f t="shared" si="248"/>
        <v>0</v>
      </c>
      <c r="U595" s="294">
        <f t="shared" si="234"/>
        <v>100</v>
      </c>
    </row>
    <row r="596" spans="1:25" ht="12" customHeight="1" x14ac:dyDescent="0.15">
      <c r="B596" s="103"/>
      <c r="C596" s="125" t="s">
        <v>217</v>
      </c>
      <c r="D596" s="71"/>
      <c r="E596" s="71"/>
      <c r="F596" s="71"/>
      <c r="G596" s="238">
        <f t="shared" si="215"/>
        <v>413</v>
      </c>
      <c r="H596" s="58">
        <f t="shared" ref="H596:T596" si="249">H562/$G596*100</f>
        <v>50.847457627118644</v>
      </c>
      <c r="I596" s="58">
        <f t="shared" si="249"/>
        <v>6.7796610169491522</v>
      </c>
      <c r="J596" s="58">
        <f t="shared" si="249"/>
        <v>10.16949152542373</v>
      </c>
      <c r="K596" s="58">
        <f t="shared" si="249"/>
        <v>9.2009685230024214</v>
      </c>
      <c r="L596" s="58">
        <f t="shared" si="249"/>
        <v>4.3583535108958831</v>
      </c>
      <c r="M596" s="58">
        <f t="shared" si="249"/>
        <v>5.3268765133171918</v>
      </c>
      <c r="N596" s="58">
        <f t="shared" si="249"/>
        <v>2.1791767554479415</v>
      </c>
      <c r="O596" s="58">
        <f t="shared" si="249"/>
        <v>2.1791767554479415</v>
      </c>
      <c r="P596" s="58">
        <f t="shared" si="249"/>
        <v>0.48426150121065376</v>
      </c>
      <c r="Q596" s="58">
        <f t="shared" si="249"/>
        <v>1.4527845036319613</v>
      </c>
      <c r="R596" s="58">
        <f t="shared" si="249"/>
        <v>0.48426150121065376</v>
      </c>
      <c r="S596" s="58">
        <f t="shared" si="249"/>
        <v>6.2953995157384997</v>
      </c>
      <c r="T596" s="58">
        <f t="shared" si="249"/>
        <v>0.24213075060532688</v>
      </c>
      <c r="U596" s="118">
        <f t="shared" si="234"/>
        <v>99.999999999999972</v>
      </c>
    </row>
    <row r="597" spans="1:25" ht="3" customHeight="1" x14ac:dyDescent="0.15">
      <c r="B597" s="98"/>
      <c r="C597" s="90"/>
      <c r="D597" s="88"/>
      <c r="E597" s="88"/>
      <c r="F597" s="37"/>
      <c r="G597" s="38"/>
      <c r="H597" s="59"/>
      <c r="I597" s="59"/>
      <c r="J597" s="59"/>
      <c r="K597" s="66"/>
      <c r="L597" s="59"/>
      <c r="M597" s="36"/>
    </row>
    <row r="598" spans="1:25" s="18" customFormat="1" ht="15" customHeight="1" x14ac:dyDescent="0.15">
      <c r="A598" s="293" t="s">
        <v>1054</v>
      </c>
      <c r="B598" s="107"/>
      <c r="C598" s="86"/>
      <c r="D598" s="86"/>
      <c r="E598" s="86"/>
      <c r="F598" s="86"/>
      <c r="G598" s="86"/>
      <c r="H598" s="86"/>
      <c r="I598" s="86"/>
      <c r="J598" s="86"/>
      <c r="K598" s="86"/>
      <c r="L598" s="87"/>
      <c r="M598" s="127"/>
    </row>
    <row r="599" spans="1:25" s="18" customFormat="1" ht="15" customHeight="1" x14ac:dyDescent="0.15">
      <c r="A599" s="18" t="s">
        <v>1053</v>
      </c>
      <c r="B599" s="99"/>
      <c r="G599" s="29"/>
      <c r="H599" s="29"/>
      <c r="I599" s="29"/>
      <c r="J599" s="29"/>
      <c r="K599" s="29"/>
    </row>
    <row r="600" spans="1:25" s="261" customFormat="1" ht="33.75" x14ac:dyDescent="0.15">
      <c r="B600" s="106" t="s">
        <v>188</v>
      </c>
      <c r="C600" s="83"/>
      <c r="D600" s="83"/>
      <c r="E600" s="83"/>
      <c r="F600" s="83"/>
      <c r="G600" s="83"/>
      <c r="H600" s="84"/>
      <c r="I600" s="292" t="s">
        <v>589</v>
      </c>
      <c r="J600" s="292" t="s">
        <v>607</v>
      </c>
      <c r="K600" s="291" t="s">
        <v>608</v>
      </c>
      <c r="L600" s="291" t="s">
        <v>609</v>
      </c>
      <c r="M600" s="290" t="s">
        <v>610</v>
      </c>
      <c r="N600" s="290" t="s">
        <v>611</v>
      </c>
      <c r="O600" s="290" t="s">
        <v>612</v>
      </c>
      <c r="P600" s="289" t="s">
        <v>613</v>
      </c>
      <c r="Q600" s="289" t="s">
        <v>595</v>
      </c>
      <c r="R600" s="289" t="s">
        <v>614</v>
      </c>
      <c r="S600" s="221" t="s">
        <v>190</v>
      </c>
      <c r="T600" s="39" t="s">
        <v>4</v>
      </c>
      <c r="U600" s="192" t="s">
        <v>191</v>
      </c>
      <c r="V600" s="192" t="s">
        <v>606</v>
      </c>
      <c r="W600" s="192" t="s">
        <v>591</v>
      </c>
      <c r="X600" s="192" t="s">
        <v>192</v>
      </c>
      <c r="Y600" s="192" t="s">
        <v>592</v>
      </c>
    </row>
    <row r="601" spans="1:25" s="261" customFormat="1" ht="14.25" customHeight="1" x14ac:dyDescent="0.15">
      <c r="B601" s="279" t="s">
        <v>2</v>
      </c>
      <c r="C601" s="198" t="s">
        <v>4</v>
      </c>
      <c r="D601" s="278" t="s">
        <v>615</v>
      </c>
      <c r="E601" s="277"/>
      <c r="F601" s="277"/>
      <c r="G601" s="277"/>
      <c r="H601" s="288"/>
      <c r="I601" s="51">
        <v>1953</v>
      </c>
      <c r="J601" s="51">
        <v>302</v>
      </c>
      <c r="K601" s="51">
        <v>487</v>
      </c>
      <c r="L601" s="51">
        <v>273</v>
      </c>
      <c r="M601" s="51">
        <v>102</v>
      </c>
      <c r="N601" s="51">
        <v>33</v>
      </c>
      <c r="O601" s="51">
        <v>10</v>
      </c>
      <c r="P601" s="51">
        <v>11</v>
      </c>
      <c r="Q601" s="51">
        <v>4</v>
      </c>
      <c r="R601" s="51">
        <v>0</v>
      </c>
      <c r="S601" s="51">
        <v>104</v>
      </c>
      <c r="T601" s="51">
        <f t="shared" ref="T601:T636" si="250">SUM(I601:S601)</f>
        <v>3279</v>
      </c>
      <c r="U601" s="287">
        <v>36.859842519685039</v>
      </c>
      <c r="V601" s="287">
        <v>95.769230769230774</v>
      </c>
      <c r="W601" s="287">
        <v>80</v>
      </c>
      <c r="X601" s="287">
        <v>420</v>
      </c>
      <c r="Y601" s="287">
        <v>5</v>
      </c>
    </row>
    <row r="602" spans="1:25" s="261" customFormat="1" ht="14.25" customHeight="1" x14ac:dyDescent="0.15">
      <c r="B602" s="271"/>
      <c r="C602" s="198"/>
      <c r="D602" s="270" t="s">
        <v>616</v>
      </c>
      <c r="E602" s="229"/>
      <c r="F602" s="229"/>
      <c r="G602" s="229"/>
      <c r="H602" s="286"/>
      <c r="I602" s="53">
        <v>1436</v>
      </c>
      <c r="J602" s="53">
        <v>258</v>
      </c>
      <c r="K602" s="53">
        <v>427</v>
      </c>
      <c r="L602" s="53">
        <v>388</v>
      </c>
      <c r="M602" s="53">
        <v>318</v>
      </c>
      <c r="N602" s="53">
        <v>205</v>
      </c>
      <c r="O602" s="53">
        <v>81</v>
      </c>
      <c r="P602" s="53">
        <v>39</v>
      </c>
      <c r="Q602" s="53">
        <v>4</v>
      </c>
      <c r="R602" s="53">
        <v>2</v>
      </c>
      <c r="S602" s="53">
        <v>121</v>
      </c>
      <c r="T602" s="53">
        <f t="shared" si="250"/>
        <v>3279</v>
      </c>
      <c r="U602" s="282">
        <v>81.253008233058893</v>
      </c>
      <c r="V602" s="282">
        <v>149.01103368176538</v>
      </c>
      <c r="W602" s="282">
        <v>140</v>
      </c>
      <c r="X602" s="282">
        <v>500</v>
      </c>
      <c r="Y602" s="282">
        <v>10</v>
      </c>
    </row>
    <row r="603" spans="1:25" s="261" customFormat="1" ht="14.25" customHeight="1" x14ac:dyDescent="0.15">
      <c r="B603" s="271"/>
      <c r="C603" s="198"/>
      <c r="D603" s="270" t="s">
        <v>617</v>
      </c>
      <c r="E603" s="229"/>
      <c r="F603" s="229"/>
      <c r="G603" s="229"/>
      <c r="H603" s="283"/>
      <c r="I603" s="53">
        <v>777</v>
      </c>
      <c r="J603" s="53">
        <v>775</v>
      </c>
      <c r="K603" s="53">
        <v>760</v>
      </c>
      <c r="L603" s="53">
        <v>612</v>
      </c>
      <c r="M603" s="53">
        <v>167</v>
      </c>
      <c r="N603" s="53">
        <v>47</v>
      </c>
      <c r="O603" s="53">
        <v>11</v>
      </c>
      <c r="P603" s="53">
        <v>1</v>
      </c>
      <c r="Q603" s="53">
        <v>1</v>
      </c>
      <c r="R603" s="53">
        <v>0</v>
      </c>
      <c r="S603" s="53">
        <v>128</v>
      </c>
      <c r="T603" s="53">
        <f t="shared" si="250"/>
        <v>3279</v>
      </c>
      <c r="U603" s="282">
        <v>68.691843859092359</v>
      </c>
      <c r="V603" s="282">
        <v>91.174389216512211</v>
      </c>
      <c r="W603" s="282">
        <v>80</v>
      </c>
      <c r="X603" s="282">
        <v>450</v>
      </c>
      <c r="Y603" s="282">
        <v>2</v>
      </c>
    </row>
    <row r="604" spans="1:25" s="261" customFormat="1" ht="14.25" customHeight="1" x14ac:dyDescent="0.15">
      <c r="B604" s="271"/>
      <c r="C604" s="198"/>
      <c r="D604" s="270" t="s">
        <v>618</v>
      </c>
      <c r="E604" s="229"/>
      <c r="F604" s="229"/>
      <c r="G604" s="229"/>
      <c r="H604" s="283"/>
      <c r="I604" s="53">
        <v>1543</v>
      </c>
      <c r="J604" s="53">
        <v>574</v>
      </c>
      <c r="K604" s="53">
        <v>513</v>
      </c>
      <c r="L604" s="53">
        <v>267</v>
      </c>
      <c r="M604" s="53">
        <v>129</v>
      </c>
      <c r="N604" s="53">
        <v>67</v>
      </c>
      <c r="O604" s="53">
        <v>56</v>
      </c>
      <c r="P604" s="53">
        <v>15</v>
      </c>
      <c r="Q604" s="53">
        <v>6</v>
      </c>
      <c r="R604" s="53">
        <v>6</v>
      </c>
      <c r="S604" s="53">
        <v>103</v>
      </c>
      <c r="T604" s="53">
        <f t="shared" si="250"/>
        <v>3279</v>
      </c>
      <c r="U604" s="282">
        <v>49.971347607052898</v>
      </c>
      <c r="V604" s="282">
        <v>97.188609920391912</v>
      </c>
      <c r="W604" s="282">
        <v>60</v>
      </c>
      <c r="X604" s="282">
        <v>630</v>
      </c>
      <c r="Y604" s="282">
        <v>5</v>
      </c>
    </row>
    <row r="605" spans="1:25" s="261" customFormat="1" ht="14.25" customHeight="1" x14ac:dyDescent="0.15">
      <c r="B605" s="271"/>
      <c r="C605" s="198"/>
      <c r="D605" s="270" t="s">
        <v>619</v>
      </c>
      <c r="E605" s="229"/>
      <c r="F605" s="229"/>
      <c r="G605" s="229"/>
      <c r="H605" s="283"/>
      <c r="I605" s="53">
        <v>630</v>
      </c>
      <c r="J605" s="53">
        <v>779</v>
      </c>
      <c r="K605" s="53">
        <v>834</v>
      </c>
      <c r="L605" s="53">
        <v>489</v>
      </c>
      <c r="M605" s="53">
        <v>233</v>
      </c>
      <c r="N605" s="53">
        <v>103</v>
      </c>
      <c r="O605" s="53">
        <v>55</v>
      </c>
      <c r="P605" s="53">
        <v>26</v>
      </c>
      <c r="Q605" s="53">
        <v>3</v>
      </c>
      <c r="R605" s="53">
        <v>5</v>
      </c>
      <c r="S605" s="53">
        <v>122</v>
      </c>
      <c r="T605" s="53">
        <f t="shared" si="250"/>
        <v>3279</v>
      </c>
      <c r="U605" s="282">
        <v>80.415267659170098</v>
      </c>
      <c r="V605" s="282">
        <v>100.46339533043134</v>
      </c>
      <c r="W605" s="282">
        <v>80</v>
      </c>
      <c r="X605" s="282">
        <v>630</v>
      </c>
      <c r="Y605" s="282">
        <v>3</v>
      </c>
    </row>
    <row r="606" spans="1:25" s="261" customFormat="1" ht="14.25" customHeight="1" x14ac:dyDescent="0.15">
      <c r="B606" s="271"/>
      <c r="C606" s="275"/>
      <c r="D606" s="274" t="s">
        <v>20</v>
      </c>
      <c r="E606" s="273"/>
      <c r="F606" s="273"/>
      <c r="G606" s="273"/>
      <c r="H606" s="285"/>
      <c r="I606" s="153">
        <v>1498</v>
      </c>
      <c r="J606" s="153">
        <v>606</v>
      </c>
      <c r="K606" s="153">
        <v>483</v>
      </c>
      <c r="L606" s="153">
        <v>235</v>
      </c>
      <c r="M606" s="153">
        <v>129</v>
      </c>
      <c r="N606" s="153">
        <v>87</v>
      </c>
      <c r="O606" s="153">
        <v>63</v>
      </c>
      <c r="P606" s="153">
        <v>55</v>
      </c>
      <c r="Q606" s="153">
        <v>37</v>
      </c>
      <c r="R606" s="153">
        <v>22</v>
      </c>
      <c r="S606" s="153">
        <v>64</v>
      </c>
      <c r="T606" s="153">
        <f t="shared" si="250"/>
        <v>3279</v>
      </c>
      <c r="U606" s="284">
        <v>62.827993779160188</v>
      </c>
      <c r="V606" s="284">
        <v>117.64239953407106</v>
      </c>
      <c r="W606" s="284">
        <v>75</v>
      </c>
      <c r="X606" s="284">
        <v>570</v>
      </c>
      <c r="Y606" s="284">
        <v>5</v>
      </c>
    </row>
    <row r="607" spans="1:25" s="261" customFormat="1" ht="14.25" customHeight="1" x14ac:dyDescent="0.15">
      <c r="B607" s="271"/>
      <c r="C607" s="198" t="s">
        <v>859</v>
      </c>
      <c r="D607" s="270" t="s">
        <v>615</v>
      </c>
      <c r="E607" s="229"/>
      <c r="F607" s="229"/>
      <c r="G607" s="229"/>
      <c r="H607" s="283"/>
      <c r="I607" s="53">
        <v>1211</v>
      </c>
      <c r="J607" s="53">
        <v>197</v>
      </c>
      <c r="K607" s="53">
        <v>311</v>
      </c>
      <c r="L607" s="53">
        <v>154</v>
      </c>
      <c r="M607" s="53">
        <v>35</v>
      </c>
      <c r="N607" s="53">
        <v>11</v>
      </c>
      <c r="O607" s="53">
        <v>3</v>
      </c>
      <c r="P607" s="53">
        <v>4</v>
      </c>
      <c r="Q607" s="53">
        <v>0</v>
      </c>
      <c r="R607" s="53">
        <v>0</v>
      </c>
      <c r="S607" s="53">
        <v>75</v>
      </c>
      <c r="T607" s="53">
        <f t="shared" si="250"/>
        <v>2001</v>
      </c>
      <c r="U607" s="282">
        <v>31.246105919003114</v>
      </c>
      <c r="V607" s="282">
        <v>84.167832167832174</v>
      </c>
      <c r="W607" s="282">
        <v>60</v>
      </c>
      <c r="X607" s="282">
        <v>380</v>
      </c>
      <c r="Y607" s="282">
        <v>5</v>
      </c>
    </row>
    <row r="608" spans="1:25" s="261" customFormat="1" ht="14.25" customHeight="1" x14ac:dyDescent="0.15">
      <c r="B608" s="271"/>
      <c r="C608" s="198"/>
      <c r="D608" s="270" t="s">
        <v>616</v>
      </c>
      <c r="E608" s="229"/>
      <c r="F608" s="229"/>
      <c r="G608" s="229"/>
      <c r="H608" s="283"/>
      <c r="I608" s="53">
        <v>837</v>
      </c>
      <c r="J608" s="53">
        <v>187</v>
      </c>
      <c r="K608" s="53">
        <v>254</v>
      </c>
      <c r="L608" s="53">
        <v>244</v>
      </c>
      <c r="M608" s="53">
        <v>206</v>
      </c>
      <c r="N608" s="53">
        <v>122</v>
      </c>
      <c r="O608" s="53">
        <v>47</v>
      </c>
      <c r="P608" s="53">
        <v>16</v>
      </c>
      <c r="Q608" s="53">
        <v>1</v>
      </c>
      <c r="R608" s="53">
        <v>0</v>
      </c>
      <c r="S608" s="53">
        <v>87</v>
      </c>
      <c r="T608" s="53">
        <f t="shared" si="250"/>
        <v>2001</v>
      </c>
      <c r="U608" s="282">
        <v>81.368861024033436</v>
      </c>
      <c r="V608" s="282">
        <v>144.60538532961931</v>
      </c>
      <c r="W608" s="282">
        <v>135</v>
      </c>
      <c r="X608" s="282">
        <v>420</v>
      </c>
      <c r="Y608" s="282">
        <v>10</v>
      </c>
    </row>
    <row r="609" spans="2:25" s="261" customFormat="1" ht="14.25" customHeight="1" x14ac:dyDescent="0.15">
      <c r="B609" s="271"/>
      <c r="C609" s="198"/>
      <c r="D609" s="270" t="s">
        <v>617</v>
      </c>
      <c r="E609" s="229"/>
      <c r="F609" s="229"/>
      <c r="G609" s="229"/>
      <c r="H609" s="283"/>
      <c r="I609" s="53">
        <v>366</v>
      </c>
      <c r="J609" s="53">
        <v>422</v>
      </c>
      <c r="K609" s="53">
        <v>454</v>
      </c>
      <c r="L609" s="53">
        <v>494</v>
      </c>
      <c r="M609" s="53">
        <v>132</v>
      </c>
      <c r="N609" s="53">
        <v>31</v>
      </c>
      <c r="O609" s="53">
        <v>8</v>
      </c>
      <c r="P609" s="53">
        <v>0</v>
      </c>
      <c r="Q609" s="53">
        <v>0</v>
      </c>
      <c r="R609" s="53">
        <v>0</v>
      </c>
      <c r="S609" s="53">
        <v>94</v>
      </c>
      <c r="T609" s="53">
        <f t="shared" si="250"/>
        <v>2001</v>
      </c>
      <c r="U609" s="282">
        <v>80.891976927110647</v>
      </c>
      <c r="V609" s="282">
        <v>100.1044776119403</v>
      </c>
      <c r="W609" s="282">
        <v>100</v>
      </c>
      <c r="X609" s="282">
        <v>340</v>
      </c>
      <c r="Y609" s="282">
        <v>5</v>
      </c>
    </row>
    <row r="610" spans="2:25" s="261" customFormat="1" ht="14.25" customHeight="1" x14ac:dyDescent="0.15">
      <c r="B610" s="271"/>
      <c r="C610" s="198"/>
      <c r="D610" s="270" t="s">
        <v>618</v>
      </c>
      <c r="E610" s="229"/>
      <c r="F610" s="229"/>
      <c r="G610" s="229"/>
      <c r="H610" s="283"/>
      <c r="I610" s="53">
        <v>859</v>
      </c>
      <c r="J610" s="53">
        <v>390</v>
      </c>
      <c r="K610" s="53">
        <v>338</v>
      </c>
      <c r="L610" s="53">
        <v>184</v>
      </c>
      <c r="M610" s="53">
        <v>74</v>
      </c>
      <c r="N610" s="53">
        <v>36</v>
      </c>
      <c r="O610" s="53">
        <v>36</v>
      </c>
      <c r="P610" s="53">
        <v>6</v>
      </c>
      <c r="Q610" s="53">
        <v>2</v>
      </c>
      <c r="R610" s="53">
        <v>1</v>
      </c>
      <c r="S610" s="53">
        <v>75</v>
      </c>
      <c r="T610" s="53">
        <f t="shared" si="250"/>
        <v>2001</v>
      </c>
      <c r="U610" s="282">
        <v>50.794911734164067</v>
      </c>
      <c r="V610" s="282">
        <v>91.687910028116207</v>
      </c>
      <c r="W610" s="282">
        <v>60</v>
      </c>
      <c r="X610" s="282">
        <v>480</v>
      </c>
      <c r="Y610" s="282">
        <v>5</v>
      </c>
    </row>
    <row r="611" spans="2:25" s="261" customFormat="1" ht="14.25" customHeight="1" x14ac:dyDescent="0.15">
      <c r="B611" s="271"/>
      <c r="C611" s="198"/>
      <c r="D611" s="270" t="s">
        <v>619</v>
      </c>
      <c r="E611" s="229"/>
      <c r="F611" s="229"/>
      <c r="G611" s="229"/>
      <c r="H611" s="283"/>
      <c r="I611" s="53">
        <v>397</v>
      </c>
      <c r="J611" s="53">
        <v>491</v>
      </c>
      <c r="K611" s="53">
        <v>522</v>
      </c>
      <c r="L611" s="53">
        <v>290</v>
      </c>
      <c r="M611" s="53">
        <v>127</v>
      </c>
      <c r="N611" s="53">
        <v>47</v>
      </c>
      <c r="O611" s="53">
        <v>26</v>
      </c>
      <c r="P611" s="53">
        <v>8</v>
      </c>
      <c r="Q611" s="53">
        <v>1</v>
      </c>
      <c r="R611" s="53">
        <v>1</v>
      </c>
      <c r="S611" s="53">
        <v>91</v>
      </c>
      <c r="T611" s="53">
        <f t="shared" si="250"/>
        <v>2001</v>
      </c>
      <c r="U611" s="282">
        <v>73.669109947643975</v>
      </c>
      <c r="V611" s="282">
        <v>92.999339061467282</v>
      </c>
      <c r="W611" s="282">
        <v>70</v>
      </c>
      <c r="X611" s="282">
        <v>480</v>
      </c>
      <c r="Y611" s="282">
        <v>5</v>
      </c>
    </row>
    <row r="612" spans="2:25" s="261" customFormat="1" ht="14.25" customHeight="1" x14ac:dyDescent="0.15">
      <c r="B612" s="271"/>
      <c r="C612" s="275"/>
      <c r="D612" s="274" t="s">
        <v>20</v>
      </c>
      <c r="E612" s="273"/>
      <c r="F612" s="273"/>
      <c r="G612" s="273"/>
      <c r="H612" s="285"/>
      <c r="I612" s="153">
        <v>901</v>
      </c>
      <c r="J612" s="153">
        <v>403</v>
      </c>
      <c r="K612" s="153">
        <v>281</v>
      </c>
      <c r="L612" s="153">
        <v>136</v>
      </c>
      <c r="M612" s="153">
        <v>85</v>
      </c>
      <c r="N612" s="153">
        <v>46</v>
      </c>
      <c r="O612" s="153">
        <v>38</v>
      </c>
      <c r="P612" s="153">
        <v>31</v>
      </c>
      <c r="Q612" s="153">
        <v>23</v>
      </c>
      <c r="R612" s="153">
        <v>13</v>
      </c>
      <c r="S612" s="153">
        <v>44</v>
      </c>
      <c r="T612" s="153">
        <f t="shared" si="250"/>
        <v>2001</v>
      </c>
      <c r="U612" s="284">
        <v>61.713847726111396</v>
      </c>
      <c r="V612" s="284">
        <v>114.36931818181819</v>
      </c>
      <c r="W612" s="284">
        <v>70</v>
      </c>
      <c r="X612" s="284">
        <v>570</v>
      </c>
      <c r="Y612" s="284">
        <v>5</v>
      </c>
    </row>
    <row r="613" spans="2:25" s="261" customFormat="1" ht="14.25" customHeight="1" x14ac:dyDescent="0.15">
      <c r="B613" s="271"/>
      <c r="C613" s="198" t="s">
        <v>13</v>
      </c>
      <c r="D613" s="270" t="s">
        <v>615</v>
      </c>
      <c r="E613" s="229"/>
      <c r="F613" s="229"/>
      <c r="G613" s="229"/>
      <c r="H613" s="283"/>
      <c r="I613" s="53">
        <v>721</v>
      </c>
      <c r="J613" s="53">
        <v>104</v>
      </c>
      <c r="K613" s="53">
        <v>174</v>
      </c>
      <c r="L613" s="53">
        <v>116</v>
      </c>
      <c r="M613" s="53">
        <v>67</v>
      </c>
      <c r="N613" s="53">
        <v>22</v>
      </c>
      <c r="O613" s="53">
        <v>7</v>
      </c>
      <c r="P613" s="53">
        <v>7</v>
      </c>
      <c r="Q613" s="53">
        <v>2</v>
      </c>
      <c r="R613" s="53">
        <v>0</v>
      </c>
      <c r="S613" s="53">
        <v>28</v>
      </c>
      <c r="T613" s="53">
        <f t="shared" si="250"/>
        <v>1248</v>
      </c>
      <c r="U613" s="282">
        <v>45.434426229508198</v>
      </c>
      <c r="V613" s="282">
        <v>111.08216432865731</v>
      </c>
      <c r="W613" s="282">
        <v>90</v>
      </c>
      <c r="X613" s="282">
        <v>420</v>
      </c>
      <c r="Y613" s="282">
        <v>5</v>
      </c>
    </row>
    <row r="614" spans="2:25" s="261" customFormat="1" ht="14.25" customHeight="1" x14ac:dyDescent="0.15">
      <c r="B614" s="271"/>
      <c r="C614" s="198"/>
      <c r="D614" s="270" t="s">
        <v>616</v>
      </c>
      <c r="E614" s="229"/>
      <c r="F614" s="229"/>
      <c r="G614" s="229"/>
      <c r="H614" s="283"/>
      <c r="I614" s="53">
        <v>587</v>
      </c>
      <c r="J614" s="53">
        <v>65</v>
      </c>
      <c r="K614" s="53">
        <v>167</v>
      </c>
      <c r="L614" s="53">
        <v>142</v>
      </c>
      <c r="M614" s="53">
        <v>111</v>
      </c>
      <c r="N614" s="53">
        <v>83</v>
      </c>
      <c r="O614" s="53">
        <v>33</v>
      </c>
      <c r="P614" s="53">
        <v>23</v>
      </c>
      <c r="Q614" s="53">
        <v>3</v>
      </c>
      <c r="R614" s="53">
        <v>2</v>
      </c>
      <c r="S614" s="53">
        <v>32</v>
      </c>
      <c r="T614" s="53">
        <f t="shared" si="250"/>
        <v>1248</v>
      </c>
      <c r="U614" s="282">
        <v>81.786184210526315</v>
      </c>
      <c r="V614" s="282">
        <v>158.11128775834658</v>
      </c>
      <c r="W614" s="282">
        <v>150</v>
      </c>
      <c r="X614" s="282">
        <v>500</v>
      </c>
      <c r="Y614" s="282">
        <v>10</v>
      </c>
    </row>
    <row r="615" spans="2:25" s="261" customFormat="1" ht="14.25" customHeight="1" x14ac:dyDescent="0.15">
      <c r="B615" s="271"/>
      <c r="C615" s="198"/>
      <c r="D615" s="270" t="s">
        <v>617</v>
      </c>
      <c r="E615" s="229"/>
      <c r="F615" s="229"/>
      <c r="G615" s="229"/>
      <c r="H615" s="283"/>
      <c r="I615" s="53">
        <v>401</v>
      </c>
      <c r="J615" s="53">
        <v>344</v>
      </c>
      <c r="K615" s="53">
        <v>303</v>
      </c>
      <c r="L615" s="53">
        <v>115</v>
      </c>
      <c r="M615" s="53">
        <v>33</v>
      </c>
      <c r="N615" s="53">
        <v>15</v>
      </c>
      <c r="O615" s="53">
        <v>3</v>
      </c>
      <c r="P615" s="53">
        <v>1</v>
      </c>
      <c r="Q615" s="53">
        <v>1</v>
      </c>
      <c r="R615" s="53">
        <v>0</v>
      </c>
      <c r="S615" s="53">
        <v>32</v>
      </c>
      <c r="T615" s="53">
        <f t="shared" si="250"/>
        <v>1248</v>
      </c>
      <c r="U615" s="282">
        <v>49.96463815789474</v>
      </c>
      <c r="V615" s="282">
        <v>74.548466257668707</v>
      </c>
      <c r="W615" s="282">
        <v>60</v>
      </c>
      <c r="X615" s="282">
        <v>450</v>
      </c>
      <c r="Y615" s="282">
        <v>2</v>
      </c>
    </row>
    <row r="616" spans="2:25" s="261" customFormat="1" ht="14.25" customHeight="1" x14ac:dyDescent="0.15">
      <c r="B616" s="271"/>
      <c r="C616" s="198"/>
      <c r="D616" s="270" t="s">
        <v>618</v>
      </c>
      <c r="E616" s="229"/>
      <c r="F616" s="229"/>
      <c r="G616" s="229"/>
      <c r="H616" s="283"/>
      <c r="I616" s="53">
        <v>664</v>
      </c>
      <c r="J616" s="53">
        <v>183</v>
      </c>
      <c r="K616" s="53">
        <v>169</v>
      </c>
      <c r="L616" s="53">
        <v>82</v>
      </c>
      <c r="M616" s="53">
        <v>55</v>
      </c>
      <c r="N616" s="53">
        <v>31</v>
      </c>
      <c r="O616" s="53">
        <v>20</v>
      </c>
      <c r="P616" s="53">
        <v>9</v>
      </c>
      <c r="Q616" s="53">
        <v>4</v>
      </c>
      <c r="R616" s="53">
        <v>5</v>
      </c>
      <c r="S616" s="53">
        <v>26</v>
      </c>
      <c r="T616" s="53">
        <f t="shared" si="250"/>
        <v>1248</v>
      </c>
      <c r="U616" s="282">
        <v>49.310965630114566</v>
      </c>
      <c r="V616" s="282">
        <v>107.98924731182795</v>
      </c>
      <c r="W616" s="282">
        <v>60</v>
      </c>
      <c r="X616" s="282">
        <v>630</v>
      </c>
      <c r="Y616" s="282">
        <v>5</v>
      </c>
    </row>
    <row r="617" spans="2:25" s="261" customFormat="1" ht="14.25" customHeight="1" x14ac:dyDescent="0.15">
      <c r="B617" s="271"/>
      <c r="C617" s="198"/>
      <c r="D617" s="270" t="s">
        <v>619</v>
      </c>
      <c r="E617" s="229"/>
      <c r="F617" s="229"/>
      <c r="G617" s="229"/>
      <c r="H617" s="283"/>
      <c r="I617" s="53">
        <v>228</v>
      </c>
      <c r="J617" s="53">
        <v>281</v>
      </c>
      <c r="K617" s="53">
        <v>310</v>
      </c>
      <c r="L617" s="53">
        <v>196</v>
      </c>
      <c r="M617" s="53">
        <v>102</v>
      </c>
      <c r="N617" s="53">
        <v>50</v>
      </c>
      <c r="O617" s="53">
        <v>29</v>
      </c>
      <c r="P617" s="53">
        <v>17</v>
      </c>
      <c r="Q617" s="53">
        <v>2</v>
      </c>
      <c r="R617" s="53">
        <v>4</v>
      </c>
      <c r="S617" s="53">
        <v>29</v>
      </c>
      <c r="T617" s="53">
        <f t="shared" si="250"/>
        <v>1248</v>
      </c>
      <c r="U617" s="282">
        <v>89.871205906480725</v>
      </c>
      <c r="V617" s="282">
        <v>110.54793138244197</v>
      </c>
      <c r="W617" s="282">
        <v>90</v>
      </c>
      <c r="X617" s="282">
        <v>630</v>
      </c>
      <c r="Y617" s="282">
        <v>3</v>
      </c>
    </row>
    <row r="618" spans="2:25" s="18" customFormat="1" ht="14.25" customHeight="1" x14ac:dyDescent="0.15">
      <c r="B618" s="268"/>
      <c r="C618" s="105"/>
      <c r="D618" s="267" t="s">
        <v>20</v>
      </c>
      <c r="E618" s="266"/>
      <c r="F618" s="266"/>
      <c r="G618" s="266"/>
      <c r="H618" s="281"/>
      <c r="I618" s="55">
        <v>587</v>
      </c>
      <c r="J618" s="55">
        <v>203</v>
      </c>
      <c r="K618" s="55">
        <v>200</v>
      </c>
      <c r="L618" s="55">
        <v>95</v>
      </c>
      <c r="M618" s="55">
        <v>42</v>
      </c>
      <c r="N618" s="55">
        <v>33</v>
      </c>
      <c r="O618" s="55">
        <v>24</v>
      </c>
      <c r="P618" s="55">
        <v>22</v>
      </c>
      <c r="Q618" s="55">
        <v>14</v>
      </c>
      <c r="R618" s="55">
        <v>9</v>
      </c>
      <c r="S618" s="55">
        <v>19</v>
      </c>
      <c r="T618" s="55">
        <f t="shared" si="250"/>
        <v>1248</v>
      </c>
      <c r="U618" s="280">
        <v>62.606183889340926</v>
      </c>
      <c r="V618" s="280">
        <v>119.84890965732087</v>
      </c>
      <c r="W618" s="280">
        <v>80</v>
      </c>
      <c r="X618" s="280">
        <v>480</v>
      </c>
      <c r="Y618" s="280">
        <v>5</v>
      </c>
    </row>
    <row r="619" spans="2:25" s="261" customFormat="1" ht="14.25" customHeight="1" x14ac:dyDescent="0.15">
      <c r="B619" s="279" t="s">
        <v>3</v>
      </c>
      <c r="C619" s="198" t="s">
        <v>4</v>
      </c>
      <c r="D619" s="278" t="s">
        <v>615</v>
      </c>
      <c r="E619" s="277"/>
      <c r="F619" s="277"/>
      <c r="G619" s="277"/>
      <c r="H619" s="276">
        <f t="shared" ref="H619:H636" si="251">T601</f>
        <v>3279</v>
      </c>
      <c r="I619" s="60">
        <f t="shared" ref="I619:S619" si="252">I601/$H619*100</f>
        <v>59.560841720036592</v>
      </c>
      <c r="J619" s="60">
        <f t="shared" si="252"/>
        <v>9.2101250381213777</v>
      </c>
      <c r="K619" s="60">
        <f t="shared" si="252"/>
        <v>14.852089051540105</v>
      </c>
      <c r="L619" s="60">
        <f t="shared" si="252"/>
        <v>8.325709057639525</v>
      </c>
      <c r="M619" s="60">
        <f t="shared" si="252"/>
        <v>3.110704483074108</v>
      </c>
      <c r="N619" s="60">
        <f t="shared" si="252"/>
        <v>1.0064043915827996</v>
      </c>
      <c r="O619" s="60">
        <f t="shared" si="252"/>
        <v>0.30497102775236351</v>
      </c>
      <c r="P619" s="60">
        <f t="shared" si="252"/>
        <v>0.33546813052759988</v>
      </c>
      <c r="Q619" s="60">
        <f t="shared" si="252"/>
        <v>0.12198841110094541</v>
      </c>
      <c r="R619" s="60">
        <f t="shared" si="252"/>
        <v>0</v>
      </c>
      <c r="S619" s="60">
        <f t="shared" si="252"/>
        <v>3.171698688624581</v>
      </c>
      <c r="T619" s="60">
        <f t="shared" si="250"/>
        <v>100</v>
      </c>
    </row>
    <row r="620" spans="2:25" s="261" customFormat="1" ht="14.25" customHeight="1" x14ac:dyDescent="0.15">
      <c r="B620" s="271"/>
      <c r="C620" s="198"/>
      <c r="D620" s="270" t="s">
        <v>616</v>
      </c>
      <c r="E620" s="229"/>
      <c r="F620" s="229"/>
      <c r="G620" s="229"/>
      <c r="H620" s="269">
        <f t="shared" si="251"/>
        <v>3279</v>
      </c>
      <c r="I620" s="61">
        <f t="shared" ref="I620:S620" si="253">I602/$H620*100</f>
        <v>43.793839585239404</v>
      </c>
      <c r="J620" s="61">
        <f t="shared" si="253"/>
        <v>7.8682525160109789</v>
      </c>
      <c r="K620" s="61">
        <f t="shared" si="253"/>
        <v>13.022262885025922</v>
      </c>
      <c r="L620" s="61">
        <f t="shared" si="253"/>
        <v>11.832875876791704</v>
      </c>
      <c r="M620" s="61">
        <f t="shared" si="253"/>
        <v>9.6980786825251606</v>
      </c>
      <c r="N620" s="61">
        <f t="shared" si="253"/>
        <v>6.2519060689234518</v>
      </c>
      <c r="O620" s="61">
        <f t="shared" si="253"/>
        <v>2.4702653247941448</v>
      </c>
      <c r="P620" s="61">
        <f t="shared" si="253"/>
        <v>1.1893870082342177</v>
      </c>
      <c r="Q620" s="61">
        <f t="shared" si="253"/>
        <v>0.12198841110094541</v>
      </c>
      <c r="R620" s="61">
        <f t="shared" si="253"/>
        <v>6.0994205550472705E-2</v>
      </c>
      <c r="S620" s="61">
        <f t="shared" si="253"/>
        <v>3.6901494358035989</v>
      </c>
      <c r="T620" s="61">
        <f t="shared" si="250"/>
        <v>100</v>
      </c>
    </row>
    <row r="621" spans="2:25" s="261" customFormat="1" ht="14.25" customHeight="1" x14ac:dyDescent="0.15">
      <c r="B621" s="271"/>
      <c r="C621" s="198"/>
      <c r="D621" s="270" t="s">
        <v>617</v>
      </c>
      <c r="E621" s="229"/>
      <c r="F621" s="229"/>
      <c r="G621" s="229"/>
      <c r="H621" s="269">
        <f t="shared" si="251"/>
        <v>3279</v>
      </c>
      <c r="I621" s="61">
        <f t="shared" ref="I621:S621" si="254">I603/$H621*100</f>
        <v>23.696248856358647</v>
      </c>
      <c r="J621" s="61">
        <f t="shared" si="254"/>
        <v>23.635254650808175</v>
      </c>
      <c r="K621" s="61">
        <f t="shared" si="254"/>
        <v>23.17779810917963</v>
      </c>
      <c r="L621" s="61">
        <f t="shared" si="254"/>
        <v>18.664226898444646</v>
      </c>
      <c r="M621" s="61">
        <f t="shared" si="254"/>
        <v>5.0930161634644708</v>
      </c>
      <c r="N621" s="61">
        <f t="shared" si="254"/>
        <v>1.4333638304361085</v>
      </c>
      <c r="O621" s="61">
        <f t="shared" si="254"/>
        <v>0.33546813052759988</v>
      </c>
      <c r="P621" s="61">
        <f t="shared" si="254"/>
        <v>3.0497102775236352E-2</v>
      </c>
      <c r="Q621" s="61">
        <f t="shared" si="254"/>
        <v>3.0497102775236352E-2</v>
      </c>
      <c r="R621" s="61">
        <f t="shared" si="254"/>
        <v>0</v>
      </c>
      <c r="S621" s="61">
        <f t="shared" si="254"/>
        <v>3.9036291552302531</v>
      </c>
      <c r="T621" s="61">
        <f t="shared" si="250"/>
        <v>100</v>
      </c>
    </row>
    <row r="622" spans="2:25" s="261" customFormat="1" ht="14.25" customHeight="1" x14ac:dyDescent="0.15">
      <c r="B622" s="271"/>
      <c r="C622" s="198"/>
      <c r="D622" s="270" t="s">
        <v>618</v>
      </c>
      <c r="E622" s="229"/>
      <c r="F622" s="229"/>
      <c r="G622" s="229"/>
      <c r="H622" s="269">
        <f t="shared" si="251"/>
        <v>3279</v>
      </c>
      <c r="I622" s="61">
        <f t="shared" ref="I622:S622" si="255">I604/$H622*100</f>
        <v>47.057029582189692</v>
      </c>
      <c r="J622" s="61">
        <f t="shared" si="255"/>
        <v>17.505336992985665</v>
      </c>
      <c r="K622" s="61">
        <f t="shared" si="255"/>
        <v>15.64501372369625</v>
      </c>
      <c r="L622" s="61">
        <f t="shared" si="255"/>
        <v>8.1427264409881062</v>
      </c>
      <c r="M622" s="61">
        <f t="shared" si="255"/>
        <v>3.9341262580054894</v>
      </c>
      <c r="N622" s="61">
        <f t="shared" si="255"/>
        <v>2.043305885940836</v>
      </c>
      <c r="O622" s="61">
        <f t="shared" si="255"/>
        <v>1.7078377554132356</v>
      </c>
      <c r="P622" s="61">
        <f t="shared" si="255"/>
        <v>0.45745654162854532</v>
      </c>
      <c r="Q622" s="61">
        <f t="shared" si="255"/>
        <v>0.18298261665141813</v>
      </c>
      <c r="R622" s="61">
        <f t="shared" si="255"/>
        <v>0.18298261665141813</v>
      </c>
      <c r="S622" s="61">
        <f t="shared" si="255"/>
        <v>3.1412015858493443</v>
      </c>
      <c r="T622" s="61">
        <f t="shared" si="250"/>
        <v>100</v>
      </c>
    </row>
    <row r="623" spans="2:25" s="261" customFormat="1" ht="14.25" customHeight="1" x14ac:dyDescent="0.15">
      <c r="B623" s="271"/>
      <c r="C623" s="198"/>
      <c r="D623" s="270" t="s">
        <v>619</v>
      </c>
      <c r="E623" s="229"/>
      <c r="F623" s="229"/>
      <c r="G623" s="229"/>
      <c r="H623" s="269">
        <f t="shared" si="251"/>
        <v>3279</v>
      </c>
      <c r="I623" s="61">
        <f t="shared" ref="I623:S623" si="256">I605/$H623*100</f>
        <v>19.213174748398902</v>
      </c>
      <c r="J623" s="61">
        <f t="shared" si="256"/>
        <v>23.757243061909119</v>
      </c>
      <c r="K623" s="61">
        <f t="shared" si="256"/>
        <v>25.434583714547117</v>
      </c>
      <c r="L623" s="61">
        <f t="shared" si="256"/>
        <v>14.913083257090577</v>
      </c>
      <c r="M623" s="61">
        <f t="shared" si="256"/>
        <v>7.1058249466300696</v>
      </c>
      <c r="N623" s="61">
        <f t="shared" si="256"/>
        <v>3.1412015858493443</v>
      </c>
      <c r="O623" s="61">
        <f t="shared" si="256"/>
        <v>1.6773406526379993</v>
      </c>
      <c r="P623" s="61">
        <f t="shared" si="256"/>
        <v>0.79292467215614526</v>
      </c>
      <c r="Q623" s="61">
        <f t="shared" si="256"/>
        <v>9.1491308325709064E-2</v>
      </c>
      <c r="R623" s="61">
        <f t="shared" si="256"/>
        <v>0.15248551387618176</v>
      </c>
      <c r="S623" s="61">
        <f t="shared" si="256"/>
        <v>3.7206465385788348</v>
      </c>
      <c r="T623" s="61">
        <f t="shared" si="250"/>
        <v>100</v>
      </c>
    </row>
    <row r="624" spans="2:25" s="261" customFormat="1" ht="14.25" customHeight="1" x14ac:dyDescent="0.15">
      <c r="B624" s="271"/>
      <c r="C624" s="275"/>
      <c r="D624" s="274" t="s">
        <v>20</v>
      </c>
      <c r="E624" s="273"/>
      <c r="F624" s="273"/>
      <c r="G624" s="273"/>
      <c r="H624" s="272">
        <f t="shared" si="251"/>
        <v>3279</v>
      </c>
      <c r="I624" s="157">
        <f t="shared" ref="I624:S624" si="257">I606/$H624*100</f>
        <v>45.684659957304056</v>
      </c>
      <c r="J624" s="157">
        <f t="shared" si="257"/>
        <v>18.481244281793231</v>
      </c>
      <c r="K624" s="157">
        <f t="shared" si="257"/>
        <v>14.730100640439158</v>
      </c>
      <c r="L624" s="157">
        <f t="shared" si="257"/>
        <v>7.1668191521805422</v>
      </c>
      <c r="M624" s="157">
        <f t="shared" si="257"/>
        <v>3.9341262580054894</v>
      </c>
      <c r="N624" s="157">
        <f t="shared" si="257"/>
        <v>2.6532479414455628</v>
      </c>
      <c r="O624" s="157">
        <f t="shared" si="257"/>
        <v>1.9213174748398902</v>
      </c>
      <c r="P624" s="157">
        <f t="shared" si="257"/>
        <v>1.6773406526379993</v>
      </c>
      <c r="Q624" s="157">
        <f t="shared" si="257"/>
        <v>1.1283928026837451</v>
      </c>
      <c r="R624" s="157">
        <f t="shared" si="257"/>
        <v>0.67093626105519977</v>
      </c>
      <c r="S624" s="157">
        <f t="shared" si="257"/>
        <v>1.9518145776151266</v>
      </c>
      <c r="T624" s="157">
        <f t="shared" si="250"/>
        <v>100</v>
      </c>
    </row>
    <row r="625" spans="1:25" s="261" customFormat="1" ht="14.25" customHeight="1" x14ac:dyDescent="0.15">
      <c r="B625" s="271"/>
      <c r="C625" s="198" t="s">
        <v>859</v>
      </c>
      <c r="D625" s="270" t="s">
        <v>615</v>
      </c>
      <c r="E625" s="229"/>
      <c r="F625" s="229"/>
      <c r="G625" s="229"/>
      <c r="H625" s="269">
        <f t="shared" si="251"/>
        <v>2001</v>
      </c>
      <c r="I625" s="61">
        <f t="shared" ref="I625:S625" si="258">I607/$H625*100</f>
        <v>60.51974012993503</v>
      </c>
      <c r="J625" s="61">
        <f t="shared" si="258"/>
        <v>9.8450774612693657</v>
      </c>
      <c r="K625" s="61">
        <f t="shared" si="258"/>
        <v>15.542228885557222</v>
      </c>
      <c r="L625" s="61">
        <f t="shared" si="258"/>
        <v>7.6961519240379808</v>
      </c>
      <c r="M625" s="61">
        <f t="shared" si="258"/>
        <v>1.7491254372813594</v>
      </c>
      <c r="N625" s="61">
        <f t="shared" si="258"/>
        <v>0.54972513743128437</v>
      </c>
      <c r="O625" s="61">
        <f t="shared" si="258"/>
        <v>0.14992503748125938</v>
      </c>
      <c r="P625" s="61">
        <f t="shared" si="258"/>
        <v>0.19990004997501248</v>
      </c>
      <c r="Q625" s="61">
        <f t="shared" si="258"/>
        <v>0</v>
      </c>
      <c r="R625" s="61">
        <f t="shared" si="258"/>
        <v>0</v>
      </c>
      <c r="S625" s="61">
        <f t="shared" si="258"/>
        <v>3.7481259370314843</v>
      </c>
      <c r="T625" s="61">
        <f t="shared" si="250"/>
        <v>100</v>
      </c>
    </row>
    <row r="626" spans="1:25" s="261" customFormat="1" ht="14.25" customHeight="1" x14ac:dyDescent="0.15">
      <c r="B626" s="271"/>
      <c r="C626" s="198"/>
      <c r="D626" s="270" t="s">
        <v>616</v>
      </c>
      <c r="E626" s="229"/>
      <c r="F626" s="229"/>
      <c r="G626" s="229"/>
      <c r="H626" s="269">
        <f t="shared" si="251"/>
        <v>2001</v>
      </c>
      <c r="I626" s="61">
        <f t="shared" ref="I626:S626" si="259">I608/$H626*100</f>
        <v>41.829085457271361</v>
      </c>
      <c r="J626" s="61">
        <f t="shared" si="259"/>
        <v>9.3453273363318345</v>
      </c>
      <c r="K626" s="61">
        <f t="shared" si="259"/>
        <v>12.693653173413294</v>
      </c>
      <c r="L626" s="61">
        <f t="shared" si="259"/>
        <v>12.193903048475763</v>
      </c>
      <c r="M626" s="61">
        <f t="shared" si="259"/>
        <v>10.294852573713143</v>
      </c>
      <c r="N626" s="61">
        <f t="shared" si="259"/>
        <v>6.0969515242378813</v>
      </c>
      <c r="O626" s="61">
        <f t="shared" si="259"/>
        <v>2.348825587206397</v>
      </c>
      <c r="P626" s="61">
        <f t="shared" si="259"/>
        <v>0.79960019990004993</v>
      </c>
      <c r="Q626" s="61">
        <f t="shared" si="259"/>
        <v>4.9975012493753121E-2</v>
      </c>
      <c r="R626" s="61">
        <f t="shared" si="259"/>
        <v>0</v>
      </c>
      <c r="S626" s="61">
        <f t="shared" si="259"/>
        <v>4.3478260869565215</v>
      </c>
      <c r="T626" s="61">
        <f t="shared" si="250"/>
        <v>99.999999999999986</v>
      </c>
    </row>
    <row r="627" spans="1:25" s="261" customFormat="1" ht="14.25" customHeight="1" x14ac:dyDescent="0.15">
      <c r="B627" s="271"/>
      <c r="C627" s="198"/>
      <c r="D627" s="270" t="s">
        <v>617</v>
      </c>
      <c r="E627" s="229"/>
      <c r="F627" s="229"/>
      <c r="G627" s="229"/>
      <c r="H627" s="269">
        <f t="shared" si="251"/>
        <v>2001</v>
      </c>
      <c r="I627" s="61">
        <f t="shared" ref="I627:S627" si="260">I609/$H627*100</f>
        <v>18.290854572713645</v>
      </c>
      <c r="J627" s="61">
        <f t="shared" si="260"/>
        <v>21.089455272363818</v>
      </c>
      <c r="K627" s="61">
        <f t="shared" si="260"/>
        <v>22.688655672163918</v>
      </c>
      <c r="L627" s="61">
        <f t="shared" si="260"/>
        <v>24.687656171914043</v>
      </c>
      <c r="M627" s="61">
        <f t="shared" si="260"/>
        <v>6.5967016491754125</v>
      </c>
      <c r="N627" s="61">
        <f t="shared" si="260"/>
        <v>1.5492253873063468</v>
      </c>
      <c r="O627" s="61">
        <f t="shared" si="260"/>
        <v>0.39980009995002497</v>
      </c>
      <c r="P627" s="61">
        <f t="shared" si="260"/>
        <v>0</v>
      </c>
      <c r="Q627" s="61">
        <f t="shared" si="260"/>
        <v>0</v>
      </c>
      <c r="R627" s="61">
        <f t="shared" si="260"/>
        <v>0</v>
      </c>
      <c r="S627" s="61">
        <f t="shared" si="260"/>
        <v>4.697651174412794</v>
      </c>
      <c r="T627" s="61">
        <f t="shared" si="250"/>
        <v>100.00000000000001</v>
      </c>
    </row>
    <row r="628" spans="1:25" s="261" customFormat="1" ht="14.25" customHeight="1" x14ac:dyDescent="0.15">
      <c r="B628" s="271"/>
      <c r="C628" s="198"/>
      <c r="D628" s="270" t="s">
        <v>618</v>
      </c>
      <c r="E628" s="229"/>
      <c r="F628" s="229"/>
      <c r="G628" s="229"/>
      <c r="H628" s="269">
        <f t="shared" si="251"/>
        <v>2001</v>
      </c>
      <c r="I628" s="61">
        <f t="shared" ref="I628:S628" si="261">I610/$H628*100</f>
        <v>42.92853573213393</v>
      </c>
      <c r="J628" s="61">
        <f t="shared" si="261"/>
        <v>19.490254872563717</v>
      </c>
      <c r="K628" s="61">
        <f t="shared" si="261"/>
        <v>16.891554222888555</v>
      </c>
      <c r="L628" s="61">
        <f t="shared" si="261"/>
        <v>9.1954022988505741</v>
      </c>
      <c r="M628" s="61">
        <f t="shared" si="261"/>
        <v>3.6981509245377313</v>
      </c>
      <c r="N628" s="61">
        <f t="shared" si="261"/>
        <v>1.7991004497751124</v>
      </c>
      <c r="O628" s="61">
        <f t="shared" si="261"/>
        <v>1.7991004497751124</v>
      </c>
      <c r="P628" s="61">
        <f t="shared" si="261"/>
        <v>0.29985007496251875</v>
      </c>
      <c r="Q628" s="61">
        <f t="shared" si="261"/>
        <v>9.9950024987506242E-2</v>
      </c>
      <c r="R628" s="61">
        <f t="shared" si="261"/>
        <v>4.9975012493753121E-2</v>
      </c>
      <c r="S628" s="61">
        <f t="shared" si="261"/>
        <v>3.7481259370314843</v>
      </c>
      <c r="T628" s="61">
        <f t="shared" si="250"/>
        <v>99.999999999999986</v>
      </c>
    </row>
    <row r="629" spans="1:25" s="261" customFormat="1" ht="14.25" customHeight="1" x14ac:dyDescent="0.15">
      <c r="B629" s="271"/>
      <c r="C629" s="198"/>
      <c r="D629" s="270" t="s">
        <v>619</v>
      </c>
      <c r="E629" s="229"/>
      <c r="F629" s="229"/>
      <c r="G629" s="229"/>
      <c r="H629" s="269">
        <f t="shared" si="251"/>
        <v>2001</v>
      </c>
      <c r="I629" s="61">
        <f t="shared" ref="I629:S629" si="262">I611/$H629*100</f>
        <v>19.840079960019992</v>
      </c>
      <c r="J629" s="61">
        <f t="shared" si="262"/>
        <v>24.537731134432782</v>
      </c>
      <c r="K629" s="61">
        <f t="shared" si="262"/>
        <v>26.086956521739129</v>
      </c>
      <c r="L629" s="61">
        <f t="shared" si="262"/>
        <v>14.492753623188406</v>
      </c>
      <c r="M629" s="61">
        <f t="shared" si="262"/>
        <v>6.3468265867066469</v>
      </c>
      <c r="N629" s="61">
        <f t="shared" si="262"/>
        <v>2.348825587206397</v>
      </c>
      <c r="O629" s="61">
        <f t="shared" si="262"/>
        <v>1.2993503248375811</v>
      </c>
      <c r="P629" s="61">
        <f t="shared" si="262"/>
        <v>0.39980009995002497</v>
      </c>
      <c r="Q629" s="61">
        <f t="shared" si="262"/>
        <v>4.9975012493753121E-2</v>
      </c>
      <c r="R629" s="61">
        <f t="shared" si="262"/>
        <v>4.9975012493753121E-2</v>
      </c>
      <c r="S629" s="61">
        <f t="shared" si="262"/>
        <v>4.5477261369315336</v>
      </c>
      <c r="T629" s="61">
        <f t="shared" si="250"/>
        <v>99.999999999999972</v>
      </c>
    </row>
    <row r="630" spans="1:25" s="261" customFormat="1" ht="14.25" customHeight="1" x14ac:dyDescent="0.15">
      <c r="B630" s="271"/>
      <c r="C630" s="275"/>
      <c r="D630" s="274" t="s">
        <v>20</v>
      </c>
      <c r="E630" s="273"/>
      <c r="F630" s="273"/>
      <c r="G630" s="273"/>
      <c r="H630" s="272">
        <f t="shared" si="251"/>
        <v>2001</v>
      </c>
      <c r="I630" s="157">
        <f t="shared" ref="I630:S630" si="263">I612/$H630*100</f>
        <v>45.027486256871562</v>
      </c>
      <c r="J630" s="157">
        <f t="shared" si="263"/>
        <v>20.139930034982509</v>
      </c>
      <c r="K630" s="157">
        <f t="shared" si="263"/>
        <v>14.042978510744627</v>
      </c>
      <c r="L630" s="157">
        <f t="shared" si="263"/>
        <v>6.7966016991504246</v>
      </c>
      <c r="M630" s="157">
        <f t="shared" si="263"/>
        <v>4.2478760619690155</v>
      </c>
      <c r="N630" s="157">
        <f t="shared" si="263"/>
        <v>2.2988505747126435</v>
      </c>
      <c r="O630" s="157">
        <f t="shared" si="263"/>
        <v>1.8990504747626189</v>
      </c>
      <c r="P630" s="157">
        <f t="shared" si="263"/>
        <v>1.5492253873063468</v>
      </c>
      <c r="Q630" s="157">
        <f t="shared" si="263"/>
        <v>1.1494252873563218</v>
      </c>
      <c r="R630" s="157">
        <f t="shared" si="263"/>
        <v>0.64967516241879053</v>
      </c>
      <c r="S630" s="157">
        <f t="shared" si="263"/>
        <v>2.1989005497251375</v>
      </c>
      <c r="T630" s="157">
        <f t="shared" si="250"/>
        <v>100</v>
      </c>
    </row>
    <row r="631" spans="1:25" s="261" customFormat="1" ht="14.25" customHeight="1" x14ac:dyDescent="0.15">
      <c r="B631" s="271"/>
      <c r="C631" s="198" t="s">
        <v>13</v>
      </c>
      <c r="D631" s="270" t="s">
        <v>615</v>
      </c>
      <c r="E631" s="229"/>
      <c r="F631" s="229"/>
      <c r="G631" s="229"/>
      <c r="H631" s="269">
        <f t="shared" si="251"/>
        <v>1248</v>
      </c>
      <c r="I631" s="61">
        <f t="shared" ref="I631:S631" si="264">I613/$H631*100</f>
        <v>57.772435897435891</v>
      </c>
      <c r="J631" s="61">
        <f t="shared" si="264"/>
        <v>8.3333333333333321</v>
      </c>
      <c r="K631" s="61">
        <f t="shared" si="264"/>
        <v>13.942307692307693</v>
      </c>
      <c r="L631" s="61">
        <f t="shared" si="264"/>
        <v>9.2948717948717956</v>
      </c>
      <c r="M631" s="61">
        <f t="shared" si="264"/>
        <v>5.3685897435897436</v>
      </c>
      <c r="N631" s="61">
        <f t="shared" si="264"/>
        <v>1.7628205128205128</v>
      </c>
      <c r="O631" s="61">
        <f t="shared" si="264"/>
        <v>0.5608974358974359</v>
      </c>
      <c r="P631" s="61">
        <f t="shared" si="264"/>
        <v>0.5608974358974359</v>
      </c>
      <c r="Q631" s="61">
        <f t="shared" si="264"/>
        <v>0.16025641025641024</v>
      </c>
      <c r="R631" s="61">
        <f t="shared" si="264"/>
        <v>0</v>
      </c>
      <c r="S631" s="61">
        <f t="shared" si="264"/>
        <v>2.2435897435897436</v>
      </c>
      <c r="T631" s="61">
        <f t="shared" si="250"/>
        <v>99.999999999999972</v>
      </c>
    </row>
    <row r="632" spans="1:25" s="261" customFormat="1" ht="14.25" customHeight="1" x14ac:dyDescent="0.15">
      <c r="B632" s="271"/>
      <c r="C632" s="198"/>
      <c r="D632" s="270" t="s">
        <v>616</v>
      </c>
      <c r="E632" s="229"/>
      <c r="F632" s="229"/>
      <c r="G632" s="229"/>
      <c r="H632" s="269">
        <f t="shared" si="251"/>
        <v>1248</v>
      </c>
      <c r="I632" s="61">
        <f t="shared" ref="I632:S632" si="265">I614/$H632*100</f>
        <v>47.035256410256409</v>
      </c>
      <c r="J632" s="61">
        <f t="shared" si="265"/>
        <v>5.2083333333333339</v>
      </c>
      <c r="K632" s="61">
        <f t="shared" si="265"/>
        <v>13.381410256410255</v>
      </c>
      <c r="L632" s="61">
        <f t="shared" si="265"/>
        <v>11.378205128205128</v>
      </c>
      <c r="M632" s="61">
        <f t="shared" si="265"/>
        <v>8.8942307692307701</v>
      </c>
      <c r="N632" s="61">
        <f t="shared" si="265"/>
        <v>6.6506410256410255</v>
      </c>
      <c r="O632" s="61">
        <f t="shared" si="265"/>
        <v>2.6442307692307692</v>
      </c>
      <c r="P632" s="61">
        <f t="shared" si="265"/>
        <v>1.8429487179487181</v>
      </c>
      <c r="Q632" s="61">
        <f t="shared" si="265"/>
        <v>0.24038461538461539</v>
      </c>
      <c r="R632" s="61">
        <f t="shared" si="265"/>
        <v>0.16025641025641024</v>
      </c>
      <c r="S632" s="61">
        <f t="shared" si="265"/>
        <v>2.5641025641025639</v>
      </c>
      <c r="T632" s="61">
        <f t="shared" si="250"/>
        <v>100</v>
      </c>
    </row>
    <row r="633" spans="1:25" s="261" customFormat="1" ht="14.25" customHeight="1" x14ac:dyDescent="0.15">
      <c r="B633" s="271"/>
      <c r="C633" s="198"/>
      <c r="D633" s="270" t="s">
        <v>617</v>
      </c>
      <c r="E633" s="229"/>
      <c r="F633" s="229"/>
      <c r="G633" s="229"/>
      <c r="H633" s="269">
        <f t="shared" si="251"/>
        <v>1248</v>
      </c>
      <c r="I633" s="61">
        <f t="shared" ref="I633:S633" si="266">I615/$H633*100</f>
        <v>32.131410256410255</v>
      </c>
      <c r="J633" s="61">
        <f t="shared" si="266"/>
        <v>27.564102564102566</v>
      </c>
      <c r="K633" s="61">
        <f t="shared" si="266"/>
        <v>24.278846153846153</v>
      </c>
      <c r="L633" s="61">
        <f t="shared" si="266"/>
        <v>9.2147435897435912</v>
      </c>
      <c r="M633" s="61">
        <f t="shared" si="266"/>
        <v>2.6442307692307692</v>
      </c>
      <c r="N633" s="61">
        <f t="shared" si="266"/>
        <v>1.2019230769230771</v>
      </c>
      <c r="O633" s="61">
        <f t="shared" si="266"/>
        <v>0.24038461538461539</v>
      </c>
      <c r="P633" s="61">
        <f t="shared" si="266"/>
        <v>8.0128205128205121E-2</v>
      </c>
      <c r="Q633" s="61">
        <f t="shared" si="266"/>
        <v>8.0128205128205121E-2</v>
      </c>
      <c r="R633" s="61">
        <f t="shared" si="266"/>
        <v>0</v>
      </c>
      <c r="S633" s="61">
        <f t="shared" si="266"/>
        <v>2.5641025641025639</v>
      </c>
      <c r="T633" s="61">
        <f t="shared" si="250"/>
        <v>100.00000000000001</v>
      </c>
    </row>
    <row r="634" spans="1:25" s="261" customFormat="1" ht="14.25" customHeight="1" x14ac:dyDescent="0.15">
      <c r="B634" s="271"/>
      <c r="C634" s="198"/>
      <c r="D634" s="270" t="s">
        <v>618</v>
      </c>
      <c r="E634" s="229"/>
      <c r="F634" s="229"/>
      <c r="G634" s="229"/>
      <c r="H634" s="269">
        <f t="shared" si="251"/>
        <v>1248</v>
      </c>
      <c r="I634" s="61">
        <f t="shared" ref="I634:S634" si="267">I616/$H634*100</f>
        <v>53.205128205128204</v>
      </c>
      <c r="J634" s="61">
        <f t="shared" si="267"/>
        <v>14.663461538461538</v>
      </c>
      <c r="K634" s="61">
        <f t="shared" si="267"/>
        <v>13.541666666666666</v>
      </c>
      <c r="L634" s="61">
        <f t="shared" si="267"/>
        <v>6.5705128205128212</v>
      </c>
      <c r="M634" s="61">
        <f t="shared" si="267"/>
        <v>4.4070512820512819</v>
      </c>
      <c r="N634" s="61">
        <f t="shared" si="267"/>
        <v>2.483974358974359</v>
      </c>
      <c r="O634" s="61">
        <f t="shared" si="267"/>
        <v>1.6025641025641024</v>
      </c>
      <c r="P634" s="61">
        <f t="shared" si="267"/>
        <v>0.72115384615384615</v>
      </c>
      <c r="Q634" s="61">
        <f t="shared" si="267"/>
        <v>0.32051282051282048</v>
      </c>
      <c r="R634" s="61">
        <f t="shared" si="267"/>
        <v>0.40064102564102561</v>
      </c>
      <c r="S634" s="61">
        <f t="shared" si="267"/>
        <v>2.083333333333333</v>
      </c>
      <c r="T634" s="61">
        <f t="shared" si="250"/>
        <v>99.999999999999986</v>
      </c>
    </row>
    <row r="635" spans="1:25" s="261" customFormat="1" ht="14.25" customHeight="1" x14ac:dyDescent="0.15">
      <c r="B635" s="271"/>
      <c r="C635" s="198"/>
      <c r="D635" s="270" t="s">
        <v>619</v>
      </c>
      <c r="E635" s="229"/>
      <c r="F635" s="229"/>
      <c r="G635" s="229"/>
      <c r="H635" s="269">
        <f t="shared" si="251"/>
        <v>1248</v>
      </c>
      <c r="I635" s="61">
        <f t="shared" ref="I635:S635" si="268">I617/$H635*100</f>
        <v>18.269230769230766</v>
      </c>
      <c r="J635" s="61">
        <f t="shared" si="268"/>
        <v>22.516025641025642</v>
      </c>
      <c r="K635" s="61">
        <f t="shared" si="268"/>
        <v>24.839743589743591</v>
      </c>
      <c r="L635" s="61">
        <f t="shared" si="268"/>
        <v>15.705128205128204</v>
      </c>
      <c r="M635" s="61">
        <f t="shared" si="268"/>
        <v>8.1730769230769234</v>
      </c>
      <c r="N635" s="61">
        <f t="shared" si="268"/>
        <v>4.0064102564102564</v>
      </c>
      <c r="O635" s="61">
        <f t="shared" si="268"/>
        <v>2.3237179487179489</v>
      </c>
      <c r="P635" s="61">
        <f t="shared" si="268"/>
        <v>1.3621794871794872</v>
      </c>
      <c r="Q635" s="61">
        <f t="shared" si="268"/>
        <v>0.16025641025641024</v>
      </c>
      <c r="R635" s="61">
        <f t="shared" si="268"/>
        <v>0.32051282051282048</v>
      </c>
      <c r="S635" s="61">
        <f t="shared" si="268"/>
        <v>2.3237179487179489</v>
      </c>
      <c r="T635" s="61">
        <f t="shared" si="250"/>
        <v>100</v>
      </c>
    </row>
    <row r="636" spans="1:25" s="18" customFormat="1" ht="14.25" customHeight="1" x14ac:dyDescent="0.15">
      <c r="B636" s="268"/>
      <c r="C636" s="105"/>
      <c r="D636" s="267" t="s">
        <v>20</v>
      </c>
      <c r="E636" s="266"/>
      <c r="F636" s="266"/>
      <c r="G636" s="266"/>
      <c r="H636" s="265">
        <f t="shared" si="251"/>
        <v>1248</v>
      </c>
      <c r="I636" s="62">
        <f t="shared" ref="I636:S636" si="269">I618/$H636*100</f>
        <v>47.035256410256409</v>
      </c>
      <c r="J636" s="62">
        <f t="shared" si="269"/>
        <v>16.266025641025642</v>
      </c>
      <c r="K636" s="62">
        <f t="shared" si="269"/>
        <v>16.025641025641026</v>
      </c>
      <c r="L636" s="62">
        <f t="shared" si="269"/>
        <v>7.6121794871794863</v>
      </c>
      <c r="M636" s="62">
        <f t="shared" si="269"/>
        <v>3.3653846153846154</v>
      </c>
      <c r="N636" s="62">
        <f t="shared" si="269"/>
        <v>2.6442307692307692</v>
      </c>
      <c r="O636" s="62">
        <f t="shared" si="269"/>
        <v>1.9230769230769231</v>
      </c>
      <c r="P636" s="62">
        <f t="shared" si="269"/>
        <v>1.7628205128205128</v>
      </c>
      <c r="Q636" s="62">
        <f t="shared" si="269"/>
        <v>1.1217948717948718</v>
      </c>
      <c r="R636" s="62">
        <f t="shared" si="269"/>
        <v>0.72115384615384615</v>
      </c>
      <c r="S636" s="62">
        <f t="shared" si="269"/>
        <v>1.5224358974358974</v>
      </c>
      <c r="T636" s="62">
        <f t="shared" si="250"/>
        <v>100</v>
      </c>
      <c r="U636" s="261"/>
    </row>
    <row r="637" spans="1:25" s="18" customFormat="1" ht="15" customHeight="1" x14ac:dyDescent="0.15">
      <c r="B637" s="107"/>
      <c r="C637" s="264"/>
      <c r="D637" s="263"/>
      <c r="E637" s="263"/>
      <c r="F637" s="229"/>
      <c r="G637" s="229"/>
      <c r="H637" s="262"/>
      <c r="I637" s="66"/>
      <c r="J637" s="66"/>
      <c r="K637" s="66"/>
      <c r="L637" s="66"/>
      <c r="M637" s="66"/>
      <c r="N637" s="66"/>
      <c r="O637" s="261"/>
    </row>
    <row r="638" spans="1:25" s="18" customFormat="1" ht="15" customHeight="1" x14ac:dyDescent="0.15">
      <c r="A638" s="293" t="s">
        <v>1054</v>
      </c>
      <c r="B638" s="107"/>
      <c r="C638" s="86"/>
      <c r="D638" s="86"/>
      <c r="E638" s="86"/>
      <c r="F638" s="86"/>
      <c r="G638" s="86"/>
      <c r="H638" s="86"/>
      <c r="I638" s="86"/>
      <c r="J638" s="86"/>
      <c r="K638" s="86"/>
      <c r="L638" s="87"/>
      <c r="M638" s="127"/>
    </row>
    <row r="639" spans="1:25" s="18" customFormat="1" ht="15" customHeight="1" x14ac:dyDescent="0.15">
      <c r="A639" s="18" t="s">
        <v>1053</v>
      </c>
      <c r="B639" s="99"/>
      <c r="G639" s="29"/>
      <c r="H639" s="29"/>
      <c r="I639" s="29"/>
      <c r="J639" s="29"/>
      <c r="K639" s="29"/>
    </row>
    <row r="640" spans="1:25" s="261" customFormat="1" ht="33.75" x14ac:dyDescent="0.15">
      <c r="B640" s="106" t="s">
        <v>189</v>
      </c>
      <c r="C640" s="83"/>
      <c r="D640" s="83"/>
      <c r="E640" s="83"/>
      <c r="F640" s="83"/>
      <c r="G640" s="83"/>
      <c r="H640" s="84"/>
      <c r="I640" s="292" t="s">
        <v>589</v>
      </c>
      <c r="J640" s="292" t="s">
        <v>607</v>
      </c>
      <c r="K640" s="291" t="s">
        <v>608</v>
      </c>
      <c r="L640" s="291" t="s">
        <v>609</v>
      </c>
      <c r="M640" s="290" t="s">
        <v>610</v>
      </c>
      <c r="N640" s="290" t="s">
        <v>611</v>
      </c>
      <c r="O640" s="290" t="s">
        <v>612</v>
      </c>
      <c r="P640" s="289" t="s">
        <v>613</v>
      </c>
      <c r="Q640" s="289" t="s">
        <v>595</v>
      </c>
      <c r="R640" s="289" t="s">
        <v>614</v>
      </c>
      <c r="S640" s="221" t="s">
        <v>190</v>
      </c>
      <c r="T640" s="39" t="s">
        <v>4</v>
      </c>
      <c r="U640" s="192" t="s">
        <v>191</v>
      </c>
      <c r="V640" s="192" t="s">
        <v>606</v>
      </c>
      <c r="W640" s="192" t="s">
        <v>591</v>
      </c>
      <c r="X640" s="192" t="s">
        <v>192</v>
      </c>
      <c r="Y640" s="192" t="s">
        <v>592</v>
      </c>
    </row>
    <row r="641" spans="2:25" s="261" customFormat="1" ht="14.25" customHeight="1" x14ac:dyDescent="0.15">
      <c r="B641" s="279" t="s">
        <v>2</v>
      </c>
      <c r="C641" s="198" t="s">
        <v>4</v>
      </c>
      <c r="D641" s="278" t="s">
        <v>615</v>
      </c>
      <c r="E641" s="277"/>
      <c r="F641" s="277"/>
      <c r="G641" s="277"/>
      <c r="H641" s="288"/>
      <c r="I641" s="51">
        <v>693</v>
      </c>
      <c r="J641" s="51">
        <v>90</v>
      </c>
      <c r="K641" s="51">
        <v>181</v>
      </c>
      <c r="L641" s="51">
        <v>82</v>
      </c>
      <c r="M641" s="51">
        <v>35</v>
      </c>
      <c r="N641" s="51">
        <v>12</v>
      </c>
      <c r="O641" s="51">
        <v>4</v>
      </c>
      <c r="P641" s="51">
        <v>1</v>
      </c>
      <c r="Q641" s="51">
        <v>3</v>
      </c>
      <c r="R641" s="51">
        <v>2</v>
      </c>
      <c r="S641" s="51">
        <v>26</v>
      </c>
      <c r="T641" s="51">
        <f t="shared" ref="T641:T676" si="270">SUM(I641:S641)</f>
        <v>1129</v>
      </c>
      <c r="U641" s="287">
        <v>35.640979147778786</v>
      </c>
      <c r="V641" s="287">
        <v>95.8829268292683</v>
      </c>
      <c r="W641" s="287">
        <v>72.5</v>
      </c>
      <c r="X641" s="287">
        <v>480</v>
      </c>
      <c r="Y641" s="287">
        <v>5</v>
      </c>
    </row>
    <row r="642" spans="2:25" s="261" customFormat="1" ht="14.25" customHeight="1" x14ac:dyDescent="0.15">
      <c r="B642" s="271"/>
      <c r="C642" s="198"/>
      <c r="D642" s="270" t="s">
        <v>616</v>
      </c>
      <c r="E642" s="229"/>
      <c r="F642" s="229"/>
      <c r="G642" s="229"/>
      <c r="H642" s="286"/>
      <c r="I642" s="53">
        <v>383</v>
      </c>
      <c r="J642" s="53">
        <v>99</v>
      </c>
      <c r="K642" s="53">
        <v>153</v>
      </c>
      <c r="L642" s="53">
        <v>152</v>
      </c>
      <c r="M642" s="53">
        <v>150</v>
      </c>
      <c r="N642" s="53">
        <v>91</v>
      </c>
      <c r="O642" s="53">
        <v>48</v>
      </c>
      <c r="P642" s="53">
        <v>12</v>
      </c>
      <c r="Q642" s="53">
        <v>7</v>
      </c>
      <c r="R642" s="53">
        <v>3</v>
      </c>
      <c r="S642" s="53">
        <v>31</v>
      </c>
      <c r="T642" s="53">
        <f t="shared" si="270"/>
        <v>1129</v>
      </c>
      <c r="U642" s="282">
        <v>104.68123861566484</v>
      </c>
      <c r="V642" s="282">
        <v>160.75524475524475</v>
      </c>
      <c r="W642" s="282">
        <v>150</v>
      </c>
      <c r="X642" s="282">
        <v>540</v>
      </c>
      <c r="Y642" s="282">
        <v>5</v>
      </c>
    </row>
    <row r="643" spans="2:25" s="261" customFormat="1" ht="14.25" customHeight="1" x14ac:dyDescent="0.15">
      <c r="B643" s="271"/>
      <c r="C643" s="198"/>
      <c r="D643" s="270" t="s">
        <v>617</v>
      </c>
      <c r="E643" s="229"/>
      <c r="F643" s="229"/>
      <c r="G643" s="229"/>
      <c r="H643" s="283"/>
      <c r="I643" s="53">
        <v>242</v>
      </c>
      <c r="J643" s="53">
        <v>237</v>
      </c>
      <c r="K643" s="53">
        <v>270</v>
      </c>
      <c r="L643" s="53">
        <v>241</v>
      </c>
      <c r="M643" s="53">
        <v>83</v>
      </c>
      <c r="N643" s="53">
        <v>17</v>
      </c>
      <c r="O643" s="53">
        <v>4</v>
      </c>
      <c r="P643" s="53">
        <v>2</v>
      </c>
      <c r="Q643" s="53">
        <v>0</v>
      </c>
      <c r="R643" s="53">
        <v>1</v>
      </c>
      <c r="S643" s="53">
        <v>32</v>
      </c>
      <c r="T643" s="53">
        <f t="shared" si="270"/>
        <v>1129</v>
      </c>
      <c r="U643" s="282">
        <v>78.321786690975387</v>
      </c>
      <c r="V643" s="282">
        <v>100.49005847953217</v>
      </c>
      <c r="W643" s="282">
        <v>95</v>
      </c>
      <c r="X643" s="282">
        <v>480</v>
      </c>
      <c r="Y643" s="282">
        <v>5</v>
      </c>
    </row>
    <row r="644" spans="2:25" s="261" customFormat="1" ht="14.25" customHeight="1" x14ac:dyDescent="0.15">
      <c r="B644" s="271"/>
      <c r="C644" s="198"/>
      <c r="D644" s="270" t="s">
        <v>618</v>
      </c>
      <c r="E644" s="229"/>
      <c r="F644" s="229"/>
      <c r="G644" s="229"/>
      <c r="H644" s="283"/>
      <c r="I644" s="53">
        <v>618</v>
      </c>
      <c r="J644" s="53">
        <v>181</v>
      </c>
      <c r="K644" s="53">
        <v>155</v>
      </c>
      <c r="L644" s="53">
        <v>78</v>
      </c>
      <c r="M644" s="53">
        <v>39</v>
      </c>
      <c r="N644" s="53">
        <v>13</v>
      </c>
      <c r="O644" s="53">
        <v>11</v>
      </c>
      <c r="P644" s="53">
        <v>5</v>
      </c>
      <c r="Q644" s="53">
        <v>6</v>
      </c>
      <c r="R644" s="53">
        <v>0</v>
      </c>
      <c r="S644" s="53">
        <v>23</v>
      </c>
      <c r="T644" s="53">
        <f t="shared" si="270"/>
        <v>1129</v>
      </c>
      <c r="U644" s="282">
        <v>40.518083182640147</v>
      </c>
      <c r="V644" s="282">
        <v>91.829918032786878</v>
      </c>
      <c r="W644" s="282">
        <v>60</v>
      </c>
      <c r="X644" s="282">
        <v>465</v>
      </c>
      <c r="Y644" s="282">
        <v>10</v>
      </c>
    </row>
    <row r="645" spans="2:25" s="261" customFormat="1" ht="14.25" customHeight="1" x14ac:dyDescent="0.15">
      <c r="B645" s="271"/>
      <c r="C645" s="198"/>
      <c r="D645" s="270" t="s">
        <v>619</v>
      </c>
      <c r="E645" s="229"/>
      <c r="F645" s="229"/>
      <c r="G645" s="229"/>
      <c r="H645" s="283"/>
      <c r="I645" s="53">
        <v>294</v>
      </c>
      <c r="J645" s="53">
        <v>342</v>
      </c>
      <c r="K645" s="53">
        <v>272</v>
      </c>
      <c r="L645" s="53">
        <v>107</v>
      </c>
      <c r="M645" s="53">
        <v>40</v>
      </c>
      <c r="N645" s="53">
        <v>25</v>
      </c>
      <c r="O645" s="53">
        <v>9</v>
      </c>
      <c r="P645" s="53">
        <v>8</v>
      </c>
      <c r="Q645" s="53">
        <v>1</v>
      </c>
      <c r="R645" s="53">
        <v>2</v>
      </c>
      <c r="S645" s="53">
        <v>29</v>
      </c>
      <c r="T645" s="53">
        <f t="shared" si="270"/>
        <v>1129</v>
      </c>
      <c r="U645" s="282">
        <v>60.613636363636367</v>
      </c>
      <c r="V645" s="282">
        <v>82.723325062034746</v>
      </c>
      <c r="W645" s="282">
        <v>60</v>
      </c>
      <c r="X645" s="282">
        <v>630</v>
      </c>
      <c r="Y645" s="282">
        <v>3</v>
      </c>
    </row>
    <row r="646" spans="2:25" s="261" customFormat="1" ht="14.25" customHeight="1" x14ac:dyDescent="0.15">
      <c r="B646" s="271"/>
      <c r="C646" s="275"/>
      <c r="D646" s="274" t="s">
        <v>20</v>
      </c>
      <c r="E646" s="273"/>
      <c r="F646" s="273"/>
      <c r="G646" s="273"/>
      <c r="H646" s="285"/>
      <c r="I646" s="153">
        <v>511</v>
      </c>
      <c r="J646" s="153">
        <v>205</v>
      </c>
      <c r="K646" s="153">
        <v>156</v>
      </c>
      <c r="L646" s="153">
        <v>92</v>
      </c>
      <c r="M646" s="153">
        <v>35</v>
      </c>
      <c r="N646" s="153">
        <v>35</v>
      </c>
      <c r="O646" s="153">
        <v>33</v>
      </c>
      <c r="P646" s="153">
        <v>18</v>
      </c>
      <c r="Q646" s="153">
        <v>15</v>
      </c>
      <c r="R646" s="153">
        <v>14</v>
      </c>
      <c r="S646" s="153">
        <v>15</v>
      </c>
      <c r="T646" s="153">
        <f t="shared" si="270"/>
        <v>1129</v>
      </c>
      <c r="U646" s="284">
        <v>69.546678635547579</v>
      </c>
      <c r="V646" s="284">
        <v>128.48258706467661</v>
      </c>
      <c r="W646" s="284">
        <v>80</v>
      </c>
      <c r="X646" s="284">
        <v>555</v>
      </c>
      <c r="Y646" s="284">
        <v>5</v>
      </c>
    </row>
    <row r="647" spans="2:25" s="261" customFormat="1" ht="14.25" customHeight="1" x14ac:dyDescent="0.15">
      <c r="B647" s="271"/>
      <c r="C647" s="198" t="s">
        <v>859</v>
      </c>
      <c r="D647" s="270" t="s">
        <v>615</v>
      </c>
      <c r="E647" s="229"/>
      <c r="F647" s="229"/>
      <c r="G647" s="229"/>
      <c r="H647" s="283"/>
      <c r="I647" s="53">
        <v>427</v>
      </c>
      <c r="J647" s="53">
        <v>69</v>
      </c>
      <c r="K647" s="53">
        <v>115</v>
      </c>
      <c r="L647" s="53">
        <v>42</v>
      </c>
      <c r="M647" s="53">
        <v>19</v>
      </c>
      <c r="N647" s="53">
        <v>8</v>
      </c>
      <c r="O647" s="53">
        <v>2</v>
      </c>
      <c r="P647" s="53">
        <v>0</v>
      </c>
      <c r="Q647" s="53">
        <v>1</v>
      </c>
      <c r="R647" s="53">
        <v>1</v>
      </c>
      <c r="S647" s="53">
        <v>18</v>
      </c>
      <c r="T647" s="53">
        <f t="shared" si="270"/>
        <v>702</v>
      </c>
      <c r="U647" s="282">
        <v>32.646198830409354</v>
      </c>
      <c r="V647" s="282">
        <v>86.887159533073927</v>
      </c>
      <c r="W647" s="282">
        <v>60</v>
      </c>
      <c r="X647" s="282">
        <v>480</v>
      </c>
      <c r="Y647" s="282">
        <v>5</v>
      </c>
    </row>
    <row r="648" spans="2:25" s="261" customFormat="1" ht="14.25" customHeight="1" x14ac:dyDescent="0.15">
      <c r="B648" s="271"/>
      <c r="C648" s="198"/>
      <c r="D648" s="270" t="s">
        <v>616</v>
      </c>
      <c r="E648" s="229"/>
      <c r="F648" s="229"/>
      <c r="G648" s="229"/>
      <c r="H648" s="283"/>
      <c r="I648" s="53">
        <v>230</v>
      </c>
      <c r="J648" s="53">
        <v>69</v>
      </c>
      <c r="K648" s="53">
        <v>90</v>
      </c>
      <c r="L648" s="53">
        <v>91</v>
      </c>
      <c r="M648" s="53">
        <v>104</v>
      </c>
      <c r="N648" s="53">
        <v>59</v>
      </c>
      <c r="O648" s="53">
        <v>28</v>
      </c>
      <c r="P648" s="53">
        <v>7</v>
      </c>
      <c r="Q648" s="53">
        <v>1</v>
      </c>
      <c r="R648" s="53">
        <v>2</v>
      </c>
      <c r="S648" s="53">
        <v>21</v>
      </c>
      <c r="T648" s="53">
        <f t="shared" si="270"/>
        <v>702</v>
      </c>
      <c r="U648" s="282">
        <v>105.16593245227607</v>
      </c>
      <c r="V648" s="282">
        <v>158.79822616407984</v>
      </c>
      <c r="W648" s="282">
        <v>150</v>
      </c>
      <c r="X648" s="282">
        <v>480</v>
      </c>
      <c r="Y648" s="282">
        <v>5</v>
      </c>
    </row>
    <row r="649" spans="2:25" s="261" customFormat="1" ht="14.25" customHeight="1" x14ac:dyDescent="0.15">
      <c r="B649" s="271"/>
      <c r="C649" s="198"/>
      <c r="D649" s="270" t="s">
        <v>617</v>
      </c>
      <c r="E649" s="229"/>
      <c r="F649" s="229"/>
      <c r="G649" s="229"/>
      <c r="H649" s="283"/>
      <c r="I649" s="53">
        <v>110</v>
      </c>
      <c r="J649" s="53">
        <v>116</v>
      </c>
      <c r="K649" s="53">
        <v>170</v>
      </c>
      <c r="L649" s="53">
        <v>198</v>
      </c>
      <c r="M649" s="53">
        <v>68</v>
      </c>
      <c r="N649" s="53">
        <v>11</v>
      </c>
      <c r="O649" s="53">
        <v>3</v>
      </c>
      <c r="P649" s="53">
        <v>2</v>
      </c>
      <c r="Q649" s="53">
        <v>0</v>
      </c>
      <c r="R649" s="53">
        <v>1</v>
      </c>
      <c r="S649" s="53">
        <v>23</v>
      </c>
      <c r="T649" s="53">
        <f t="shared" si="270"/>
        <v>702</v>
      </c>
      <c r="U649" s="282">
        <v>94.30927835051547</v>
      </c>
      <c r="V649" s="282">
        <v>112.54130052724078</v>
      </c>
      <c r="W649" s="282">
        <v>115</v>
      </c>
      <c r="X649" s="282">
        <v>480</v>
      </c>
      <c r="Y649" s="282">
        <v>5</v>
      </c>
    </row>
    <row r="650" spans="2:25" s="261" customFormat="1" ht="14.25" customHeight="1" x14ac:dyDescent="0.15">
      <c r="B650" s="271"/>
      <c r="C650" s="198"/>
      <c r="D650" s="270" t="s">
        <v>618</v>
      </c>
      <c r="E650" s="229"/>
      <c r="F650" s="229"/>
      <c r="G650" s="229"/>
      <c r="H650" s="283"/>
      <c r="I650" s="53">
        <v>355</v>
      </c>
      <c r="J650" s="53">
        <v>134</v>
      </c>
      <c r="K650" s="53">
        <v>106</v>
      </c>
      <c r="L650" s="53">
        <v>55</v>
      </c>
      <c r="M650" s="53">
        <v>21</v>
      </c>
      <c r="N650" s="53">
        <v>7</v>
      </c>
      <c r="O650" s="53">
        <v>6</v>
      </c>
      <c r="P650" s="53">
        <v>0</v>
      </c>
      <c r="Q650" s="53">
        <v>1</v>
      </c>
      <c r="R650" s="53">
        <v>0</v>
      </c>
      <c r="S650" s="53">
        <v>17</v>
      </c>
      <c r="T650" s="53">
        <f t="shared" si="270"/>
        <v>702</v>
      </c>
      <c r="U650" s="282">
        <v>38.658394160583939</v>
      </c>
      <c r="V650" s="282">
        <v>80.24545454545455</v>
      </c>
      <c r="W650" s="282">
        <v>60</v>
      </c>
      <c r="X650" s="282">
        <v>450</v>
      </c>
      <c r="Y650" s="282">
        <v>10</v>
      </c>
    </row>
    <row r="651" spans="2:25" s="261" customFormat="1" ht="14.25" customHeight="1" x14ac:dyDescent="0.15">
      <c r="B651" s="271"/>
      <c r="C651" s="198"/>
      <c r="D651" s="270" t="s">
        <v>619</v>
      </c>
      <c r="E651" s="229"/>
      <c r="F651" s="229"/>
      <c r="G651" s="229"/>
      <c r="H651" s="283"/>
      <c r="I651" s="53">
        <v>179</v>
      </c>
      <c r="J651" s="53">
        <v>211</v>
      </c>
      <c r="K651" s="53">
        <v>184</v>
      </c>
      <c r="L651" s="53">
        <v>66</v>
      </c>
      <c r="M651" s="53">
        <v>23</v>
      </c>
      <c r="N651" s="53">
        <v>8</v>
      </c>
      <c r="O651" s="53">
        <v>7</v>
      </c>
      <c r="P651" s="53">
        <v>2</v>
      </c>
      <c r="Q651" s="53">
        <v>0</v>
      </c>
      <c r="R651" s="53">
        <v>1</v>
      </c>
      <c r="S651" s="53">
        <v>21</v>
      </c>
      <c r="T651" s="53">
        <f t="shared" si="270"/>
        <v>702</v>
      </c>
      <c r="U651" s="282">
        <v>57.513950073421441</v>
      </c>
      <c r="V651" s="282">
        <v>78.021912350597603</v>
      </c>
      <c r="W651" s="282">
        <v>60</v>
      </c>
      <c r="X651" s="282">
        <v>630</v>
      </c>
      <c r="Y651" s="282">
        <v>5</v>
      </c>
    </row>
    <row r="652" spans="2:25" s="261" customFormat="1" ht="14.25" customHeight="1" x14ac:dyDescent="0.15">
      <c r="B652" s="271"/>
      <c r="C652" s="275"/>
      <c r="D652" s="274" t="s">
        <v>20</v>
      </c>
      <c r="E652" s="273"/>
      <c r="F652" s="273"/>
      <c r="G652" s="273"/>
      <c r="H652" s="285"/>
      <c r="I652" s="153">
        <v>301</v>
      </c>
      <c r="J652" s="153">
        <v>135</v>
      </c>
      <c r="K652" s="153">
        <v>101</v>
      </c>
      <c r="L652" s="153">
        <v>59</v>
      </c>
      <c r="M652" s="153">
        <v>21</v>
      </c>
      <c r="N652" s="153">
        <v>21</v>
      </c>
      <c r="O652" s="153">
        <v>26</v>
      </c>
      <c r="P652" s="153">
        <v>9</v>
      </c>
      <c r="Q652" s="153">
        <v>10</v>
      </c>
      <c r="R652" s="153">
        <v>6</v>
      </c>
      <c r="S652" s="153">
        <v>13</v>
      </c>
      <c r="T652" s="153">
        <f t="shared" si="270"/>
        <v>702</v>
      </c>
      <c r="U652" s="284">
        <v>71.06531204644412</v>
      </c>
      <c r="V652" s="284">
        <v>126.19587628865979</v>
      </c>
      <c r="W652" s="284">
        <v>80</v>
      </c>
      <c r="X652" s="284">
        <v>555</v>
      </c>
      <c r="Y652" s="284">
        <v>5</v>
      </c>
    </row>
    <row r="653" spans="2:25" s="261" customFormat="1" ht="14.25" customHeight="1" x14ac:dyDescent="0.15">
      <c r="B653" s="271"/>
      <c r="C653" s="198" t="s">
        <v>13</v>
      </c>
      <c r="D653" s="270" t="s">
        <v>615</v>
      </c>
      <c r="E653" s="229"/>
      <c r="F653" s="229"/>
      <c r="G653" s="229"/>
      <c r="H653" s="283"/>
      <c r="I653" s="53">
        <v>255</v>
      </c>
      <c r="J653" s="53">
        <v>21</v>
      </c>
      <c r="K653" s="53">
        <v>65</v>
      </c>
      <c r="L653" s="53">
        <v>40</v>
      </c>
      <c r="M653" s="53">
        <v>16</v>
      </c>
      <c r="N653" s="53">
        <v>4</v>
      </c>
      <c r="O653" s="53">
        <v>2</v>
      </c>
      <c r="P653" s="53">
        <v>1</v>
      </c>
      <c r="Q653" s="53">
        <v>1</v>
      </c>
      <c r="R653" s="53">
        <v>1</v>
      </c>
      <c r="S653" s="53">
        <v>7</v>
      </c>
      <c r="T653" s="53">
        <f t="shared" si="270"/>
        <v>413</v>
      </c>
      <c r="U653" s="282">
        <v>40.645320197044335</v>
      </c>
      <c r="V653" s="282">
        <v>109.28476821192054</v>
      </c>
      <c r="W653" s="282">
        <v>100</v>
      </c>
      <c r="X653" s="282">
        <v>480</v>
      </c>
      <c r="Y653" s="282">
        <v>12</v>
      </c>
    </row>
    <row r="654" spans="2:25" s="261" customFormat="1" ht="14.25" customHeight="1" x14ac:dyDescent="0.15">
      <c r="B654" s="271"/>
      <c r="C654" s="198"/>
      <c r="D654" s="270" t="s">
        <v>616</v>
      </c>
      <c r="E654" s="229"/>
      <c r="F654" s="229"/>
      <c r="G654" s="229"/>
      <c r="H654" s="283"/>
      <c r="I654" s="53">
        <v>148</v>
      </c>
      <c r="J654" s="53">
        <v>28</v>
      </c>
      <c r="K654" s="53">
        <v>61</v>
      </c>
      <c r="L654" s="53">
        <v>59</v>
      </c>
      <c r="M654" s="53">
        <v>45</v>
      </c>
      <c r="N654" s="53">
        <v>32</v>
      </c>
      <c r="O654" s="53">
        <v>19</v>
      </c>
      <c r="P654" s="53">
        <v>5</v>
      </c>
      <c r="Q654" s="53">
        <v>6</v>
      </c>
      <c r="R654" s="53">
        <v>1</v>
      </c>
      <c r="S654" s="53">
        <v>9</v>
      </c>
      <c r="T654" s="53">
        <f t="shared" si="270"/>
        <v>413</v>
      </c>
      <c r="U654" s="282">
        <v>104.65841584158416</v>
      </c>
      <c r="V654" s="282">
        <v>165.1640625</v>
      </c>
      <c r="W654" s="282">
        <v>150</v>
      </c>
      <c r="X654" s="282">
        <v>540</v>
      </c>
      <c r="Y654" s="282">
        <v>20</v>
      </c>
    </row>
    <row r="655" spans="2:25" s="261" customFormat="1" ht="14.25" customHeight="1" x14ac:dyDescent="0.15">
      <c r="B655" s="271"/>
      <c r="C655" s="198"/>
      <c r="D655" s="270" t="s">
        <v>617</v>
      </c>
      <c r="E655" s="229"/>
      <c r="F655" s="229"/>
      <c r="G655" s="229"/>
      <c r="H655" s="283"/>
      <c r="I655" s="53">
        <v>127</v>
      </c>
      <c r="J655" s="53">
        <v>116</v>
      </c>
      <c r="K655" s="53">
        <v>100</v>
      </c>
      <c r="L655" s="53">
        <v>41</v>
      </c>
      <c r="M655" s="53">
        <v>15</v>
      </c>
      <c r="N655" s="53">
        <v>5</v>
      </c>
      <c r="O655" s="53">
        <v>1</v>
      </c>
      <c r="P655" s="53">
        <v>0</v>
      </c>
      <c r="Q655" s="53">
        <v>0</v>
      </c>
      <c r="R655" s="53">
        <v>0</v>
      </c>
      <c r="S655" s="53">
        <v>8</v>
      </c>
      <c r="T655" s="53">
        <f t="shared" si="270"/>
        <v>413</v>
      </c>
      <c r="U655" s="282">
        <v>52.464197530864197</v>
      </c>
      <c r="V655" s="282">
        <v>76.431654676258987</v>
      </c>
      <c r="W655" s="282">
        <v>60</v>
      </c>
      <c r="X655" s="282">
        <v>300</v>
      </c>
      <c r="Y655" s="282">
        <v>5</v>
      </c>
    </row>
    <row r="656" spans="2:25" s="261" customFormat="1" ht="14.25" customHeight="1" x14ac:dyDescent="0.15">
      <c r="B656" s="271"/>
      <c r="C656" s="198"/>
      <c r="D656" s="270" t="s">
        <v>618</v>
      </c>
      <c r="E656" s="229"/>
      <c r="F656" s="229"/>
      <c r="G656" s="229"/>
      <c r="H656" s="283"/>
      <c r="I656" s="53">
        <v>252</v>
      </c>
      <c r="J656" s="53">
        <v>47</v>
      </c>
      <c r="K656" s="53">
        <v>49</v>
      </c>
      <c r="L656" s="53">
        <v>23</v>
      </c>
      <c r="M656" s="53">
        <v>17</v>
      </c>
      <c r="N656" s="53">
        <v>6</v>
      </c>
      <c r="O656" s="53">
        <v>5</v>
      </c>
      <c r="P656" s="53">
        <v>5</v>
      </c>
      <c r="Q656" s="53">
        <v>4</v>
      </c>
      <c r="R656" s="53">
        <v>0</v>
      </c>
      <c r="S656" s="53">
        <v>5</v>
      </c>
      <c r="T656" s="53">
        <f t="shared" si="270"/>
        <v>413</v>
      </c>
      <c r="U656" s="282">
        <v>43.46078431372549</v>
      </c>
      <c r="V656" s="282">
        <v>113.66666666666667</v>
      </c>
      <c r="W656" s="282">
        <v>62.5</v>
      </c>
      <c r="X656" s="282">
        <v>465</v>
      </c>
      <c r="Y656" s="282">
        <v>10</v>
      </c>
    </row>
    <row r="657" spans="2:25" s="261" customFormat="1" ht="14.25" customHeight="1" x14ac:dyDescent="0.15">
      <c r="B657" s="271"/>
      <c r="C657" s="198"/>
      <c r="D657" s="270" t="s">
        <v>619</v>
      </c>
      <c r="E657" s="229"/>
      <c r="F657" s="229"/>
      <c r="G657" s="229"/>
      <c r="H657" s="283"/>
      <c r="I657" s="53">
        <v>113</v>
      </c>
      <c r="J657" s="53">
        <v>128</v>
      </c>
      <c r="K657" s="53">
        <v>86</v>
      </c>
      <c r="L657" s="53">
        <v>39</v>
      </c>
      <c r="M657" s="53">
        <v>16</v>
      </c>
      <c r="N657" s="53">
        <v>15</v>
      </c>
      <c r="O657" s="53">
        <v>2</v>
      </c>
      <c r="P657" s="53">
        <v>6</v>
      </c>
      <c r="Q657" s="53">
        <v>0</v>
      </c>
      <c r="R657" s="53">
        <v>1</v>
      </c>
      <c r="S657" s="53">
        <v>7</v>
      </c>
      <c r="T657" s="53">
        <f t="shared" si="270"/>
        <v>413</v>
      </c>
      <c r="U657" s="282">
        <v>63.566502463054185</v>
      </c>
      <c r="V657" s="282">
        <v>88.081911262798641</v>
      </c>
      <c r="W657" s="282">
        <v>60</v>
      </c>
      <c r="X657" s="282">
        <v>510</v>
      </c>
      <c r="Y657" s="282">
        <v>3</v>
      </c>
    </row>
    <row r="658" spans="2:25" s="18" customFormat="1" ht="14.25" customHeight="1" x14ac:dyDescent="0.15">
      <c r="B658" s="268"/>
      <c r="C658" s="105"/>
      <c r="D658" s="267" t="s">
        <v>20</v>
      </c>
      <c r="E658" s="266"/>
      <c r="F658" s="266"/>
      <c r="G658" s="266"/>
      <c r="H658" s="281"/>
      <c r="I658" s="55">
        <v>205</v>
      </c>
      <c r="J658" s="55">
        <v>68</v>
      </c>
      <c r="K658" s="55">
        <v>55</v>
      </c>
      <c r="L658" s="55">
        <v>33</v>
      </c>
      <c r="M658" s="55">
        <v>13</v>
      </c>
      <c r="N658" s="55">
        <v>10</v>
      </c>
      <c r="O658" s="55">
        <v>7</v>
      </c>
      <c r="P658" s="55">
        <v>8</v>
      </c>
      <c r="Q658" s="55">
        <v>5</v>
      </c>
      <c r="R658" s="55">
        <v>8</v>
      </c>
      <c r="S658" s="55">
        <v>1</v>
      </c>
      <c r="T658" s="55">
        <f t="shared" si="270"/>
        <v>413</v>
      </c>
      <c r="U658" s="280">
        <v>65.160194174757279</v>
      </c>
      <c r="V658" s="280">
        <v>129.69082125603865</v>
      </c>
      <c r="W658" s="280">
        <v>85</v>
      </c>
      <c r="X658" s="280">
        <v>525</v>
      </c>
      <c r="Y658" s="280">
        <v>5</v>
      </c>
    </row>
    <row r="659" spans="2:25" s="261" customFormat="1" ht="14.25" customHeight="1" x14ac:dyDescent="0.15">
      <c r="B659" s="279" t="s">
        <v>3</v>
      </c>
      <c r="C659" s="198" t="s">
        <v>4</v>
      </c>
      <c r="D659" s="278" t="s">
        <v>615</v>
      </c>
      <c r="E659" s="277"/>
      <c r="F659" s="277"/>
      <c r="G659" s="277"/>
      <c r="H659" s="276">
        <f t="shared" ref="H659:H676" si="271">T641</f>
        <v>1129</v>
      </c>
      <c r="I659" s="60">
        <f t="shared" ref="I659:S659" si="272">I641/$H659*100</f>
        <v>61.381753764393267</v>
      </c>
      <c r="J659" s="60">
        <f t="shared" si="272"/>
        <v>7.9716563330380863</v>
      </c>
      <c r="K659" s="60">
        <f t="shared" si="272"/>
        <v>16.031886625332152</v>
      </c>
      <c r="L659" s="60">
        <f t="shared" si="272"/>
        <v>7.2630646589902561</v>
      </c>
      <c r="M659" s="60">
        <f t="shared" si="272"/>
        <v>3.1000885739592561</v>
      </c>
      <c r="N659" s="60">
        <f t="shared" si="272"/>
        <v>1.0628875110717448</v>
      </c>
      <c r="O659" s="60">
        <f t="shared" si="272"/>
        <v>0.35429583702391498</v>
      </c>
      <c r="P659" s="60">
        <f t="shared" si="272"/>
        <v>8.8573959255978746E-2</v>
      </c>
      <c r="Q659" s="60">
        <f t="shared" si="272"/>
        <v>0.26572187776793621</v>
      </c>
      <c r="R659" s="60">
        <f t="shared" si="272"/>
        <v>0.17714791851195749</v>
      </c>
      <c r="S659" s="60">
        <f t="shared" si="272"/>
        <v>2.3029229406554474</v>
      </c>
      <c r="T659" s="60">
        <f t="shared" si="270"/>
        <v>100</v>
      </c>
    </row>
    <row r="660" spans="2:25" s="261" customFormat="1" ht="14.25" customHeight="1" x14ac:dyDescent="0.15">
      <c r="B660" s="271"/>
      <c r="C660" s="198"/>
      <c r="D660" s="270" t="s">
        <v>616</v>
      </c>
      <c r="E660" s="229"/>
      <c r="F660" s="229"/>
      <c r="G660" s="229"/>
      <c r="H660" s="269">
        <f t="shared" si="271"/>
        <v>1129</v>
      </c>
      <c r="I660" s="61">
        <f t="shared" ref="I660:S660" si="273">I642/$H660*100</f>
        <v>33.92382639503986</v>
      </c>
      <c r="J660" s="61">
        <f t="shared" si="273"/>
        <v>8.7688219663418963</v>
      </c>
      <c r="K660" s="61">
        <f t="shared" si="273"/>
        <v>13.551815766164749</v>
      </c>
      <c r="L660" s="61">
        <f t="shared" si="273"/>
        <v>13.463241806908769</v>
      </c>
      <c r="M660" s="61">
        <f t="shared" si="273"/>
        <v>13.28609388839681</v>
      </c>
      <c r="N660" s="61">
        <f t="shared" si="273"/>
        <v>8.0602302922940652</v>
      </c>
      <c r="O660" s="61">
        <f t="shared" si="273"/>
        <v>4.2515500442869794</v>
      </c>
      <c r="P660" s="61">
        <f t="shared" si="273"/>
        <v>1.0628875110717448</v>
      </c>
      <c r="Q660" s="61">
        <f t="shared" si="273"/>
        <v>0.62001771479185119</v>
      </c>
      <c r="R660" s="61">
        <f t="shared" si="273"/>
        <v>0.26572187776793621</v>
      </c>
      <c r="S660" s="61">
        <f t="shared" si="273"/>
        <v>2.745792736935341</v>
      </c>
      <c r="T660" s="61">
        <f t="shared" si="270"/>
        <v>100.00000000000001</v>
      </c>
    </row>
    <row r="661" spans="2:25" s="261" customFormat="1" ht="14.25" customHeight="1" x14ac:dyDescent="0.15">
      <c r="B661" s="271"/>
      <c r="C661" s="198"/>
      <c r="D661" s="270" t="s">
        <v>617</v>
      </c>
      <c r="E661" s="229"/>
      <c r="F661" s="229"/>
      <c r="G661" s="229"/>
      <c r="H661" s="269">
        <f t="shared" si="271"/>
        <v>1129</v>
      </c>
      <c r="I661" s="61">
        <f t="shared" ref="I661:S661" si="274">I643/$H661*100</f>
        <v>21.434898139946856</v>
      </c>
      <c r="J661" s="61">
        <f t="shared" si="274"/>
        <v>20.992028343666963</v>
      </c>
      <c r="K661" s="61">
        <f t="shared" si="274"/>
        <v>23.914968999114262</v>
      </c>
      <c r="L661" s="61">
        <f t="shared" si="274"/>
        <v>21.346324180690875</v>
      </c>
      <c r="M661" s="61">
        <f t="shared" si="274"/>
        <v>7.351638618246235</v>
      </c>
      <c r="N661" s="61">
        <f t="shared" si="274"/>
        <v>1.5057573073516386</v>
      </c>
      <c r="O661" s="61">
        <f t="shared" si="274"/>
        <v>0.35429583702391498</v>
      </c>
      <c r="P661" s="61">
        <f t="shared" si="274"/>
        <v>0.17714791851195749</v>
      </c>
      <c r="Q661" s="61">
        <f t="shared" si="274"/>
        <v>0</v>
      </c>
      <c r="R661" s="61">
        <f t="shared" si="274"/>
        <v>8.8573959255978746E-2</v>
      </c>
      <c r="S661" s="61">
        <f t="shared" si="274"/>
        <v>2.8343666961913199</v>
      </c>
      <c r="T661" s="61">
        <f t="shared" si="270"/>
        <v>100.00000000000001</v>
      </c>
    </row>
    <row r="662" spans="2:25" s="261" customFormat="1" ht="14.25" customHeight="1" x14ac:dyDescent="0.15">
      <c r="B662" s="271"/>
      <c r="C662" s="198"/>
      <c r="D662" s="270" t="s">
        <v>618</v>
      </c>
      <c r="E662" s="229"/>
      <c r="F662" s="229"/>
      <c r="G662" s="229"/>
      <c r="H662" s="269">
        <f t="shared" si="271"/>
        <v>1129</v>
      </c>
      <c r="I662" s="61">
        <f t="shared" ref="I662:S662" si="275">I644/$H662*100</f>
        <v>54.738706820194864</v>
      </c>
      <c r="J662" s="61">
        <f t="shared" si="275"/>
        <v>16.031886625332152</v>
      </c>
      <c r="K662" s="61">
        <f t="shared" si="275"/>
        <v>13.728963684676703</v>
      </c>
      <c r="L662" s="61">
        <f t="shared" si="275"/>
        <v>6.9087688219663423</v>
      </c>
      <c r="M662" s="61">
        <f t="shared" si="275"/>
        <v>3.4543844109831712</v>
      </c>
      <c r="N662" s="61">
        <f t="shared" si="275"/>
        <v>1.1514614703277237</v>
      </c>
      <c r="O662" s="61">
        <f t="shared" si="275"/>
        <v>0.97431355181576607</v>
      </c>
      <c r="P662" s="61">
        <f t="shared" si="275"/>
        <v>0.44286979627989376</v>
      </c>
      <c r="Q662" s="61">
        <f t="shared" si="275"/>
        <v>0.53144375553587242</v>
      </c>
      <c r="R662" s="61">
        <f t="shared" si="275"/>
        <v>0</v>
      </c>
      <c r="S662" s="61">
        <f t="shared" si="275"/>
        <v>2.0372010628875112</v>
      </c>
      <c r="T662" s="61">
        <f t="shared" si="270"/>
        <v>99.999999999999986</v>
      </c>
    </row>
    <row r="663" spans="2:25" s="261" customFormat="1" ht="14.25" customHeight="1" x14ac:dyDescent="0.15">
      <c r="B663" s="271"/>
      <c r="C663" s="198"/>
      <c r="D663" s="270" t="s">
        <v>619</v>
      </c>
      <c r="E663" s="229"/>
      <c r="F663" s="229"/>
      <c r="G663" s="229"/>
      <c r="H663" s="269">
        <f t="shared" si="271"/>
        <v>1129</v>
      </c>
      <c r="I663" s="61">
        <f t="shared" ref="I663:S663" si="276">I645/$H663*100</f>
        <v>26.040744021257751</v>
      </c>
      <c r="J663" s="61">
        <f t="shared" si="276"/>
        <v>30.292294065544727</v>
      </c>
      <c r="K663" s="61">
        <f t="shared" si="276"/>
        <v>24.092116917626218</v>
      </c>
      <c r="L663" s="61">
        <f t="shared" si="276"/>
        <v>9.4774136403897256</v>
      </c>
      <c r="M663" s="61">
        <f t="shared" si="276"/>
        <v>3.5429583702391501</v>
      </c>
      <c r="N663" s="61">
        <f t="shared" si="276"/>
        <v>2.2143489813994686</v>
      </c>
      <c r="O663" s="61">
        <f t="shared" si="276"/>
        <v>0.79716563330380874</v>
      </c>
      <c r="P663" s="61">
        <f t="shared" si="276"/>
        <v>0.70859167404782997</v>
      </c>
      <c r="Q663" s="61">
        <f t="shared" si="276"/>
        <v>8.8573959255978746E-2</v>
      </c>
      <c r="R663" s="61">
        <f t="shared" si="276"/>
        <v>0.17714791851195749</v>
      </c>
      <c r="S663" s="61">
        <f t="shared" si="276"/>
        <v>2.5686448184233832</v>
      </c>
      <c r="T663" s="61">
        <f t="shared" si="270"/>
        <v>99.999999999999986</v>
      </c>
    </row>
    <row r="664" spans="2:25" s="261" customFormat="1" ht="14.25" customHeight="1" x14ac:dyDescent="0.15">
      <c r="B664" s="271"/>
      <c r="C664" s="275"/>
      <c r="D664" s="274" t="s">
        <v>20</v>
      </c>
      <c r="E664" s="273"/>
      <c r="F664" s="273"/>
      <c r="G664" s="273"/>
      <c r="H664" s="272">
        <f t="shared" si="271"/>
        <v>1129</v>
      </c>
      <c r="I664" s="157">
        <f t="shared" ref="I664:S664" si="277">I646/$H664*100</f>
        <v>45.261293179805136</v>
      </c>
      <c r="J664" s="157">
        <f t="shared" si="277"/>
        <v>18.157661647475642</v>
      </c>
      <c r="K664" s="157">
        <f t="shared" si="277"/>
        <v>13.817537643932685</v>
      </c>
      <c r="L664" s="157">
        <f t="shared" si="277"/>
        <v>8.148804251550045</v>
      </c>
      <c r="M664" s="157">
        <f t="shared" si="277"/>
        <v>3.1000885739592561</v>
      </c>
      <c r="N664" s="157">
        <f t="shared" si="277"/>
        <v>3.1000885739592561</v>
      </c>
      <c r="O664" s="157">
        <f t="shared" si="277"/>
        <v>2.9229406554472983</v>
      </c>
      <c r="P664" s="157">
        <f t="shared" si="277"/>
        <v>1.5943312666076175</v>
      </c>
      <c r="Q664" s="157">
        <f t="shared" si="277"/>
        <v>1.328609388839681</v>
      </c>
      <c r="R664" s="157">
        <f t="shared" si="277"/>
        <v>1.2400354295837024</v>
      </c>
      <c r="S664" s="157">
        <f t="shared" si="277"/>
        <v>1.328609388839681</v>
      </c>
      <c r="T664" s="157">
        <f t="shared" si="270"/>
        <v>99.999999999999986</v>
      </c>
    </row>
    <row r="665" spans="2:25" s="261" customFormat="1" ht="14.25" customHeight="1" x14ac:dyDescent="0.15">
      <c r="B665" s="271"/>
      <c r="C665" s="198" t="s">
        <v>859</v>
      </c>
      <c r="D665" s="270" t="s">
        <v>615</v>
      </c>
      <c r="E665" s="229"/>
      <c r="F665" s="229"/>
      <c r="G665" s="229"/>
      <c r="H665" s="269">
        <f t="shared" si="271"/>
        <v>702</v>
      </c>
      <c r="I665" s="61">
        <f t="shared" ref="I665:S665" si="278">I647/$H665*100</f>
        <v>60.826210826210826</v>
      </c>
      <c r="J665" s="61">
        <f t="shared" si="278"/>
        <v>9.8290598290598297</v>
      </c>
      <c r="K665" s="61">
        <f t="shared" si="278"/>
        <v>16.381766381766383</v>
      </c>
      <c r="L665" s="61">
        <f t="shared" si="278"/>
        <v>5.982905982905983</v>
      </c>
      <c r="M665" s="61">
        <f t="shared" si="278"/>
        <v>2.7065527065527064</v>
      </c>
      <c r="N665" s="61">
        <f t="shared" si="278"/>
        <v>1.1396011396011396</v>
      </c>
      <c r="O665" s="61">
        <f t="shared" si="278"/>
        <v>0.28490028490028491</v>
      </c>
      <c r="P665" s="61">
        <f t="shared" si="278"/>
        <v>0</v>
      </c>
      <c r="Q665" s="61">
        <f t="shared" si="278"/>
        <v>0.14245014245014245</v>
      </c>
      <c r="R665" s="61">
        <f t="shared" si="278"/>
        <v>0.14245014245014245</v>
      </c>
      <c r="S665" s="61">
        <f t="shared" si="278"/>
        <v>2.5641025641025639</v>
      </c>
      <c r="T665" s="61">
        <f t="shared" si="270"/>
        <v>100.00000000000001</v>
      </c>
    </row>
    <row r="666" spans="2:25" s="261" customFormat="1" ht="14.25" customHeight="1" x14ac:dyDescent="0.15">
      <c r="B666" s="271"/>
      <c r="C666" s="198"/>
      <c r="D666" s="270" t="s">
        <v>616</v>
      </c>
      <c r="E666" s="229"/>
      <c r="F666" s="229"/>
      <c r="G666" s="229"/>
      <c r="H666" s="269">
        <f t="shared" si="271"/>
        <v>702</v>
      </c>
      <c r="I666" s="61">
        <f t="shared" ref="I666:S666" si="279">I648/$H666*100</f>
        <v>32.763532763532766</v>
      </c>
      <c r="J666" s="61">
        <f t="shared" si="279"/>
        <v>9.8290598290598297</v>
      </c>
      <c r="K666" s="61">
        <f t="shared" si="279"/>
        <v>12.820512820512819</v>
      </c>
      <c r="L666" s="61">
        <f t="shared" si="279"/>
        <v>12.962962962962962</v>
      </c>
      <c r="M666" s="61">
        <f t="shared" si="279"/>
        <v>14.814814814814813</v>
      </c>
      <c r="N666" s="61">
        <f t="shared" si="279"/>
        <v>8.4045584045584043</v>
      </c>
      <c r="O666" s="61">
        <f t="shared" si="279"/>
        <v>3.9886039886039883</v>
      </c>
      <c r="P666" s="61">
        <f t="shared" si="279"/>
        <v>0.99715099715099709</v>
      </c>
      <c r="Q666" s="61">
        <f t="shared" si="279"/>
        <v>0.14245014245014245</v>
      </c>
      <c r="R666" s="61">
        <f t="shared" si="279"/>
        <v>0.28490028490028491</v>
      </c>
      <c r="S666" s="61">
        <f t="shared" si="279"/>
        <v>2.9914529914529915</v>
      </c>
      <c r="T666" s="61">
        <f t="shared" si="270"/>
        <v>99.999999999999986</v>
      </c>
    </row>
    <row r="667" spans="2:25" s="261" customFormat="1" ht="14.25" customHeight="1" x14ac:dyDescent="0.15">
      <c r="B667" s="271"/>
      <c r="C667" s="198"/>
      <c r="D667" s="270" t="s">
        <v>617</v>
      </c>
      <c r="E667" s="229"/>
      <c r="F667" s="229"/>
      <c r="G667" s="229"/>
      <c r="H667" s="269">
        <f t="shared" si="271"/>
        <v>702</v>
      </c>
      <c r="I667" s="61">
        <f t="shared" ref="I667:S667" si="280">I649/$H667*100</f>
        <v>15.669515669515668</v>
      </c>
      <c r="J667" s="61">
        <f t="shared" si="280"/>
        <v>16.524216524216524</v>
      </c>
      <c r="K667" s="61">
        <f t="shared" si="280"/>
        <v>24.216524216524217</v>
      </c>
      <c r="L667" s="61">
        <f t="shared" si="280"/>
        <v>28.205128205128204</v>
      </c>
      <c r="M667" s="61">
        <f t="shared" si="280"/>
        <v>9.6866096866096854</v>
      </c>
      <c r="N667" s="61">
        <f t="shared" si="280"/>
        <v>1.566951566951567</v>
      </c>
      <c r="O667" s="61">
        <f t="shared" si="280"/>
        <v>0.42735042735042739</v>
      </c>
      <c r="P667" s="61">
        <f t="shared" si="280"/>
        <v>0.28490028490028491</v>
      </c>
      <c r="Q667" s="61">
        <f t="shared" si="280"/>
        <v>0</v>
      </c>
      <c r="R667" s="61">
        <f t="shared" si="280"/>
        <v>0.14245014245014245</v>
      </c>
      <c r="S667" s="61">
        <f t="shared" si="280"/>
        <v>3.2763532763532761</v>
      </c>
      <c r="T667" s="61">
        <f t="shared" si="270"/>
        <v>100.00000000000001</v>
      </c>
    </row>
    <row r="668" spans="2:25" s="261" customFormat="1" ht="14.25" customHeight="1" x14ac:dyDescent="0.15">
      <c r="B668" s="271"/>
      <c r="C668" s="198"/>
      <c r="D668" s="270" t="s">
        <v>618</v>
      </c>
      <c r="E668" s="229"/>
      <c r="F668" s="229"/>
      <c r="G668" s="229"/>
      <c r="H668" s="269">
        <f t="shared" si="271"/>
        <v>702</v>
      </c>
      <c r="I668" s="61">
        <f t="shared" ref="I668:S668" si="281">I650/$H668*100</f>
        <v>50.56980056980057</v>
      </c>
      <c r="J668" s="61">
        <f t="shared" si="281"/>
        <v>19.088319088319089</v>
      </c>
      <c r="K668" s="61">
        <f t="shared" si="281"/>
        <v>15.0997150997151</v>
      </c>
      <c r="L668" s="61">
        <f t="shared" si="281"/>
        <v>7.8347578347578342</v>
      </c>
      <c r="M668" s="61">
        <f t="shared" si="281"/>
        <v>2.9914529914529915</v>
      </c>
      <c r="N668" s="61">
        <f t="shared" si="281"/>
        <v>0.99715099715099709</v>
      </c>
      <c r="O668" s="61">
        <f t="shared" si="281"/>
        <v>0.85470085470085477</v>
      </c>
      <c r="P668" s="61">
        <f t="shared" si="281"/>
        <v>0</v>
      </c>
      <c r="Q668" s="61">
        <f t="shared" si="281"/>
        <v>0.14245014245014245</v>
      </c>
      <c r="R668" s="61">
        <f t="shared" si="281"/>
        <v>0</v>
      </c>
      <c r="S668" s="61">
        <f t="shared" si="281"/>
        <v>2.4216524216524213</v>
      </c>
      <c r="T668" s="61">
        <f t="shared" si="270"/>
        <v>100</v>
      </c>
    </row>
    <row r="669" spans="2:25" s="261" customFormat="1" ht="14.25" customHeight="1" x14ac:dyDescent="0.15">
      <c r="B669" s="271"/>
      <c r="C669" s="198"/>
      <c r="D669" s="270" t="s">
        <v>619</v>
      </c>
      <c r="E669" s="229"/>
      <c r="F669" s="229"/>
      <c r="G669" s="229"/>
      <c r="H669" s="269">
        <f t="shared" si="271"/>
        <v>702</v>
      </c>
      <c r="I669" s="61">
        <f t="shared" ref="I669:S669" si="282">I651/$H669*100</f>
        <v>25.498575498575498</v>
      </c>
      <c r="J669" s="61">
        <f t="shared" si="282"/>
        <v>30.056980056980059</v>
      </c>
      <c r="K669" s="61">
        <f t="shared" si="282"/>
        <v>26.210826210826209</v>
      </c>
      <c r="L669" s="61">
        <f t="shared" si="282"/>
        <v>9.4017094017094021</v>
      </c>
      <c r="M669" s="61">
        <f t="shared" si="282"/>
        <v>3.2763532763532761</v>
      </c>
      <c r="N669" s="61">
        <f t="shared" si="282"/>
        <v>1.1396011396011396</v>
      </c>
      <c r="O669" s="61">
        <f t="shared" si="282"/>
        <v>0.99715099715099709</v>
      </c>
      <c r="P669" s="61">
        <f t="shared" si="282"/>
        <v>0.28490028490028491</v>
      </c>
      <c r="Q669" s="61">
        <f t="shared" si="282"/>
        <v>0</v>
      </c>
      <c r="R669" s="61">
        <f t="shared" si="282"/>
        <v>0.14245014245014245</v>
      </c>
      <c r="S669" s="61">
        <f t="shared" si="282"/>
        <v>2.9914529914529915</v>
      </c>
      <c r="T669" s="61">
        <f t="shared" si="270"/>
        <v>100</v>
      </c>
    </row>
    <row r="670" spans="2:25" s="261" customFormat="1" ht="14.25" customHeight="1" x14ac:dyDescent="0.15">
      <c r="B670" s="271"/>
      <c r="C670" s="275"/>
      <c r="D670" s="274" t="s">
        <v>20</v>
      </c>
      <c r="E670" s="273"/>
      <c r="F670" s="273"/>
      <c r="G670" s="273"/>
      <c r="H670" s="272">
        <f t="shared" si="271"/>
        <v>702</v>
      </c>
      <c r="I670" s="157">
        <f t="shared" ref="I670:S670" si="283">I652/$H670*100</f>
        <v>42.877492877492877</v>
      </c>
      <c r="J670" s="157">
        <f t="shared" si="283"/>
        <v>19.230769230769234</v>
      </c>
      <c r="K670" s="157">
        <f t="shared" si="283"/>
        <v>14.387464387464387</v>
      </c>
      <c r="L670" s="157">
        <f t="shared" si="283"/>
        <v>8.4045584045584043</v>
      </c>
      <c r="M670" s="157">
        <f t="shared" si="283"/>
        <v>2.9914529914529915</v>
      </c>
      <c r="N670" s="157">
        <f t="shared" si="283"/>
        <v>2.9914529914529915</v>
      </c>
      <c r="O670" s="157">
        <f t="shared" si="283"/>
        <v>3.7037037037037033</v>
      </c>
      <c r="P670" s="157">
        <f t="shared" si="283"/>
        <v>1.2820512820512819</v>
      </c>
      <c r="Q670" s="157">
        <f t="shared" si="283"/>
        <v>1.4245014245014245</v>
      </c>
      <c r="R670" s="157">
        <f t="shared" si="283"/>
        <v>0.85470085470085477</v>
      </c>
      <c r="S670" s="157">
        <f t="shared" si="283"/>
        <v>1.8518518518518516</v>
      </c>
      <c r="T670" s="157">
        <f t="shared" si="270"/>
        <v>100</v>
      </c>
    </row>
    <row r="671" spans="2:25" s="261" customFormat="1" ht="14.25" customHeight="1" x14ac:dyDescent="0.15">
      <c r="B671" s="271"/>
      <c r="C671" s="198" t="s">
        <v>13</v>
      </c>
      <c r="D671" s="270" t="s">
        <v>615</v>
      </c>
      <c r="E671" s="229"/>
      <c r="F671" s="229"/>
      <c r="G671" s="229"/>
      <c r="H671" s="269">
        <f t="shared" si="271"/>
        <v>413</v>
      </c>
      <c r="I671" s="61">
        <f t="shared" ref="I671:S671" si="284">I653/$H671*100</f>
        <v>61.743341404358354</v>
      </c>
      <c r="J671" s="61">
        <f t="shared" si="284"/>
        <v>5.0847457627118651</v>
      </c>
      <c r="K671" s="61">
        <f t="shared" si="284"/>
        <v>15.738498789346247</v>
      </c>
      <c r="L671" s="61">
        <f t="shared" si="284"/>
        <v>9.6852300242130749</v>
      </c>
      <c r="M671" s="61">
        <f t="shared" si="284"/>
        <v>3.87409200968523</v>
      </c>
      <c r="N671" s="61">
        <f t="shared" si="284"/>
        <v>0.96852300242130751</v>
      </c>
      <c r="O671" s="61">
        <f t="shared" si="284"/>
        <v>0.48426150121065376</v>
      </c>
      <c r="P671" s="61">
        <f t="shared" si="284"/>
        <v>0.24213075060532688</v>
      </c>
      <c r="Q671" s="61">
        <f t="shared" si="284"/>
        <v>0.24213075060532688</v>
      </c>
      <c r="R671" s="61">
        <f t="shared" si="284"/>
        <v>0.24213075060532688</v>
      </c>
      <c r="S671" s="61">
        <f t="shared" si="284"/>
        <v>1.6949152542372881</v>
      </c>
      <c r="T671" s="61">
        <f t="shared" si="270"/>
        <v>100</v>
      </c>
    </row>
    <row r="672" spans="2:25" s="261" customFormat="1" ht="14.25" customHeight="1" x14ac:dyDescent="0.15">
      <c r="B672" s="271"/>
      <c r="C672" s="198"/>
      <c r="D672" s="270" t="s">
        <v>616</v>
      </c>
      <c r="E672" s="229"/>
      <c r="F672" s="229"/>
      <c r="G672" s="229"/>
      <c r="H672" s="269">
        <f t="shared" si="271"/>
        <v>413</v>
      </c>
      <c r="I672" s="61">
        <f t="shared" ref="I672:S672" si="285">I654/$H672*100</f>
        <v>35.835351089588379</v>
      </c>
      <c r="J672" s="61">
        <f t="shared" si="285"/>
        <v>6.7796610169491522</v>
      </c>
      <c r="K672" s="61">
        <f t="shared" si="285"/>
        <v>14.769975786924938</v>
      </c>
      <c r="L672" s="61">
        <f t="shared" si="285"/>
        <v>14.285714285714285</v>
      </c>
      <c r="M672" s="61">
        <f t="shared" si="285"/>
        <v>10.895883777239709</v>
      </c>
      <c r="N672" s="61">
        <f t="shared" si="285"/>
        <v>7.7481840193704601</v>
      </c>
      <c r="O672" s="61">
        <f t="shared" si="285"/>
        <v>4.6004842615012107</v>
      </c>
      <c r="P672" s="61">
        <f t="shared" si="285"/>
        <v>1.2106537530266344</v>
      </c>
      <c r="Q672" s="61">
        <f t="shared" si="285"/>
        <v>1.4527845036319613</v>
      </c>
      <c r="R672" s="61">
        <f t="shared" si="285"/>
        <v>0.24213075060532688</v>
      </c>
      <c r="S672" s="61">
        <f t="shared" si="285"/>
        <v>2.1791767554479415</v>
      </c>
      <c r="T672" s="61">
        <f t="shared" si="270"/>
        <v>99.999999999999986</v>
      </c>
    </row>
    <row r="673" spans="1:21" s="261" customFormat="1" ht="14.25" customHeight="1" x14ac:dyDescent="0.15">
      <c r="B673" s="271"/>
      <c r="C673" s="198"/>
      <c r="D673" s="270" t="s">
        <v>617</v>
      </c>
      <c r="E673" s="229"/>
      <c r="F673" s="229"/>
      <c r="G673" s="229"/>
      <c r="H673" s="269">
        <f t="shared" si="271"/>
        <v>413</v>
      </c>
      <c r="I673" s="61">
        <f t="shared" ref="I673:S673" si="286">I655/$H673*100</f>
        <v>30.750605326876514</v>
      </c>
      <c r="J673" s="61">
        <f t="shared" si="286"/>
        <v>28.087167070217916</v>
      </c>
      <c r="K673" s="61">
        <f t="shared" si="286"/>
        <v>24.213075060532688</v>
      </c>
      <c r="L673" s="61">
        <f t="shared" si="286"/>
        <v>9.9273607748184016</v>
      </c>
      <c r="M673" s="61">
        <f t="shared" si="286"/>
        <v>3.6319612590799029</v>
      </c>
      <c r="N673" s="61">
        <f t="shared" si="286"/>
        <v>1.2106537530266344</v>
      </c>
      <c r="O673" s="61">
        <f t="shared" si="286"/>
        <v>0.24213075060532688</v>
      </c>
      <c r="P673" s="61">
        <f t="shared" si="286"/>
        <v>0</v>
      </c>
      <c r="Q673" s="61">
        <f t="shared" si="286"/>
        <v>0</v>
      </c>
      <c r="R673" s="61">
        <f t="shared" si="286"/>
        <v>0</v>
      </c>
      <c r="S673" s="61">
        <f t="shared" si="286"/>
        <v>1.937046004842615</v>
      </c>
      <c r="T673" s="61">
        <f t="shared" si="270"/>
        <v>99.999999999999986</v>
      </c>
    </row>
    <row r="674" spans="1:21" s="261" customFormat="1" ht="14.25" customHeight="1" x14ac:dyDescent="0.15">
      <c r="B674" s="271"/>
      <c r="C674" s="198"/>
      <c r="D674" s="270" t="s">
        <v>618</v>
      </c>
      <c r="E674" s="229"/>
      <c r="F674" s="229"/>
      <c r="G674" s="229"/>
      <c r="H674" s="269">
        <f t="shared" si="271"/>
        <v>413</v>
      </c>
      <c r="I674" s="61">
        <f t="shared" ref="I674:S674" si="287">I656/$H674*100</f>
        <v>61.016949152542374</v>
      </c>
      <c r="J674" s="61">
        <f t="shared" si="287"/>
        <v>11.380145278450362</v>
      </c>
      <c r="K674" s="61">
        <f t="shared" si="287"/>
        <v>11.864406779661017</v>
      </c>
      <c r="L674" s="61">
        <f t="shared" si="287"/>
        <v>5.5690072639225177</v>
      </c>
      <c r="M674" s="61">
        <f t="shared" si="287"/>
        <v>4.1162227602905572</v>
      </c>
      <c r="N674" s="61">
        <f t="shared" si="287"/>
        <v>1.4527845036319613</v>
      </c>
      <c r="O674" s="61">
        <f t="shared" si="287"/>
        <v>1.2106537530266344</v>
      </c>
      <c r="P674" s="61">
        <f t="shared" si="287"/>
        <v>1.2106537530266344</v>
      </c>
      <c r="Q674" s="61">
        <f t="shared" si="287"/>
        <v>0.96852300242130751</v>
      </c>
      <c r="R674" s="61">
        <f t="shared" si="287"/>
        <v>0</v>
      </c>
      <c r="S674" s="61">
        <f t="shared" si="287"/>
        <v>1.2106537530266344</v>
      </c>
      <c r="T674" s="61">
        <f t="shared" si="270"/>
        <v>100</v>
      </c>
    </row>
    <row r="675" spans="1:21" s="261" customFormat="1" ht="14.25" customHeight="1" x14ac:dyDescent="0.15">
      <c r="B675" s="271"/>
      <c r="C675" s="198"/>
      <c r="D675" s="270" t="s">
        <v>619</v>
      </c>
      <c r="E675" s="229"/>
      <c r="F675" s="229"/>
      <c r="G675" s="229"/>
      <c r="H675" s="269">
        <f t="shared" si="271"/>
        <v>413</v>
      </c>
      <c r="I675" s="61">
        <f t="shared" ref="I675:S675" si="288">I657/$H675*100</f>
        <v>27.360774818401939</v>
      </c>
      <c r="J675" s="61">
        <f t="shared" si="288"/>
        <v>30.99273607748184</v>
      </c>
      <c r="K675" s="61">
        <f t="shared" si="288"/>
        <v>20.823244552058114</v>
      </c>
      <c r="L675" s="61">
        <f t="shared" si="288"/>
        <v>9.4430992736077481</v>
      </c>
      <c r="M675" s="61">
        <f t="shared" si="288"/>
        <v>3.87409200968523</v>
      </c>
      <c r="N675" s="61">
        <f t="shared" si="288"/>
        <v>3.6319612590799029</v>
      </c>
      <c r="O675" s="61">
        <f t="shared" si="288"/>
        <v>0.48426150121065376</v>
      </c>
      <c r="P675" s="61">
        <f t="shared" si="288"/>
        <v>1.4527845036319613</v>
      </c>
      <c r="Q675" s="61">
        <f t="shared" si="288"/>
        <v>0</v>
      </c>
      <c r="R675" s="61">
        <f t="shared" si="288"/>
        <v>0.24213075060532688</v>
      </c>
      <c r="S675" s="61">
        <f t="shared" si="288"/>
        <v>1.6949152542372881</v>
      </c>
      <c r="T675" s="61">
        <f t="shared" si="270"/>
        <v>100</v>
      </c>
    </row>
    <row r="676" spans="1:21" s="18" customFormat="1" ht="14.25" customHeight="1" x14ac:dyDescent="0.15">
      <c r="B676" s="268"/>
      <c r="C676" s="105"/>
      <c r="D676" s="267" t="s">
        <v>20</v>
      </c>
      <c r="E676" s="266"/>
      <c r="F676" s="266"/>
      <c r="G676" s="266"/>
      <c r="H676" s="265">
        <f t="shared" si="271"/>
        <v>413</v>
      </c>
      <c r="I676" s="62">
        <f t="shared" ref="I676:S676" si="289">I658/$H676*100</f>
        <v>49.63680387409201</v>
      </c>
      <c r="J676" s="62">
        <f t="shared" si="289"/>
        <v>16.464891041162229</v>
      </c>
      <c r="K676" s="62">
        <f t="shared" si="289"/>
        <v>13.317191283292978</v>
      </c>
      <c r="L676" s="62">
        <f t="shared" si="289"/>
        <v>7.9903147699757868</v>
      </c>
      <c r="M676" s="62">
        <f t="shared" si="289"/>
        <v>3.1476997578692498</v>
      </c>
      <c r="N676" s="62">
        <f t="shared" si="289"/>
        <v>2.4213075060532687</v>
      </c>
      <c r="O676" s="62">
        <f t="shared" si="289"/>
        <v>1.6949152542372881</v>
      </c>
      <c r="P676" s="62">
        <f t="shared" si="289"/>
        <v>1.937046004842615</v>
      </c>
      <c r="Q676" s="62">
        <f t="shared" si="289"/>
        <v>1.2106537530266344</v>
      </c>
      <c r="R676" s="62">
        <f t="shared" si="289"/>
        <v>1.937046004842615</v>
      </c>
      <c r="S676" s="62">
        <f t="shared" si="289"/>
        <v>0.24213075060532688</v>
      </c>
      <c r="T676" s="62">
        <f t="shared" si="270"/>
        <v>100</v>
      </c>
      <c r="U676" s="261"/>
    </row>
    <row r="677" spans="1:21" ht="15" customHeight="1" x14ac:dyDescent="0.15">
      <c r="B677" s="98"/>
      <c r="C677" s="32"/>
      <c r="D677" s="32"/>
      <c r="E677" s="32"/>
      <c r="F677" s="32"/>
      <c r="G677" s="32"/>
      <c r="H677" s="32"/>
      <c r="I677" s="32"/>
      <c r="J677" s="32"/>
      <c r="K677" s="32"/>
      <c r="L677" s="33"/>
      <c r="M677" s="127"/>
    </row>
    <row r="678" spans="1:21" ht="15" customHeight="1" x14ac:dyDescent="0.15">
      <c r="A678" s="1" t="s">
        <v>1080</v>
      </c>
      <c r="B678" s="96"/>
    </row>
    <row r="679" spans="1:21" ht="15" customHeight="1" x14ac:dyDescent="0.15">
      <c r="B679" s="211"/>
      <c r="C679" s="212"/>
      <c r="D679" s="212"/>
      <c r="E679" s="212"/>
      <c r="F679" s="212"/>
      <c r="G679" s="212"/>
      <c r="H679" s="212"/>
      <c r="I679" s="212"/>
      <c r="J679" s="212"/>
      <c r="K679" s="213"/>
      <c r="L679" s="219" t="s">
        <v>806</v>
      </c>
      <c r="M679" s="30"/>
      <c r="N679" s="31"/>
      <c r="O679" s="219" t="s">
        <v>807</v>
      </c>
      <c r="P679" s="30"/>
      <c r="Q679" s="31"/>
    </row>
    <row r="680" spans="1:21" ht="15" customHeight="1" x14ac:dyDescent="0.15">
      <c r="B680" s="136" t="s">
        <v>820</v>
      </c>
      <c r="C680" s="98"/>
      <c r="D680" s="98"/>
      <c r="E680" s="98"/>
      <c r="F680" s="98"/>
      <c r="G680" s="98"/>
      <c r="H680" s="98"/>
      <c r="I680" s="98"/>
      <c r="J680" s="98"/>
      <c r="K680" s="315"/>
      <c r="L680" s="8" t="s">
        <v>1076</v>
      </c>
      <c r="M680" s="8" t="s">
        <v>1075</v>
      </c>
      <c r="N680" s="8" t="s">
        <v>1074</v>
      </c>
      <c r="O680" s="8" t="s">
        <v>1076</v>
      </c>
      <c r="P680" s="8" t="s">
        <v>1075</v>
      </c>
      <c r="Q680" s="8" t="s">
        <v>1074</v>
      </c>
    </row>
    <row r="681" spans="1:21" ht="11.25" x14ac:dyDescent="0.15">
      <c r="B681" s="214"/>
      <c r="C681" s="215"/>
      <c r="D681" s="215"/>
      <c r="E681" s="215"/>
      <c r="F681" s="215"/>
      <c r="G681" s="215"/>
      <c r="H681" s="215"/>
      <c r="I681" s="215"/>
      <c r="J681" s="215"/>
      <c r="K681" s="216"/>
      <c r="L681" s="9"/>
      <c r="M681" s="9"/>
      <c r="N681" s="9"/>
      <c r="O681" s="21">
        <f>L694</f>
        <v>3279</v>
      </c>
      <c r="P681" s="21">
        <f>M694</f>
        <v>2001</v>
      </c>
      <c r="Q681" s="21">
        <f>N694</f>
        <v>1248</v>
      </c>
    </row>
    <row r="682" spans="1:21" ht="15" customHeight="1" x14ac:dyDescent="0.15">
      <c r="B682" s="73" t="s">
        <v>1079</v>
      </c>
      <c r="C682" s="26"/>
      <c r="D682" s="26"/>
      <c r="E682" s="26"/>
      <c r="L682" s="10">
        <v>1264</v>
      </c>
      <c r="M682" s="10">
        <v>746</v>
      </c>
      <c r="N682" s="10">
        <v>503</v>
      </c>
      <c r="O682" s="22">
        <f t="shared" ref="O682:Q683" si="290">L682/O$681*100</f>
        <v>38.548337907898748</v>
      </c>
      <c r="P682" s="22">
        <f t="shared" si="290"/>
        <v>37.281359320339831</v>
      </c>
      <c r="Q682" s="22">
        <f t="shared" si="290"/>
        <v>40.304487179487182</v>
      </c>
    </row>
    <row r="683" spans="1:21" ht="15" customHeight="1" x14ac:dyDescent="0.15">
      <c r="B683" s="73" t="s">
        <v>823</v>
      </c>
      <c r="C683" s="26"/>
      <c r="D683" s="26"/>
      <c r="E683" s="26"/>
      <c r="L683" s="11">
        <v>152</v>
      </c>
      <c r="M683" s="11">
        <v>80</v>
      </c>
      <c r="N683" s="11">
        <v>68</v>
      </c>
      <c r="O683" s="23">
        <f t="shared" si="290"/>
        <v>4.6355596218359256</v>
      </c>
      <c r="P683" s="23">
        <f t="shared" si="290"/>
        <v>3.9980009995002499</v>
      </c>
      <c r="Q683" s="23">
        <f t="shared" si="290"/>
        <v>5.4487179487179489</v>
      </c>
    </row>
    <row r="684" spans="1:21" ht="15" customHeight="1" x14ac:dyDescent="0.15">
      <c r="B684" s="73" t="s">
        <v>824</v>
      </c>
      <c r="C684" s="26"/>
      <c r="D684" s="26"/>
      <c r="E684" s="26"/>
      <c r="L684" s="11">
        <v>336</v>
      </c>
      <c r="M684" s="11">
        <v>196</v>
      </c>
      <c r="N684" s="11">
        <v>137</v>
      </c>
      <c r="O684" s="23">
        <f t="shared" ref="O684:Q692" si="291">L684/O$681*100</f>
        <v>10.247026532479413</v>
      </c>
      <c r="P684" s="23">
        <f t="shared" si="291"/>
        <v>9.7951024487756122</v>
      </c>
      <c r="Q684" s="23">
        <f t="shared" si="291"/>
        <v>10.977564102564102</v>
      </c>
    </row>
    <row r="685" spans="1:21" ht="15" customHeight="1" x14ac:dyDescent="0.15">
      <c r="B685" s="73" t="s">
        <v>825</v>
      </c>
      <c r="C685" s="26"/>
      <c r="D685" s="26"/>
      <c r="E685" s="26"/>
      <c r="L685" s="11">
        <v>381</v>
      </c>
      <c r="M685" s="11">
        <v>214</v>
      </c>
      <c r="N685" s="11">
        <v>167</v>
      </c>
      <c r="O685" s="23">
        <f t="shared" si="291"/>
        <v>11.619396157365051</v>
      </c>
      <c r="P685" s="23">
        <f t="shared" si="291"/>
        <v>10.694652673663169</v>
      </c>
      <c r="Q685" s="23">
        <f t="shared" si="291"/>
        <v>13.381410256410255</v>
      </c>
    </row>
    <row r="686" spans="1:21" ht="15" customHeight="1" x14ac:dyDescent="0.15">
      <c r="B686" s="73" t="s">
        <v>826</v>
      </c>
      <c r="C686" s="26"/>
      <c r="D686" s="26"/>
      <c r="E686" s="26"/>
      <c r="L686" s="11">
        <v>373</v>
      </c>
      <c r="M686" s="11">
        <v>233</v>
      </c>
      <c r="N686" s="11">
        <v>137</v>
      </c>
      <c r="O686" s="23">
        <f t="shared" si="291"/>
        <v>11.375419335163159</v>
      </c>
      <c r="P686" s="23">
        <f t="shared" si="291"/>
        <v>11.644177911044478</v>
      </c>
      <c r="Q686" s="23">
        <f t="shared" si="291"/>
        <v>10.977564102564102</v>
      </c>
    </row>
    <row r="687" spans="1:21" ht="15" customHeight="1" x14ac:dyDescent="0.15">
      <c r="B687" s="73" t="s">
        <v>827</v>
      </c>
      <c r="C687" s="26"/>
      <c r="D687" s="26"/>
      <c r="E687" s="26"/>
      <c r="L687" s="11">
        <v>250</v>
      </c>
      <c r="M687" s="11">
        <v>176</v>
      </c>
      <c r="N687" s="11">
        <v>74</v>
      </c>
      <c r="O687" s="23">
        <f t="shared" si="291"/>
        <v>7.6242756938090874</v>
      </c>
      <c r="P687" s="23">
        <f t="shared" si="291"/>
        <v>8.79560219890055</v>
      </c>
      <c r="Q687" s="23">
        <f t="shared" si="291"/>
        <v>5.9294871794871788</v>
      </c>
    </row>
    <row r="688" spans="1:21" ht="15" customHeight="1" x14ac:dyDescent="0.15">
      <c r="B688" s="73" t="s">
        <v>828</v>
      </c>
      <c r="C688" s="26"/>
      <c r="D688" s="26"/>
      <c r="E688" s="26"/>
      <c r="L688" s="11">
        <v>186</v>
      </c>
      <c r="M688" s="11">
        <v>128</v>
      </c>
      <c r="N688" s="11">
        <v>58</v>
      </c>
      <c r="O688" s="23">
        <f t="shared" si="291"/>
        <v>5.6724611161939613</v>
      </c>
      <c r="P688" s="23">
        <f t="shared" si="291"/>
        <v>6.3968015992003995</v>
      </c>
      <c r="Q688" s="23">
        <f t="shared" si="291"/>
        <v>4.6474358974358978</v>
      </c>
    </row>
    <row r="689" spans="2:17" ht="15" customHeight="1" x14ac:dyDescent="0.15">
      <c r="B689" s="73" t="s">
        <v>829</v>
      </c>
      <c r="C689" s="26"/>
      <c r="D689" s="26"/>
      <c r="E689" s="26"/>
      <c r="L689" s="11">
        <v>103</v>
      </c>
      <c r="M689" s="11">
        <v>73</v>
      </c>
      <c r="N689" s="11">
        <v>29</v>
      </c>
      <c r="O689" s="23">
        <f t="shared" si="291"/>
        <v>3.1412015858493443</v>
      </c>
      <c r="P689" s="23">
        <f t="shared" si="291"/>
        <v>3.6481759120439778</v>
      </c>
      <c r="Q689" s="23">
        <f t="shared" si="291"/>
        <v>2.3237179487179489</v>
      </c>
    </row>
    <row r="690" spans="2:17" ht="15" customHeight="1" x14ac:dyDescent="0.15">
      <c r="B690" s="73" t="s">
        <v>830</v>
      </c>
      <c r="C690" s="26"/>
      <c r="D690" s="26"/>
      <c r="E690" s="26"/>
      <c r="L690" s="11">
        <v>36</v>
      </c>
      <c r="M690" s="11">
        <v>17</v>
      </c>
      <c r="N690" s="11">
        <v>19</v>
      </c>
      <c r="O690" s="23">
        <f t="shared" si="291"/>
        <v>1.0978956999085088</v>
      </c>
      <c r="P690" s="23">
        <f t="shared" si="291"/>
        <v>0.84957521239380307</v>
      </c>
      <c r="Q690" s="23">
        <f t="shared" si="291"/>
        <v>1.5224358974358974</v>
      </c>
    </row>
    <row r="691" spans="2:17" ht="15" customHeight="1" x14ac:dyDescent="0.15">
      <c r="B691" s="73" t="s">
        <v>831</v>
      </c>
      <c r="C691" s="26"/>
      <c r="D691" s="26"/>
      <c r="E691" s="26"/>
      <c r="L691" s="11">
        <v>28</v>
      </c>
      <c r="M691" s="11">
        <v>16</v>
      </c>
      <c r="N691" s="11">
        <v>10</v>
      </c>
      <c r="O691" s="23">
        <f t="shared" si="291"/>
        <v>0.85391887770661778</v>
      </c>
      <c r="P691" s="23">
        <f t="shared" si="291"/>
        <v>0.79960019990004993</v>
      </c>
      <c r="Q691" s="23">
        <f t="shared" si="291"/>
        <v>0.80128205128205121</v>
      </c>
    </row>
    <row r="692" spans="2:17" ht="15" customHeight="1" x14ac:dyDescent="0.15">
      <c r="B692" s="73" t="s">
        <v>832</v>
      </c>
      <c r="C692" s="26"/>
      <c r="D692" s="26"/>
      <c r="E692" s="26"/>
      <c r="L692" s="11">
        <v>6</v>
      </c>
      <c r="M692" s="11">
        <v>3</v>
      </c>
      <c r="N692" s="11">
        <v>3</v>
      </c>
      <c r="O692" s="23">
        <f t="shared" si="291"/>
        <v>0.18298261665141813</v>
      </c>
      <c r="P692" s="23">
        <f t="shared" si="291"/>
        <v>0.14992503748125938</v>
      </c>
      <c r="Q692" s="23">
        <f t="shared" si="291"/>
        <v>0.24038461538461539</v>
      </c>
    </row>
    <row r="693" spans="2:17" ht="15" customHeight="1" x14ac:dyDescent="0.15">
      <c r="B693" s="94" t="s">
        <v>833</v>
      </c>
      <c r="C693" s="28"/>
      <c r="D693" s="28"/>
      <c r="E693" s="28"/>
      <c r="F693" s="28"/>
      <c r="G693" s="28"/>
      <c r="H693" s="28"/>
      <c r="I693" s="28"/>
      <c r="J693" s="28"/>
      <c r="K693" s="28"/>
      <c r="L693" s="12">
        <v>164</v>
      </c>
      <c r="M693" s="12">
        <v>119</v>
      </c>
      <c r="N693" s="12">
        <v>43</v>
      </c>
      <c r="O693" s="24">
        <f>L693/O$681*100</f>
        <v>5.0015248551387623</v>
      </c>
      <c r="P693" s="24">
        <f>M693/P$681*100</f>
        <v>5.9470264867566218</v>
      </c>
      <c r="Q693" s="24">
        <f>N693/Q$681*100</f>
        <v>3.4455128205128207</v>
      </c>
    </row>
    <row r="694" spans="2:17" ht="15" customHeight="1" x14ac:dyDescent="0.15">
      <c r="B694" s="95" t="s">
        <v>814</v>
      </c>
      <c r="C694" s="30"/>
      <c r="D694" s="30"/>
      <c r="E694" s="30"/>
      <c r="F694" s="30"/>
      <c r="G694" s="30"/>
      <c r="H694" s="30"/>
      <c r="I694" s="30"/>
      <c r="J694" s="30"/>
      <c r="K694" s="31"/>
      <c r="L694" s="13">
        <f>SUM(L682:L693)</f>
        <v>3279</v>
      </c>
      <c r="M694" s="13">
        <f>SUM(M682:M693)</f>
        <v>2001</v>
      </c>
      <c r="N694" s="13">
        <f>SUM(N682:N693)</f>
        <v>1248</v>
      </c>
      <c r="O694" s="25">
        <f>IF(SUM(O682:O693)&gt;100,"－",SUM(O682:O693))</f>
        <v>99.999999999999986</v>
      </c>
      <c r="P694" s="25">
        <f>IF(SUM(P682:P693)&gt;100,"－",SUM(P682:P693))</f>
        <v>100.00000000000001</v>
      </c>
      <c r="Q694" s="25">
        <f>IF(SUM(Q682:Q693)&gt;100,"－",SUM(Q682:Q693))</f>
        <v>100</v>
      </c>
    </row>
    <row r="695" spans="2:17" ht="15" customHeight="1" x14ac:dyDescent="0.15">
      <c r="B695" s="95" t="s">
        <v>834</v>
      </c>
      <c r="C695" s="30"/>
      <c r="D695" s="30"/>
      <c r="E695" s="30"/>
      <c r="F695" s="30"/>
      <c r="G695" s="30"/>
      <c r="H695" s="30"/>
      <c r="I695" s="30"/>
      <c r="J695" s="30"/>
      <c r="K695" s="31"/>
      <c r="L695" s="138">
        <v>19.852622042840533</v>
      </c>
      <c r="M695" s="138">
        <v>20.802876078056407</v>
      </c>
      <c r="N695" s="138">
        <v>18.477438053266138</v>
      </c>
    </row>
    <row r="696" spans="2:17" ht="15" customHeight="1" x14ac:dyDescent="0.15">
      <c r="B696" s="95" t="s">
        <v>835</v>
      </c>
      <c r="C696" s="30"/>
      <c r="D696" s="30"/>
      <c r="E696" s="30"/>
      <c r="F696" s="30"/>
      <c r="G696" s="30"/>
      <c r="H696" s="30"/>
      <c r="I696" s="30"/>
      <c r="J696" s="30"/>
      <c r="K696" s="31"/>
      <c r="L696" s="138">
        <v>33.409463891652223</v>
      </c>
      <c r="M696" s="138">
        <v>34.463919699737815</v>
      </c>
      <c r="N696" s="138">
        <v>31.716969877757403</v>
      </c>
    </row>
    <row r="697" spans="2:17" ht="15" customHeight="1" x14ac:dyDescent="0.15">
      <c r="B697" s="95" t="s">
        <v>836</v>
      </c>
      <c r="C697" s="30"/>
      <c r="D697" s="30"/>
      <c r="E697" s="30"/>
      <c r="F697" s="30"/>
      <c r="G697" s="30"/>
      <c r="H697" s="30"/>
      <c r="I697" s="30"/>
      <c r="J697" s="30"/>
      <c r="K697" s="31"/>
      <c r="L697" s="138">
        <v>14.285714285714285</v>
      </c>
      <c r="M697" s="138">
        <v>16.172624237140369</v>
      </c>
      <c r="N697" s="138">
        <v>12.5</v>
      </c>
    </row>
    <row r="698" spans="2:17" ht="15" customHeight="1" x14ac:dyDescent="0.15">
      <c r="B698" s="95" t="s">
        <v>837</v>
      </c>
      <c r="C698" s="30"/>
      <c r="D698" s="30"/>
      <c r="E698" s="30"/>
      <c r="F698" s="30"/>
      <c r="G698" s="30"/>
      <c r="H698" s="30"/>
      <c r="I698" s="30"/>
      <c r="J698" s="30"/>
      <c r="K698" s="31"/>
      <c r="L698" s="138">
        <v>31.25</v>
      </c>
      <c r="M698" s="138">
        <v>33.333333333333329</v>
      </c>
      <c r="N698" s="138">
        <v>28.571428571428569</v>
      </c>
    </row>
    <row r="699" spans="2:17" ht="15" customHeight="1" x14ac:dyDescent="0.15">
      <c r="B699" s="95" t="s">
        <v>838</v>
      </c>
      <c r="C699" s="30"/>
      <c r="D699" s="30"/>
      <c r="E699" s="30"/>
      <c r="F699" s="30"/>
      <c r="G699" s="30"/>
      <c r="H699" s="30"/>
      <c r="I699" s="30"/>
      <c r="J699" s="30"/>
      <c r="K699" s="31"/>
      <c r="L699" s="138">
        <v>100</v>
      </c>
      <c r="M699" s="138">
        <v>100</v>
      </c>
      <c r="N699" s="138">
        <v>100</v>
      </c>
    </row>
    <row r="700" spans="2:17" ht="15" customHeight="1" x14ac:dyDescent="0.15">
      <c r="B700" s="95" t="s">
        <v>839</v>
      </c>
      <c r="C700" s="30"/>
      <c r="D700" s="30"/>
      <c r="E700" s="30"/>
      <c r="F700" s="30"/>
      <c r="G700" s="30"/>
      <c r="H700" s="30"/>
      <c r="I700" s="30"/>
      <c r="J700" s="30"/>
      <c r="K700" s="31"/>
      <c r="L700" s="138">
        <v>1.6129032258064515</v>
      </c>
      <c r="M700" s="138">
        <v>1.6129032258064515</v>
      </c>
      <c r="N700" s="138">
        <v>1.9607843137254901</v>
      </c>
    </row>
    <row r="701" spans="2:17" ht="15" customHeight="1" x14ac:dyDescent="0.15">
      <c r="B701" s="98"/>
      <c r="C701" s="32"/>
      <c r="D701" s="32"/>
      <c r="E701" s="32"/>
      <c r="F701" s="32"/>
      <c r="G701" s="32"/>
      <c r="H701" s="32"/>
      <c r="I701" s="32"/>
      <c r="J701" s="32"/>
      <c r="K701" s="32"/>
      <c r="L701" s="32"/>
      <c r="M701" s="1"/>
    </row>
    <row r="702" spans="2:17" ht="15" customHeight="1" x14ac:dyDescent="0.15">
      <c r="B702" s="211"/>
      <c r="C702" s="212"/>
      <c r="D702" s="212"/>
      <c r="E702" s="212"/>
      <c r="F702" s="212"/>
      <c r="G702" s="212"/>
      <c r="H702" s="212"/>
      <c r="I702" s="212"/>
      <c r="J702" s="212"/>
      <c r="K702" s="213"/>
      <c r="L702" s="219" t="s">
        <v>806</v>
      </c>
      <c r="M702" s="30"/>
      <c r="N702" s="31"/>
      <c r="O702" s="219" t="s">
        <v>807</v>
      </c>
      <c r="P702" s="30"/>
      <c r="Q702" s="31"/>
    </row>
    <row r="703" spans="2:17" ht="15" customHeight="1" x14ac:dyDescent="0.15">
      <c r="B703" s="136" t="s">
        <v>821</v>
      </c>
      <c r="C703" s="98"/>
      <c r="D703" s="98"/>
      <c r="E703" s="98"/>
      <c r="F703" s="98"/>
      <c r="G703" s="98"/>
      <c r="H703" s="98"/>
      <c r="I703" s="98"/>
      <c r="J703" s="98"/>
      <c r="K703" s="315"/>
      <c r="L703" s="8" t="s">
        <v>1076</v>
      </c>
      <c r="M703" s="8" t="s">
        <v>1075</v>
      </c>
      <c r="N703" s="8" t="s">
        <v>1074</v>
      </c>
      <c r="O703" s="8" t="s">
        <v>1076</v>
      </c>
      <c r="P703" s="8" t="s">
        <v>1075</v>
      </c>
      <c r="Q703" s="8" t="s">
        <v>1074</v>
      </c>
    </row>
    <row r="704" spans="2:17" ht="15" customHeight="1" x14ac:dyDescent="0.15">
      <c r="B704" s="214"/>
      <c r="C704" s="215"/>
      <c r="D704" s="215"/>
      <c r="E704" s="215"/>
      <c r="F704" s="215"/>
      <c r="G704" s="215"/>
      <c r="H704" s="215"/>
      <c r="I704" s="215"/>
      <c r="J704" s="215"/>
      <c r="K704" s="216"/>
      <c r="L704" s="9"/>
      <c r="M704" s="9"/>
      <c r="N704" s="9"/>
      <c r="O704" s="21">
        <f>L717</f>
        <v>1129</v>
      </c>
      <c r="P704" s="21">
        <f>M717</f>
        <v>702</v>
      </c>
      <c r="Q704" s="21">
        <f>N717</f>
        <v>413</v>
      </c>
    </row>
    <row r="705" spans="2:17" ht="15" customHeight="1" x14ac:dyDescent="0.15">
      <c r="B705" s="73" t="s">
        <v>1079</v>
      </c>
      <c r="C705" s="26"/>
      <c r="D705" s="26"/>
      <c r="E705" s="26"/>
      <c r="L705" s="10">
        <v>375</v>
      </c>
      <c r="M705" s="10">
        <v>225</v>
      </c>
      <c r="N705" s="10">
        <v>145</v>
      </c>
      <c r="O705" s="22">
        <f t="shared" ref="O705:Q706" si="292">L705/O$704*100</f>
        <v>33.215234720992029</v>
      </c>
      <c r="P705" s="22">
        <f t="shared" si="292"/>
        <v>32.051282051282051</v>
      </c>
      <c r="Q705" s="22">
        <f t="shared" si="292"/>
        <v>35.108958837772398</v>
      </c>
    </row>
    <row r="706" spans="2:17" ht="15" customHeight="1" x14ac:dyDescent="0.15">
      <c r="B706" s="73" t="s">
        <v>823</v>
      </c>
      <c r="C706" s="26"/>
      <c r="D706" s="26"/>
      <c r="E706" s="26"/>
      <c r="L706" s="11">
        <v>65</v>
      </c>
      <c r="M706" s="11">
        <v>52</v>
      </c>
      <c r="N706" s="11">
        <v>12</v>
      </c>
      <c r="O706" s="23">
        <f t="shared" si="292"/>
        <v>5.7573073516386177</v>
      </c>
      <c r="P706" s="23">
        <f t="shared" si="292"/>
        <v>7.4074074074074066</v>
      </c>
      <c r="Q706" s="23">
        <f t="shared" si="292"/>
        <v>2.9055690072639226</v>
      </c>
    </row>
    <row r="707" spans="2:17" ht="15" customHeight="1" x14ac:dyDescent="0.15">
      <c r="B707" s="73" t="s">
        <v>824</v>
      </c>
      <c r="C707" s="26"/>
      <c r="D707" s="26"/>
      <c r="E707" s="26"/>
      <c r="L707" s="11">
        <v>109</v>
      </c>
      <c r="M707" s="11">
        <v>68</v>
      </c>
      <c r="N707" s="11">
        <v>39</v>
      </c>
      <c r="O707" s="23">
        <f t="shared" ref="O707:Q715" si="293">L707/O$704*100</f>
        <v>9.6545615589016816</v>
      </c>
      <c r="P707" s="23">
        <f t="shared" si="293"/>
        <v>9.6866096866096854</v>
      </c>
      <c r="Q707" s="23">
        <f t="shared" si="293"/>
        <v>9.4430992736077481</v>
      </c>
    </row>
    <row r="708" spans="2:17" ht="15" customHeight="1" x14ac:dyDescent="0.15">
      <c r="B708" s="73" t="s">
        <v>825</v>
      </c>
      <c r="C708" s="26"/>
      <c r="D708" s="26"/>
      <c r="E708" s="26"/>
      <c r="L708" s="11">
        <v>121</v>
      </c>
      <c r="M708" s="11">
        <v>78</v>
      </c>
      <c r="N708" s="11">
        <v>41</v>
      </c>
      <c r="O708" s="23">
        <f t="shared" si="293"/>
        <v>10.717449069973428</v>
      </c>
      <c r="P708" s="23">
        <f t="shared" si="293"/>
        <v>11.111111111111111</v>
      </c>
      <c r="Q708" s="23">
        <f t="shared" si="293"/>
        <v>9.9273607748184016</v>
      </c>
    </row>
    <row r="709" spans="2:17" ht="15" customHeight="1" x14ac:dyDescent="0.15">
      <c r="B709" s="73" t="s">
        <v>826</v>
      </c>
      <c r="C709" s="26"/>
      <c r="D709" s="26"/>
      <c r="E709" s="26"/>
      <c r="L709" s="11">
        <v>128</v>
      </c>
      <c r="M709" s="11">
        <v>76</v>
      </c>
      <c r="N709" s="11">
        <v>51</v>
      </c>
      <c r="O709" s="23">
        <f t="shared" si="293"/>
        <v>11.337466784765279</v>
      </c>
      <c r="P709" s="23">
        <f t="shared" si="293"/>
        <v>10.826210826210826</v>
      </c>
      <c r="Q709" s="23">
        <f t="shared" si="293"/>
        <v>12.348668280871671</v>
      </c>
    </row>
    <row r="710" spans="2:17" ht="15" customHeight="1" x14ac:dyDescent="0.15">
      <c r="B710" s="73" t="s">
        <v>827</v>
      </c>
      <c r="C710" s="26"/>
      <c r="D710" s="26"/>
      <c r="E710" s="26"/>
      <c r="L710" s="11">
        <v>94</v>
      </c>
      <c r="M710" s="11">
        <v>69</v>
      </c>
      <c r="N710" s="11">
        <v>24</v>
      </c>
      <c r="O710" s="23">
        <f t="shared" si="293"/>
        <v>8.3259521700620027</v>
      </c>
      <c r="P710" s="23">
        <f t="shared" si="293"/>
        <v>9.8290598290598297</v>
      </c>
      <c r="Q710" s="23">
        <f t="shared" si="293"/>
        <v>5.8111380145278453</v>
      </c>
    </row>
    <row r="711" spans="2:17" ht="15" customHeight="1" x14ac:dyDescent="0.15">
      <c r="B711" s="73" t="s">
        <v>828</v>
      </c>
      <c r="C711" s="26"/>
      <c r="D711" s="26"/>
      <c r="E711" s="26"/>
      <c r="L711" s="11">
        <v>80</v>
      </c>
      <c r="M711" s="11">
        <v>51</v>
      </c>
      <c r="N711" s="11">
        <v>29</v>
      </c>
      <c r="O711" s="23">
        <f t="shared" si="293"/>
        <v>7.0859167404783001</v>
      </c>
      <c r="P711" s="23">
        <f t="shared" si="293"/>
        <v>7.2649572649572658</v>
      </c>
      <c r="Q711" s="23">
        <f t="shared" si="293"/>
        <v>7.021791767554479</v>
      </c>
    </row>
    <row r="712" spans="2:17" ht="15" customHeight="1" x14ac:dyDescent="0.15">
      <c r="B712" s="73" t="s">
        <v>829</v>
      </c>
      <c r="C712" s="26"/>
      <c r="D712" s="26"/>
      <c r="E712" s="26"/>
      <c r="L712" s="11">
        <v>62</v>
      </c>
      <c r="M712" s="11">
        <v>33</v>
      </c>
      <c r="N712" s="11">
        <v>28</v>
      </c>
      <c r="O712" s="23">
        <f t="shared" si="293"/>
        <v>5.491585473870682</v>
      </c>
      <c r="P712" s="23">
        <f t="shared" si="293"/>
        <v>4.700854700854701</v>
      </c>
      <c r="Q712" s="23">
        <f t="shared" si="293"/>
        <v>6.7796610169491522</v>
      </c>
    </row>
    <row r="713" spans="2:17" ht="15" customHeight="1" x14ac:dyDescent="0.15">
      <c r="B713" s="73" t="s">
        <v>830</v>
      </c>
      <c r="C713" s="26"/>
      <c r="D713" s="26"/>
      <c r="E713" s="26"/>
      <c r="L713" s="11">
        <v>25</v>
      </c>
      <c r="M713" s="11">
        <v>15</v>
      </c>
      <c r="N713" s="11">
        <v>10</v>
      </c>
      <c r="O713" s="23">
        <f t="shared" si="293"/>
        <v>2.2143489813994686</v>
      </c>
      <c r="P713" s="23">
        <f t="shared" si="293"/>
        <v>2.1367521367521367</v>
      </c>
      <c r="Q713" s="23">
        <f t="shared" si="293"/>
        <v>2.4213075060532687</v>
      </c>
    </row>
    <row r="714" spans="2:17" ht="15" customHeight="1" x14ac:dyDescent="0.15">
      <c r="B714" s="73" t="s">
        <v>831</v>
      </c>
      <c r="C714" s="26"/>
      <c r="D714" s="26"/>
      <c r="E714" s="26"/>
      <c r="L714" s="11">
        <v>14</v>
      </c>
      <c r="M714" s="11">
        <v>2</v>
      </c>
      <c r="N714" s="11">
        <v>12</v>
      </c>
      <c r="O714" s="23">
        <f t="shared" si="293"/>
        <v>1.2400354295837024</v>
      </c>
      <c r="P714" s="23">
        <f t="shared" si="293"/>
        <v>0.28490028490028491</v>
      </c>
      <c r="Q714" s="23">
        <f t="shared" si="293"/>
        <v>2.9055690072639226</v>
      </c>
    </row>
    <row r="715" spans="2:17" ht="15" customHeight="1" x14ac:dyDescent="0.15">
      <c r="B715" s="73" t="s">
        <v>832</v>
      </c>
      <c r="C715" s="26"/>
      <c r="D715" s="26"/>
      <c r="E715" s="26"/>
      <c r="L715" s="11">
        <v>12</v>
      </c>
      <c r="M715" s="11">
        <v>3</v>
      </c>
      <c r="N715" s="11">
        <v>9</v>
      </c>
      <c r="O715" s="23">
        <f t="shared" si="293"/>
        <v>1.0628875110717448</v>
      </c>
      <c r="P715" s="23">
        <f t="shared" si="293"/>
        <v>0.42735042735042739</v>
      </c>
      <c r="Q715" s="23">
        <f t="shared" si="293"/>
        <v>2.1791767554479415</v>
      </c>
    </row>
    <row r="716" spans="2:17" ht="15" customHeight="1" x14ac:dyDescent="0.15">
      <c r="B716" s="94" t="s">
        <v>833</v>
      </c>
      <c r="C716" s="28"/>
      <c r="D716" s="28"/>
      <c r="E716" s="28"/>
      <c r="F716" s="28"/>
      <c r="G716" s="28"/>
      <c r="H716" s="28"/>
      <c r="I716" s="28"/>
      <c r="J716" s="28"/>
      <c r="K716" s="28"/>
      <c r="L716" s="12">
        <v>44</v>
      </c>
      <c r="M716" s="12">
        <v>30</v>
      </c>
      <c r="N716" s="12">
        <v>13</v>
      </c>
      <c r="O716" s="24">
        <f>L716/O$704*100</f>
        <v>3.8972542072630643</v>
      </c>
      <c r="P716" s="24">
        <f>M716/P$704*100</f>
        <v>4.2735042735042734</v>
      </c>
      <c r="Q716" s="24">
        <f>N716/Q$704*100</f>
        <v>3.1476997578692498</v>
      </c>
    </row>
    <row r="717" spans="2:17" ht="15" customHeight="1" x14ac:dyDescent="0.15">
      <c r="B717" s="95" t="s">
        <v>814</v>
      </c>
      <c r="C717" s="30"/>
      <c r="D717" s="30"/>
      <c r="E717" s="30"/>
      <c r="F717" s="30"/>
      <c r="G717" s="30"/>
      <c r="H717" s="30"/>
      <c r="I717" s="30"/>
      <c r="J717" s="30"/>
      <c r="K717" s="31"/>
      <c r="L717" s="13">
        <f>SUM(L705:L716)</f>
        <v>1129</v>
      </c>
      <c r="M717" s="13">
        <f>SUM(M705:M716)</f>
        <v>702</v>
      </c>
      <c r="N717" s="13">
        <f>SUM(N705:N716)</f>
        <v>413</v>
      </c>
      <c r="O717" s="25">
        <f>IF(SUM(O705:O716)&gt;100,"－",SUM(O705:O716))</f>
        <v>100</v>
      </c>
      <c r="P717" s="25">
        <f>IF(SUM(P705:P716)&gt;100,"－",SUM(P705:P716))</f>
        <v>100</v>
      </c>
      <c r="Q717" s="25">
        <f>IF(SUM(Q705:Q716)&gt;100,"－",SUM(Q705:Q716))</f>
        <v>99.999999999999986</v>
      </c>
    </row>
    <row r="718" spans="2:17" ht="15" customHeight="1" x14ac:dyDescent="0.15">
      <c r="B718" s="95" t="s">
        <v>834</v>
      </c>
      <c r="C718" s="30"/>
      <c r="D718" s="30"/>
      <c r="E718" s="30"/>
      <c r="F718" s="30"/>
      <c r="G718" s="30"/>
      <c r="H718" s="30"/>
      <c r="I718" s="30"/>
      <c r="J718" s="30"/>
      <c r="K718" s="31"/>
      <c r="L718" s="138">
        <v>24.066807833477021</v>
      </c>
      <c r="M718" s="138">
        <v>22.989521779857142</v>
      </c>
      <c r="N718" s="138">
        <v>26.08233055231732</v>
      </c>
    </row>
    <row r="719" spans="2:17" ht="15" customHeight="1" x14ac:dyDescent="0.15">
      <c r="B719" s="95" t="s">
        <v>835</v>
      </c>
      <c r="C719" s="30"/>
      <c r="D719" s="30"/>
      <c r="E719" s="30"/>
      <c r="F719" s="30"/>
      <c r="G719" s="30"/>
      <c r="H719" s="30"/>
      <c r="I719" s="30"/>
      <c r="J719" s="30"/>
      <c r="K719" s="31"/>
      <c r="L719" s="138">
        <v>36.778149999045873</v>
      </c>
      <c r="M719" s="138">
        <v>34.561428716026846</v>
      </c>
      <c r="N719" s="138">
        <v>40.913459689909523</v>
      </c>
    </row>
    <row r="720" spans="2:17" ht="11.25" x14ac:dyDescent="0.15">
      <c r="B720" s="95" t="s">
        <v>836</v>
      </c>
      <c r="C720" s="30"/>
      <c r="D720" s="30"/>
      <c r="E720" s="30"/>
      <c r="F720" s="30"/>
      <c r="G720" s="30"/>
      <c r="H720" s="30"/>
      <c r="I720" s="30"/>
      <c r="J720" s="30"/>
      <c r="K720" s="31"/>
      <c r="L720" s="138">
        <v>18.75</v>
      </c>
      <c r="M720" s="138">
        <v>18.75</v>
      </c>
      <c r="N720" s="138">
        <v>20.416666666666668</v>
      </c>
    </row>
    <row r="721" spans="1:45" ht="15" customHeight="1" x14ac:dyDescent="0.15">
      <c r="B721" s="95" t="s">
        <v>837</v>
      </c>
      <c r="C721" s="30"/>
      <c r="D721" s="30"/>
      <c r="E721" s="30"/>
      <c r="F721" s="30"/>
      <c r="G721" s="30"/>
      <c r="H721" s="30"/>
      <c r="I721" s="30"/>
      <c r="J721" s="30"/>
      <c r="K721" s="31"/>
      <c r="L721" s="138">
        <v>35.416666666666671</v>
      </c>
      <c r="M721" s="138">
        <v>33.333333333333329</v>
      </c>
      <c r="N721" s="138">
        <v>37.5</v>
      </c>
    </row>
    <row r="722" spans="1:45" ht="15" customHeight="1" x14ac:dyDescent="0.15">
      <c r="B722" s="95" t="s">
        <v>838</v>
      </c>
      <c r="C722" s="30"/>
      <c r="D722" s="30"/>
      <c r="E722" s="30"/>
      <c r="F722" s="30"/>
      <c r="G722" s="30"/>
      <c r="H722" s="30"/>
      <c r="I722" s="30"/>
      <c r="J722" s="30"/>
      <c r="K722" s="31"/>
      <c r="L722" s="138">
        <v>100</v>
      </c>
      <c r="M722" s="138">
        <v>100</v>
      </c>
      <c r="N722" s="138">
        <v>100</v>
      </c>
    </row>
    <row r="723" spans="1:45" ht="15" customHeight="1" x14ac:dyDescent="0.15">
      <c r="B723" s="95" t="s">
        <v>839</v>
      </c>
      <c r="C723" s="30"/>
      <c r="D723" s="30"/>
      <c r="E723" s="30"/>
      <c r="F723" s="30"/>
      <c r="G723" s="30"/>
      <c r="H723" s="30"/>
      <c r="I723" s="30"/>
      <c r="J723" s="30"/>
      <c r="K723" s="31"/>
      <c r="L723" s="138">
        <v>1.0416666666666665</v>
      </c>
      <c r="M723" s="138">
        <v>1.0416666666666665</v>
      </c>
      <c r="N723" s="138">
        <v>4.1666666666666661</v>
      </c>
    </row>
    <row r="724" spans="1:45" s="18" customFormat="1" ht="15" customHeight="1" x14ac:dyDescent="0.15">
      <c r="B724" s="107"/>
      <c r="C724" s="264"/>
      <c r="D724" s="263"/>
      <c r="E724" s="263"/>
      <c r="F724" s="229"/>
      <c r="G724" s="229"/>
      <c r="H724" s="262"/>
      <c r="I724" s="66"/>
      <c r="J724" s="66"/>
      <c r="K724" s="66"/>
      <c r="L724" s="66"/>
      <c r="M724" s="66"/>
      <c r="N724" s="66"/>
      <c r="O724" s="261"/>
    </row>
    <row r="725" spans="1:45" ht="15" customHeight="1" x14ac:dyDescent="0.15">
      <c r="A725" s="1" t="s">
        <v>1052</v>
      </c>
      <c r="B725" s="98"/>
      <c r="C725" s="90"/>
      <c r="D725" s="88"/>
      <c r="E725" s="88"/>
      <c r="F725" s="37"/>
      <c r="G725" s="38"/>
      <c r="H725" s="59"/>
      <c r="I725" s="59"/>
      <c r="J725" s="59"/>
      <c r="K725" s="66"/>
      <c r="L725" s="59"/>
      <c r="M725" s="36"/>
      <c r="T725" s="18"/>
      <c r="U725" s="18"/>
      <c r="V725" s="18"/>
      <c r="W725" s="18"/>
      <c r="X725" s="18"/>
      <c r="Y725" s="18"/>
      <c r="Z725" s="18"/>
      <c r="AA725" s="18"/>
      <c r="AB725" s="18"/>
      <c r="AC725" s="18"/>
      <c r="AD725" s="18"/>
      <c r="AE725" s="18"/>
      <c r="AF725" s="18"/>
      <c r="AG725" s="18"/>
      <c r="AH725" s="18"/>
      <c r="AI725" s="18"/>
      <c r="AJ725" s="18"/>
      <c r="AK725" s="18"/>
      <c r="AL725" s="18"/>
      <c r="AM725" s="18"/>
      <c r="AN725" s="18"/>
      <c r="AO725" s="18"/>
      <c r="AP725" s="18"/>
      <c r="AQ725" s="18"/>
      <c r="AR725" s="18"/>
      <c r="AS725" s="18"/>
    </row>
    <row r="726" spans="1:45" ht="15" customHeight="1" x14ac:dyDescent="0.15">
      <c r="B726" s="180"/>
      <c r="C726" s="172"/>
      <c r="D726" s="173"/>
      <c r="E726" s="173"/>
      <c r="F726" s="42"/>
      <c r="G726" s="178" t="s">
        <v>188</v>
      </c>
      <c r="H726" s="179"/>
      <c r="I726" s="256"/>
      <c r="J726" s="256"/>
      <c r="K726" s="256"/>
      <c r="L726" s="256"/>
      <c r="M726" s="178" t="s">
        <v>1051</v>
      </c>
      <c r="N726" s="256"/>
      <c r="O726" s="256"/>
      <c r="P726" s="256"/>
      <c r="Q726" s="256"/>
      <c r="R726" s="179"/>
      <c r="S726" s="178" t="s">
        <v>802</v>
      </c>
      <c r="T726" s="179"/>
      <c r="U726" s="256"/>
      <c r="V726" s="256"/>
      <c r="W726" s="256"/>
      <c r="X726" s="179"/>
      <c r="Y726" s="18"/>
      <c r="Z726" s="18"/>
      <c r="AA726" s="18"/>
      <c r="AB726" s="18"/>
      <c r="AC726" s="18"/>
      <c r="AD726" s="18"/>
      <c r="AE726" s="18"/>
      <c r="AF726" s="18"/>
      <c r="AG726" s="18"/>
      <c r="AH726" s="18"/>
      <c r="AI726" s="18"/>
      <c r="AJ726" s="18"/>
      <c r="AK726" s="18"/>
      <c r="AL726" s="18"/>
      <c r="AM726" s="18"/>
      <c r="AN726" s="18"/>
      <c r="AO726" s="18"/>
      <c r="AP726" s="18"/>
      <c r="AQ726" s="18"/>
      <c r="AR726" s="18"/>
      <c r="AS726" s="18"/>
    </row>
    <row r="727" spans="1:45" ht="15" customHeight="1" x14ac:dyDescent="0.15">
      <c r="B727" s="136"/>
      <c r="C727" s="90"/>
      <c r="D727" s="88"/>
      <c r="E727" s="88"/>
      <c r="F727" s="43"/>
      <c r="G727" s="178" t="s">
        <v>4</v>
      </c>
      <c r="H727" s="179"/>
      <c r="I727" s="178" t="s">
        <v>859</v>
      </c>
      <c r="J727" s="179"/>
      <c r="K727" s="178" t="s">
        <v>13</v>
      </c>
      <c r="L727" s="179"/>
      <c r="M727" s="178" t="s">
        <v>4</v>
      </c>
      <c r="N727" s="179"/>
      <c r="O727" s="178" t="s">
        <v>859</v>
      </c>
      <c r="P727" s="179"/>
      <c r="Q727" s="178" t="s">
        <v>13</v>
      </c>
      <c r="R727" s="179"/>
      <c r="S727" s="178" t="s">
        <v>4</v>
      </c>
      <c r="T727" s="179"/>
      <c r="U727" s="178" t="s">
        <v>859</v>
      </c>
      <c r="V727" s="179"/>
      <c r="W727" s="178" t="s">
        <v>13</v>
      </c>
      <c r="X727" s="179"/>
      <c r="Y727" s="18"/>
      <c r="Z727" s="18"/>
      <c r="AA727" s="18"/>
      <c r="AB727" s="18"/>
      <c r="AC727" s="18"/>
      <c r="AD727" s="18"/>
      <c r="AE727" s="18"/>
      <c r="AF727" s="18"/>
      <c r="AG727" s="18"/>
      <c r="AH727" s="18"/>
      <c r="AI727" s="18"/>
      <c r="AJ727" s="18"/>
      <c r="AK727" s="18"/>
      <c r="AL727" s="18"/>
      <c r="AM727" s="18"/>
      <c r="AN727" s="18"/>
      <c r="AO727" s="18"/>
      <c r="AP727" s="18"/>
      <c r="AQ727" s="18"/>
      <c r="AR727" s="18"/>
      <c r="AS727" s="18"/>
    </row>
    <row r="728" spans="1:45" ht="33.75" x14ac:dyDescent="0.15">
      <c r="B728" s="181"/>
      <c r="C728" s="174"/>
      <c r="D728" s="71"/>
      <c r="E728" s="71"/>
      <c r="F728" s="175"/>
      <c r="G728" s="255" t="s">
        <v>765</v>
      </c>
      <c r="H728" s="254" t="s">
        <v>766</v>
      </c>
      <c r="I728" s="255" t="s">
        <v>765</v>
      </c>
      <c r="J728" s="254" t="s">
        <v>766</v>
      </c>
      <c r="K728" s="255" t="s">
        <v>765</v>
      </c>
      <c r="L728" s="254" t="s">
        <v>766</v>
      </c>
      <c r="M728" s="255" t="s">
        <v>768</v>
      </c>
      <c r="N728" s="254" t="s">
        <v>766</v>
      </c>
      <c r="O728" s="255" t="s">
        <v>768</v>
      </c>
      <c r="P728" s="254" t="s">
        <v>766</v>
      </c>
      <c r="Q728" s="255" t="s">
        <v>768</v>
      </c>
      <c r="R728" s="254" t="s">
        <v>766</v>
      </c>
      <c r="S728" s="255" t="s">
        <v>803</v>
      </c>
      <c r="T728" s="254" t="s">
        <v>766</v>
      </c>
      <c r="U728" s="255" t="s">
        <v>803</v>
      </c>
      <c r="V728" s="254" t="s">
        <v>766</v>
      </c>
      <c r="W728" s="255" t="s">
        <v>803</v>
      </c>
      <c r="X728" s="254" t="s">
        <v>766</v>
      </c>
      <c r="Y728" s="18"/>
      <c r="Z728" s="18"/>
      <c r="AA728" s="18"/>
      <c r="AB728" s="18"/>
      <c r="AC728" s="18"/>
      <c r="AD728" s="18"/>
      <c r="AE728" s="18"/>
      <c r="AF728" s="18"/>
      <c r="AG728" s="18"/>
      <c r="AH728" s="18"/>
      <c r="AI728" s="18"/>
      <c r="AJ728" s="18"/>
      <c r="AK728" s="18"/>
      <c r="AL728" s="18"/>
      <c r="AM728" s="18"/>
      <c r="AN728" s="18"/>
      <c r="AO728" s="18"/>
      <c r="AP728" s="18"/>
      <c r="AQ728" s="18"/>
      <c r="AR728" s="18"/>
      <c r="AS728" s="18"/>
    </row>
    <row r="729" spans="1:45" ht="15" customHeight="1" x14ac:dyDescent="0.15">
      <c r="B729" s="124" t="s">
        <v>193</v>
      </c>
      <c r="C729" s="47"/>
      <c r="D729" s="47"/>
      <c r="E729" s="47"/>
      <c r="F729" s="42"/>
      <c r="G729" s="184">
        <v>8.0194810629838891</v>
      </c>
      <c r="H729" s="185">
        <v>7.4028241013165674</v>
      </c>
      <c r="I729" s="184">
        <v>7.1524621212121211</v>
      </c>
      <c r="J729" s="185">
        <v>6.8691868000250276</v>
      </c>
      <c r="K729" s="184">
        <v>9.2963963963963963</v>
      </c>
      <c r="L729" s="185">
        <v>7.934615204235377</v>
      </c>
      <c r="M729" s="184">
        <v>3.8361211573236891</v>
      </c>
      <c r="N729" s="185">
        <v>3.3813776911769913</v>
      </c>
      <c r="O729" s="184">
        <v>3.5794460641399422</v>
      </c>
      <c r="P729" s="185">
        <v>3.1874613948289712</v>
      </c>
      <c r="Q729" s="184">
        <v>4.236486486486486</v>
      </c>
      <c r="R729" s="185">
        <v>3.5804553638819718</v>
      </c>
      <c r="S729" s="184">
        <f t="shared" ref="S729:X729" si="294">SUM(G729,M729)</f>
        <v>11.855602220307578</v>
      </c>
      <c r="T729" s="185">
        <f t="shared" si="294"/>
        <v>10.784201792493558</v>
      </c>
      <c r="U729" s="184">
        <f t="shared" si="294"/>
        <v>10.731908185352063</v>
      </c>
      <c r="V729" s="185">
        <f t="shared" si="294"/>
        <v>10.056648194853999</v>
      </c>
      <c r="W729" s="184">
        <f t="shared" si="294"/>
        <v>13.532882882882882</v>
      </c>
      <c r="X729" s="185">
        <f t="shared" si="294"/>
        <v>11.515070568117348</v>
      </c>
      <c r="Y729" s="18"/>
      <c r="Z729" s="18"/>
      <c r="AA729" s="18"/>
      <c r="AB729" s="18"/>
      <c r="AC729" s="18"/>
      <c r="AD729" s="18"/>
      <c r="AE729" s="18"/>
      <c r="AF729" s="18"/>
      <c r="AG729" s="18"/>
      <c r="AH729" s="18"/>
      <c r="AI729" s="18"/>
      <c r="AJ729" s="18"/>
      <c r="AK729" s="18"/>
      <c r="AL729" s="18"/>
      <c r="AM729" s="18"/>
      <c r="AN729" s="18"/>
      <c r="AO729" s="18"/>
      <c r="AP729" s="18"/>
      <c r="AQ729" s="18"/>
      <c r="AR729" s="18"/>
      <c r="AS729" s="18"/>
    </row>
    <row r="730" spans="1:45" ht="15" customHeight="1" x14ac:dyDescent="0.15">
      <c r="B730" s="124" t="s">
        <v>1044</v>
      </c>
      <c r="C730" s="37"/>
      <c r="D730" s="37"/>
      <c r="E730" s="37"/>
      <c r="F730" s="43"/>
      <c r="G730" s="188">
        <v>3.670564186426819</v>
      </c>
      <c r="H730" s="189">
        <v>3.7035247148761874</v>
      </c>
      <c r="I730" s="260" t="s">
        <v>905</v>
      </c>
      <c r="J730" s="259" t="s">
        <v>1041</v>
      </c>
      <c r="K730" s="188">
        <v>3.670564186426819</v>
      </c>
      <c r="L730" s="189">
        <v>3.7035247148761874</v>
      </c>
      <c r="M730" s="188">
        <v>1.3754299754299752</v>
      </c>
      <c r="N730" s="189">
        <v>1.6800162873818036</v>
      </c>
      <c r="O730" s="260" t="s">
        <v>1041</v>
      </c>
      <c r="P730" s="259" t="s">
        <v>1041</v>
      </c>
      <c r="Q730" s="188">
        <v>1.3754299754299752</v>
      </c>
      <c r="R730" s="189">
        <v>1.6800162873818036</v>
      </c>
      <c r="S730" s="188">
        <f t="shared" ref="S730:S762" si="295">SUM(G730,M730)</f>
        <v>5.0459941618567941</v>
      </c>
      <c r="T730" s="189">
        <f t="shared" ref="T730:T762" si="296">SUM(H730,N730)</f>
        <v>5.3835410022579913</v>
      </c>
      <c r="U730" s="260" t="s">
        <v>1041</v>
      </c>
      <c r="V730" s="259" t="s">
        <v>1041</v>
      </c>
      <c r="W730" s="188">
        <f t="shared" ref="W730:W745" si="297">SUM(K730,Q730)</f>
        <v>5.0459941618567941</v>
      </c>
      <c r="X730" s="189">
        <f t="shared" ref="X730:X745" si="298">SUM(L730,R730)</f>
        <v>5.3835410022579913</v>
      </c>
      <c r="Y730" s="18"/>
      <c r="Z730" s="18"/>
      <c r="AA730" s="18"/>
      <c r="AB730" s="18"/>
      <c r="AC730" s="18"/>
      <c r="AD730" s="18"/>
      <c r="AE730" s="18"/>
      <c r="AF730" s="18"/>
      <c r="AG730" s="18"/>
      <c r="AH730" s="18"/>
      <c r="AI730" s="18"/>
      <c r="AJ730" s="18"/>
      <c r="AK730" s="18"/>
      <c r="AL730" s="18"/>
      <c r="AM730" s="18"/>
      <c r="AN730" s="18"/>
      <c r="AO730" s="18"/>
      <c r="AP730" s="18"/>
      <c r="AQ730" s="18"/>
      <c r="AR730" s="18"/>
      <c r="AS730" s="18"/>
    </row>
    <row r="731" spans="1:45" ht="15" customHeight="1" x14ac:dyDescent="0.15">
      <c r="B731" s="149" t="s">
        <v>194</v>
      </c>
      <c r="C731" s="150"/>
      <c r="D731" s="150"/>
      <c r="E731" s="150"/>
      <c r="F731" s="151"/>
      <c r="G731" s="186">
        <v>4.0312663117235612</v>
      </c>
      <c r="H731" s="187">
        <v>3.1415221748698752</v>
      </c>
      <c r="I731" s="186">
        <v>4.238696922812446</v>
      </c>
      <c r="J731" s="187">
        <v>3.3950662515068726</v>
      </c>
      <c r="K731" s="186">
        <v>3.6606802721088432</v>
      </c>
      <c r="L731" s="187">
        <v>2.689902181379765</v>
      </c>
      <c r="M731" s="186">
        <v>0.9858108108108109</v>
      </c>
      <c r="N731" s="187">
        <v>1.2054489857213879</v>
      </c>
      <c r="O731" s="186">
        <v>1.301310043668122</v>
      </c>
      <c r="P731" s="187">
        <v>1.2802290665751541</v>
      </c>
      <c r="Q731" s="186">
        <v>0.46646341463414637</v>
      </c>
      <c r="R731" s="187">
        <v>1.0829590570719605</v>
      </c>
      <c r="S731" s="186">
        <f t="shared" si="295"/>
        <v>5.0170771225343724</v>
      </c>
      <c r="T731" s="187">
        <f t="shared" si="296"/>
        <v>4.3469711605912629</v>
      </c>
      <c r="U731" s="186">
        <f t="shared" ref="U731:U742" si="299">SUM(I731,O731)</f>
        <v>5.5400069664805685</v>
      </c>
      <c r="V731" s="187">
        <f t="shared" ref="V731:V742" si="300">SUM(J731,P731)</f>
        <v>4.6752953180820267</v>
      </c>
      <c r="W731" s="186">
        <f t="shared" si="297"/>
        <v>4.1271436867429898</v>
      </c>
      <c r="X731" s="187">
        <f t="shared" si="298"/>
        <v>3.7728612384517257</v>
      </c>
      <c r="Y731" s="18"/>
      <c r="Z731" s="18"/>
      <c r="AA731" s="18"/>
      <c r="AB731" s="18"/>
      <c r="AC731" s="18"/>
      <c r="AD731" s="18"/>
      <c r="AE731" s="18"/>
      <c r="AF731" s="18"/>
      <c r="AG731" s="18"/>
      <c r="AH731" s="18"/>
      <c r="AI731" s="18"/>
      <c r="AJ731" s="18"/>
      <c r="AK731" s="18"/>
      <c r="AL731" s="18"/>
      <c r="AM731" s="18"/>
      <c r="AN731" s="18"/>
      <c r="AO731" s="18"/>
      <c r="AP731" s="18"/>
      <c r="AQ731" s="18"/>
      <c r="AR731" s="18"/>
      <c r="AS731" s="18"/>
    </row>
    <row r="732" spans="1:45" ht="15" customHeight="1" x14ac:dyDescent="0.15">
      <c r="B732" s="124" t="s">
        <v>195</v>
      </c>
      <c r="C732" s="37"/>
      <c r="D732" s="37"/>
      <c r="E732" s="37"/>
      <c r="F732" s="43"/>
      <c r="G732" s="188">
        <v>2.5140077011135396</v>
      </c>
      <c r="H732" s="189">
        <v>5.5218603166155686</v>
      </c>
      <c r="I732" s="188">
        <v>3.3561340206185566</v>
      </c>
      <c r="J732" s="189">
        <v>5.9506490561986158</v>
      </c>
      <c r="K732" s="188">
        <v>1.2036167341430499</v>
      </c>
      <c r="L732" s="189">
        <v>4.2819868683985165</v>
      </c>
      <c r="M732" s="188">
        <v>1.3516245487364622</v>
      </c>
      <c r="N732" s="189">
        <v>2.3125030932070842</v>
      </c>
      <c r="O732" s="188">
        <v>1.7475982532751089</v>
      </c>
      <c r="P732" s="189">
        <v>2.5060391917484468</v>
      </c>
      <c r="Q732" s="188">
        <v>0.70220588235294124</v>
      </c>
      <c r="R732" s="189">
        <v>1.7800708636294944</v>
      </c>
      <c r="S732" s="188">
        <f t="shared" si="295"/>
        <v>3.8656322498500018</v>
      </c>
      <c r="T732" s="189">
        <f t="shared" si="296"/>
        <v>7.8343634098226529</v>
      </c>
      <c r="U732" s="188">
        <f t="shared" si="299"/>
        <v>5.1037322738936659</v>
      </c>
      <c r="V732" s="189">
        <f t="shared" si="300"/>
        <v>8.4566882479470635</v>
      </c>
      <c r="W732" s="188">
        <f t="shared" si="297"/>
        <v>1.9058226164959913</v>
      </c>
      <c r="X732" s="189">
        <f t="shared" si="298"/>
        <v>6.0620577320280109</v>
      </c>
      <c r="Y732" s="18"/>
      <c r="Z732" s="18"/>
      <c r="AA732" s="18"/>
      <c r="AB732" s="18"/>
      <c r="AC732" s="18"/>
      <c r="AD732" s="18"/>
      <c r="AE732" s="18"/>
      <c r="AF732" s="18"/>
      <c r="AG732" s="18"/>
      <c r="AH732" s="18"/>
      <c r="AI732" s="18"/>
      <c r="AJ732" s="18"/>
      <c r="AK732" s="18"/>
      <c r="AL732" s="18"/>
      <c r="AM732" s="18"/>
      <c r="AN732" s="18"/>
      <c r="AO732" s="18"/>
      <c r="AP732" s="18"/>
      <c r="AQ732" s="18"/>
      <c r="AR732" s="18"/>
      <c r="AS732" s="18"/>
    </row>
    <row r="733" spans="1:45" ht="15" customHeight="1" x14ac:dyDescent="0.15">
      <c r="B733" s="124" t="s">
        <v>196</v>
      </c>
      <c r="C733" s="37"/>
      <c r="D733" s="37"/>
      <c r="E733" s="37"/>
      <c r="F733" s="43"/>
      <c r="G733" s="188">
        <v>7.3987151363209023</v>
      </c>
      <c r="H733" s="189">
        <v>11.3830778124129</v>
      </c>
      <c r="I733" s="188">
        <v>8.7761486835312343</v>
      </c>
      <c r="J733" s="189">
        <v>14.305245441795231</v>
      </c>
      <c r="K733" s="188">
        <v>5.3509387755102038</v>
      </c>
      <c r="L733" s="189">
        <v>7.3530753015001462</v>
      </c>
      <c r="M733" s="188">
        <v>3.7348101265822788</v>
      </c>
      <c r="N733" s="189">
        <v>4.7355618417897789</v>
      </c>
      <c r="O733" s="188">
        <v>4.7058394160583941</v>
      </c>
      <c r="P733" s="189">
        <v>6.0206992097971472</v>
      </c>
      <c r="Q733" s="188">
        <v>2.2124999999999999</v>
      </c>
      <c r="R733" s="189">
        <v>2.760060859688656</v>
      </c>
      <c r="S733" s="188">
        <f t="shared" si="295"/>
        <v>11.133525262903181</v>
      </c>
      <c r="T733" s="189">
        <f t="shared" si="296"/>
        <v>16.118639654202678</v>
      </c>
      <c r="U733" s="188">
        <f t="shared" si="299"/>
        <v>13.481988099589628</v>
      </c>
      <c r="V733" s="189">
        <f t="shared" si="300"/>
        <v>20.32594465159238</v>
      </c>
      <c r="W733" s="188">
        <f t="shared" si="297"/>
        <v>7.5634387755102033</v>
      </c>
      <c r="X733" s="189">
        <f t="shared" si="298"/>
        <v>10.113136161188802</v>
      </c>
      <c r="Y733" s="18"/>
      <c r="Z733" s="18"/>
      <c r="AA733" s="18"/>
      <c r="AB733" s="18"/>
      <c r="AC733" s="18"/>
      <c r="AD733" s="18"/>
      <c r="AE733" s="18"/>
      <c r="AF733" s="18"/>
      <c r="AG733" s="18"/>
      <c r="AH733" s="18"/>
      <c r="AI733" s="18"/>
      <c r="AJ733" s="18"/>
      <c r="AK733" s="18"/>
      <c r="AL733" s="18"/>
      <c r="AM733" s="18"/>
      <c r="AN733" s="18"/>
      <c r="AO733" s="18"/>
      <c r="AP733" s="18"/>
      <c r="AQ733" s="18"/>
      <c r="AR733" s="18"/>
      <c r="AS733" s="18"/>
    </row>
    <row r="734" spans="1:45" ht="15" customHeight="1" x14ac:dyDescent="0.15">
      <c r="B734" s="124" t="s">
        <v>197</v>
      </c>
      <c r="C734" s="37"/>
      <c r="D734" s="37"/>
      <c r="E734" s="37"/>
      <c r="F734" s="43"/>
      <c r="G734" s="188">
        <v>3.3704552590266874</v>
      </c>
      <c r="H734" s="189">
        <v>5.3779959951503278</v>
      </c>
      <c r="I734" s="188">
        <v>3.327970939283861</v>
      </c>
      <c r="J734" s="189">
        <v>5.2547480668963971</v>
      </c>
      <c r="K734" s="188">
        <v>3.4897477624084625</v>
      </c>
      <c r="L734" s="189">
        <v>5.5231061381797462</v>
      </c>
      <c r="M734" s="188">
        <v>2.0667574931880113</v>
      </c>
      <c r="N734" s="189">
        <v>2.5494220229796642</v>
      </c>
      <c r="O734" s="188">
        <v>1.8065885797950219</v>
      </c>
      <c r="P734" s="189">
        <v>2.3206543595823761</v>
      </c>
      <c r="Q734" s="188">
        <v>2.4903703703703703</v>
      </c>
      <c r="R734" s="189">
        <v>2.8047464715767663</v>
      </c>
      <c r="S734" s="188">
        <f t="shared" si="295"/>
        <v>5.4372127522146982</v>
      </c>
      <c r="T734" s="189">
        <f t="shared" si="296"/>
        <v>7.927418018129992</v>
      </c>
      <c r="U734" s="188">
        <f t="shared" si="299"/>
        <v>5.1345595190788824</v>
      </c>
      <c r="V734" s="189">
        <f t="shared" si="300"/>
        <v>7.5754024264787727</v>
      </c>
      <c r="W734" s="188">
        <f t="shared" si="297"/>
        <v>5.9801181327788324</v>
      </c>
      <c r="X734" s="189">
        <f t="shared" si="298"/>
        <v>8.327852609756512</v>
      </c>
      <c r="Y734" s="18"/>
      <c r="Z734" s="18"/>
      <c r="AA734" s="18"/>
      <c r="AB734" s="18"/>
      <c r="AC734" s="18"/>
      <c r="AD734" s="18"/>
      <c r="AE734" s="18"/>
      <c r="AF734" s="18"/>
      <c r="AG734" s="18"/>
      <c r="AH734" s="18"/>
      <c r="AI734" s="18"/>
      <c r="AJ734" s="18"/>
      <c r="AK734" s="18"/>
      <c r="AL734" s="18"/>
      <c r="AM734" s="18"/>
      <c r="AN734" s="18"/>
      <c r="AO734" s="18"/>
      <c r="AP734" s="18"/>
      <c r="AQ734" s="18"/>
      <c r="AR734" s="18"/>
      <c r="AS734" s="18"/>
    </row>
    <row r="735" spans="1:45" ht="15" customHeight="1" x14ac:dyDescent="0.15">
      <c r="B735" s="124" t="s">
        <v>198</v>
      </c>
      <c r="C735" s="37"/>
      <c r="D735" s="37"/>
      <c r="E735" s="37"/>
      <c r="F735" s="43"/>
      <c r="G735" s="188">
        <v>1.7436279069767442</v>
      </c>
      <c r="H735" s="189">
        <v>8.0971296193453171</v>
      </c>
      <c r="I735" s="188">
        <v>2.812741576877031</v>
      </c>
      <c r="J735" s="189">
        <v>8.4271424915304163</v>
      </c>
      <c r="K735" s="188">
        <v>0.11329588014981272</v>
      </c>
      <c r="L735" s="189">
        <v>3.4737041632202925</v>
      </c>
      <c r="M735" s="188">
        <v>0.85839317773788149</v>
      </c>
      <c r="N735" s="189">
        <v>3.3757549087301979</v>
      </c>
      <c r="O735" s="188">
        <v>1.3419331395348837</v>
      </c>
      <c r="P735" s="189">
        <v>3.4825220249390081</v>
      </c>
      <c r="Q735" s="188">
        <v>6.9174757281553395E-2</v>
      </c>
      <c r="R735" s="189">
        <v>2.1039081885856081</v>
      </c>
      <c r="S735" s="188">
        <f t="shared" si="295"/>
        <v>2.6020210847146257</v>
      </c>
      <c r="T735" s="189">
        <f t="shared" si="296"/>
        <v>11.472884528075515</v>
      </c>
      <c r="U735" s="188">
        <f t="shared" si="299"/>
        <v>4.1546747164119147</v>
      </c>
      <c r="V735" s="189">
        <f t="shared" si="300"/>
        <v>11.909664516469425</v>
      </c>
      <c r="W735" s="188">
        <f t="shared" si="297"/>
        <v>0.1824706374313661</v>
      </c>
      <c r="X735" s="189">
        <f t="shared" si="298"/>
        <v>5.5776123518059002</v>
      </c>
      <c r="Y735" s="18"/>
      <c r="Z735" s="18"/>
      <c r="AA735" s="18"/>
      <c r="AB735" s="18"/>
      <c r="AC735" s="18"/>
      <c r="AD735" s="18"/>
      <c r="AE735" s="18"/>
      <c r="AF735" s="18"/>
      <c r="AG735" s="18"/>
      <c r="AH735" s="18"/>
      <c r="AI735" s="18"/>
      <c r="AJ735" s="18"/>
      <c r="AK735" s="18"/>
      <c r="AL735" s="18"/>
      <c r="AM735" s="18"/>
      <c r="AN735" s="18"/>
      <c r="AO735" s="18"/>
      <c r="AP735" s="18"/>
      <c r="AQ735" s="18"/>
      <c r="AR735" s="18"/>
      <c r="AS735" s="18"/>
    </row>
    <row r="736" spans="1:45" ht="15" customHeight="1" x14ac:dyDescent="0.15">
      <c r="B736" s="124" t="s">
        <v>199</v>
      </c>
      <c r="C736" s="37"/>
      <c r="D736" s="37"/>
      <c r="E736" s="37"/>
      <c r="F736" s="43"/>
      <c r="G736" s="188">
        <v>1.6782404508453352</v>
      </c>
      <c r="H736" s="189">
        <v>3.8098101450753585</v>
      </c>
      <c r="I736" s="188">
        <v>1.8210290827740494</v>
      </c>
      <c r="J736" s="189">
        <v>4.3973519276269366</v>
      </c>
      <c r="K736" s="188">
        <v>1.4836862106406079</v>
      </c>
      <c r="L736" s="189">
        <v>3.0456265393641364</v>
      </c>
      <c r="M736" s="188">
        <v>0.91124661246612459</v>
      </c>
      <c r="N736" s="189">
        <v>1.5962153712615559</v>
      </c>
      <c r="O736" s="188">
        <v>0.96537900874635563</v>
      </c>
      <c r="P736" s="189">
        <v>1.8094631672690946</v>
      </c>
      <c r="Q736" s="188">
        <v>0.84558823529411775</v>
      </c>
      <c r="R736" s="189">
        <v>1.3173799985944199</v>
      </c>
      <c r="S736" s="188">
        <f t="shared" si="295"/>
        <v>2.5894870633114597</v>
      </c>
      <c r="T736" s="189">
        <f t="shared" si="296"/>
        <v>5.4060255163369142</v>
      </c>
      <c r="U736" s="188">
        <f t="shared" si="299"/>
        <v>2.7864080915204053</v>
      </c>
      <c r="V736" s="189">
        <f t="shared" si="300"/>
        <v>6.2068150948960312</v>
      </c>
      <c r="W736" s="188">
        <f t="shared" si="297"/>
        <v>2.3292744459347254</v>
      </c>
      <c r="X736" s="189">
        <f t="shared" si="298"/>
        <v>4.3630065379585563</v>
      </c>
      <c r="Y736" s="18"/>
      <c r="Z736" s="18"/>
      <c r="AA736" s="18"/>
      <c r="AB736" s="18"/>
      <c r="AC736" s="18"/>
      <c r="AD736" s="18"/>
      <c r="AE736" s="18"/>
      <c r="AF736" s="18"/>
      <c r="AG736" s="18"/>
      <c r="AH736" s="18"/>
      <c r="AI736" s="18"/>
      <c r="AJ736" s="18"/>
      <c r="AK736" s="18"/>
      <c r="AL736" s="18"/>
      <c r="AM736" s="18"/>
      <c r="AN736" s="18"/>
      <c r="AO736" s="18"/>
      <c r="AP736" s="18"/>
      <c r="AQ736" s="18"/>
      <c r="AR736" s="18"/>
      <c r="AS736" s="18"/>
    </row>
    <row r="737" spans="2:45" ht="15" customHeight="1" x14ac:dyDescent="0.15">
      <c r="B737" s="124" t="s">
        <v>200</v>
      </c>
      <c r="C737" s="37"/>
      <c r="D737" s="37"/>
      <c r="E737" s="37"/>
      <c r="F737" s="43"/>
      <c r="G737" s="188">
        <v>3.423568281938326</v>
      </c>
      <c r="H737" s="189">
        <v>5.8959788758809424</v>
      </c>
      <c r="I737" s="188">
        <v>3.5333333333333332</v>
      </c>
      <c r="J737" s="189">
        <v>6.0349224405415312</v>
      </c>
      <c r="K737" s="188">
        <v>3.2901143790849674</v>
      </c>
      <c r="L737" s="189">
        <v>5.204183531405123</v>
      </c>
      <c r="M737" s="188">
        <v>1.8699637023593465</v>
      </c>
      <c r="N737" s="189">
        <v>2.7756209408230106</v>
      </c>
      <c r="O737" s="188">
        <v>1.7766862170087976</v>
      </c>
      <c r="P737" s="189">
        <v>2.5563641616232839</v>
      </c>
      <c r="Q737" s="188">
        <v>2.0417690417690419</v>
      </c>
      <c r="R737" s="189">
        <v>3.1769349380492335</v>
      </c>
      <c r="S737" s="188">
        <f t="shared" si="295"/>
        <v>5.2935319842976725</v>
      </c>
      <c r="T737" s="189">
        <f t="shared" si="296"/>
        <v>8.671599816703953</v>
      </c>
      <c r="U737" s="188">
        <f t="shared" si="299"/>
        <v>5.3100195503421306</v>
      </c>
      <c r="V737" s="189">
        <f t="shared" si="300"/>
        <v>8.5912866021648142</v>
      </c>
      <c r="W737" s="188">
        <f t="shared" si="297"/>
        <v>5.3318834208540089</v>
      </c>
      <c r="X737" s="189">
        <f t="shared" si="298"/>
        <v>8.381118469454357</v>
      </c>
      <c r="Y737" s="18"/>
      <c r="Z737" s="18"/>
      <c r="AA737" s="18"/>
      <c r="AB737" s="18"/>
      <c r="AC737" s="18"/>
      <c r="AD737" s="18"/>
      <c r="AE737" s="18"/>
      <c r="AF737" s="18"/>
      <c r="AG737" s="18"/>
      <c r="AH737" s="18"/>
      <c r="AI737" s="18"/>
      <c r="AJ737" s="18"/>
      <c r="AK737" s="18"/>
      <c r="AL737" s="18"/>
      <c r="AM737" s="18"/>
      <c r="AN737" s="18"/>
      <c r="AO737" s="18"/>
      <c r="AP737" s="18"/>
      <c r="AQ737" s="18"/>
      <c r="AR737" s="18"/>
      <c r="AS737" s="18"/>
    </row>
    <row r="738" spans="2:45" ht="15" customHeight="1" x14ac:dyDescent="0.15">
      <c r="B738" s="124" t="s">
        <v>201</v>
      </c>
      <c r="C738" s="37"/>
      <c r="D738" s="37"/>
      <c r="E738" s="37"/>
      <c r="F738" s="43"/>
      <c r="G738" s="188">
        <v>2.9257990867579906</v>
      </c>
      <c r="H738" s="189">
        <v>7.9627110874515727</v>
      </c>
      <c r="I738" s="188">
        <v>3.8040020523345306</v>
      </c>
      <c r="J738" s="189">
        <v>9.9698716782338224</v>
      </c>
      <c r="K738" s="188">
        <v>1.4874493927125507</v>
      </c>
      <c r="L738" s="189">
        <v>3.9974481745966606</v>
      </c>
      <c r="M738" s="188">
        <v>1.6656898106402163</v>
      </c>
      <c r="N738" s="189">
        <v>3.6775562851782366</v>
      </c>
      <c r="O738" s="188">
        <v>2.1364628820960698</v>
      </c>
      <c r="P738" s="189">
        <v>4.5983850781218463</v>
      </c>
      <c r="Q738" s="188">
        <v>0.79584352078239606</v>
      </c>
      <c r="R738" s="189">
        <v>1.77078032230704</v>
      </c>
      <c r="S738" s="188">
        <f t="shared" si="295"/>
        <v>4.5914888973982073</v>
      </c>
      <c r="T738" s="189">
        <f t="shared" si="296"/>
        <v>11.640267372629809</v>
      </c>
      <c r="U738" s="188">
        <f t="shared" si="299"/>
        <v>5.9404649344306009</v>
      </c>
      <c r="V738" s="189">
        <f t="shared" si="300"/>
        <v>14.56825675635567</v>
      </c>
      <c r="W738" s="188">
        <f t="shared" si="297"/>
        <v>2.2832929134949467</v>
      </c>
      <c r="X738" s="189">
        <f t="shared" si="298"/>
        <v>5.768228496903701</v>
      </c>
      <c r="Y738" s="18"/>
      <c r="Z738" s="18"/>
      <c r="AA738" s="18"/>
      <c r="AB738" s="18"/>
      <c r="AC738" s="18"/>
      <c r="AD738" s="18"/>
      <c r="AE738" s="18"/>
      <c r="AF738" s="18"/>
      <c r="AG738" s="18"/>
      <c r="AH738" s="18"/>
      <c r="AI738" s="18"/>
      <c r="AJ738" s="18"/>
      <c r="AK738" s="18"/>
      <c r="AL738" s="18"/>
      <c r="AM738" s="18"/>
      <c r="AN738" s="18"/>
      <c r="AO738" s="18"/>
      <c r="AP738" s="18"/>
      <c r="AQ738" s="18"/>
      <c r="AR738" s="18"/>
      <c r="AS738" s="18"/>
    </row>
    <row r="739" spans="2:45" ht="15" customHeight="1" x14ac:dyDescent="0.15">
      <c r="B739" s="124" t="s">
        <v>202</v>
      </c>
      <c r="C739" s="37"/>
      <c r="D739" s="37"/>
      <c r="E739" s="37"/>
      <c r="F739" s="43"/>
      <c r="G739" s="188">
        <v>2.2986521513737683</v>
      </c>
      <c r="H739" s="189">
        <v>6.5888735686240976</v>
      </c>
      <c r="I739" s="188">
        <v>1.9092147845341507</v>
      </c>
      <c r="J739" s="189">
        <v>6.5690093807029308</v>
      </c>
      <c r="K739" s="188">
        <v>2.9142236699239961</v>
      </c>
      <c r="L739" s="189">
        <v>5.6206985994179064</v>
      </c>
      <c r="M739" s="188">
        <v>1.1546762589928057</v>
      </c>
      <c r="N739" s="189">
        <v>2.5821715209225999</v>
      </c>
      <c r="O739" s="188">
        <v>1.1342525399129173</v>
      </c>
      <c r="P739" s="189">
        <v>2.8770775987381318</v>
      </c>
      <c r="Q739" s="188">
        <v>1.1772616136919316</v>
      </c>
      <c r="R739" s="189">
        <v>1.9986604993465851</v>
      </c>
      <c r="S739" s="188">
        <f t="shared" si="295"/>
        <v>3.453328410366574</v>
      </c>
      <c r="T739" s="189">
        <f t="shared" si="296"/>
        <v>9.1710450895466984</v>
      </c>
      <c r="U739" s="188">
        <f t="shared" si="299"/>
        <v>3.043467324447068</v>
      </c>
      <c r="V739" s="189">
        <f t="shared" si="300"/>
        <v>9.4460869794410627</v>
      </c>
      <c r="W739" s="188">
        <f t="shared" si="297"/>
        <v>4.0914852836159277</v>
      </c>
      <c r="X739" s="189">
        <f t="shared" si="298"/>
        <v>7.619359098764491</v>
      </c>
      <c r="Y739" s="18"/>
      <c r="Z739" s="18"/>
      <c r="AA739" s="18"/>
      <c r="AB739" s="18"/>
      <c r="AC739" s="18"/>
      <c r="AD739" s="18"/>
      <c r="AE739" s="18"/>
      <c r="AF739" s="18"/>
      <c r="AG739" s="18"/>
      <c r="AH739" s="18"/>
      <c r="AI739" s="18"/>
      <c r="AJ739" s="18"/>
      <c r="AK739" s="18"/>
      <c r="AL739" s="18"/>
      <c r="AM739" s="18"/>
      <c r="AN739" s="18"/>
      <c r="AO739" s="18"/>
      <c r="AP739" s="18"/>
      <c r="AQ739" s="18"/>
      <c r="AR739" s="18"/>
      <c r="AS739" s="18"/>
    </row>
    <row r="740" spans="2:45" ht="15" customHeight="1" x14ac:dyDescent="0.15">
      <c r="B740" s="149" t="s">
        <v>203</v>
      </c>
      <c r="C740" s="150"/>
      <c r="D740" s="150"/>
      <c r="E740" s="150"/>
      <c r="F740" s="151"/>
      <c r="G740" s="186">
        <v>4.0066277402171684</v>
      </c>
      <c r="H740" s="187">
        <v>13.304379812981299</v>
      </c>
      <c r="I740" s="186">
        <v>0.11011011011011011</v>
      </c>
      <c r="J740" s="187">
        <v>5.7010752688172044</v>
      </c>
      <c r="K740" s="186">
        <v>10.383007069059271</v>
      </c>
      <c r="L740" s="187">
        <v>13.606844241941259</v>
      </c>
      <c r="M740" s="186">
        <v>1.9414514692787179</v>
      </c>
      <c r="N740" s="187">
        <v>5.3186210501657163</v>
      </c>
      <c r="O740" s="186">
        <v>5.4564907275320963E-2</v>
      </c>
      <c r="P740" s="187">
        <v>2.8320276497695858</v>
      </c>
      <c r="Q740" s="186">
        <v>5.2279411764705888</v>
      </c>
      <c r="R740" s="187">
        <v>5.3813640062316255</v>
      </c>
      <c r="S740" s="186">
        <f t="shared" si="295"/>
        <v>5.9480792094958863</v>
      </c>
      <c r="T740" s="187">
        <f t="shared" si="296"/>
        <v>18.623000863147016</v>
      </c>
      <c r="U740" s="186">
        <f t="shared" si="299"/>
        <v>0.16467501738543108</v>
      </c>
      <c r="V740" s="187">
        <f t="shared" si="300"/>
        <v>8.5331029185867902</v>
      </c>
      <c r="W740" s="186">
        <f t="shared" si="297"/>
        <v>15.61094824552986</v>
      </c>
      <c r="X740" s="187">
        <f t="shared" si="298"/>
        <v>18.988208248172885</v>
      </c>
      <c r="Y740" s="18"/>
      <c r="Z740" s="18"/>
      <c r="AA740" s="18"/>
      <c r="AB740" s="18"/>
      <c r="AC740" s="18"/>
      <c r="AD740" s="18"/>
      <c r="AE740" s="18"/>
      <c r="AF740" s="18"/>
      <c r="AG740" s="18"/>
      <c r="AH740" s="18"/>
      <c r="AI740" s="18"/>
      <c r="AJ740" s="18"/>
      <c r="AK740" s="18"/>
      <c r="AL740" s="18"/>
      <c r="AM740" s="18"/>
      <c r="AN740" s="18"/>
      <c r="AO740" s="18"/>
      <c r="AP740" s="18"/>
      <c r="AQ740" s="18"/>
      <c r="AR740" s="18"/>
      <c r="AS740" s="18"/>
    </row>
    <row r="741" spans="2:45" ht="15" customHeight="1" x14ac:dyDescent="0.15">
      <c r="B741" s="124" t="s">
        <v>204</v>
      </c>
      <c r="C741" s="37"/>
      <c r="D741" s="37"/>
      <c r="E741" s="37"/>
      <c r="F741" s="43"/>
      <c r="G741" s="188">
        <v>4.3515592077538976</v>
      </c>
      <c r="H741" s="189">
        <v>4.5984834481688983</v>
      </c>
      <c r="I741" s="188">
        <v>4.9462624150548882</v>
      </c>
      <c r="J741" s="189">
        <v>4.5105978705955589</v>
      </c>
      <c r="K741" s="188">
        <v>3.4788325150027277</v>
      </c>
      <c r="L741" s="189">
        <v>4.8522059138947409</v>
      </c>
      <c r="M741" s="188">
        <v>1.7288828337874658</v>
      </c>
      <c r="N741" s="189">
        <v>1.8599777627042791</v>
      </c>
      <c r="O741" s="188">
        <v>2.1477272727272729</v>
      </c>
      <c r="P741" s="189">
        <v>1.8723711612354443</v>
      </c>
      <c r="Q741" s="188">
        <v>1.062192118226601</v>
      </c>
      <c r="R741" s="189">
        <v>1.8874524230621328</v>
      </c>
      <c r="S741" s="188">
        <f t="shared" si="295"/>
        <v>6.0804420415413638</v>
      </c>
      <c r="T741" s="189">
        <f t="shared" si="296"/>
        <v>6.4584612108731774</v>
      </c>
      <c r="U741" s="188">
        <f t="shared" si="299"/>
        <v>7.0939896877821607</v>
      </c>
      <c r="V741" s="189">
        <f t="shared" si="300"/>
        <v>6.3829690318310028</v>
      </c>
      <c r="W741" s="188">
        <f t="shared" si="297"/>
        <v>4.5410246332293287</v>
      </c>
      <c r="X741" s="189">
        <f t="shared" si="298"/>
        <v>6.7396583369568734</v>
      </c>
      <c r="Y741" s="18"/>
      <c r="Z741" s="18"/>
      <c r="AA741" s="18"/>
      <c r="AB741" s="18"/>
      <c r="AC741" s="18"/>
      <c r="AD741" s="18"/>
      <c r="AE741" s="18"/>
      <c r="AF741" s="18"/>
      <c r="AG741" s="18"/>
      <c r="AH741" s="18"/>
      <c r="AI741" s="18"/>
      <c r="AJ741" s="18"/>
      <c r="AK741" s="18"/>
      <c r="AL741" s="18"/>
      <c r="AM741" s="18"/>
      <c r="AN741" s="18"/>
      <c r="AO741" s="18"/>
      <c r="AP741" s="18"/>
      <c r="AQ741" s="18"/>
      <c r="AR741" s="18"/>
      <c r="AS741" s="18"/>
    </row>
    <row r="742" spans="2:45" ht="15" customHeight="1" x14ac:dyDescent="0.15">
      <c r="B742" s="124" t="s">
        <v>1043</v>
      </c>
      <c r="C742" s="37"/>
      <c r="D742" s="37"/>
      <c r="E742" s="37"/>
      <c r="F742" s="43"/>
      <c r="G742" s="188">
        <v>12.16957796627919</v>
      </c>
      <c r="H742" s="189">
        <v>16.561588650547765</v>
      </c>
      <c r="I742" s="188">
        <v>19.582028531663187</v>
      </c>
      <c r="J742" s="189">
        <v>18.20649858770911</v>
      </c>
      <c r="K742" s="188">
        <v>0.79908454496499737</v>
      </c>
      <c r="L742" s="189">
        <v>3.7454408602150542</v>
      </c>
      <c r="M742" s="188">
        <v>5.6400000000000006</v>
      </c>
      <c r="N742" s="189">
        <v>6.9584297220915499</v>
      </c>
      <c r="O742" s="188">
        <v>8.9819383259911891</v>
      </c>
      <c r="P742" s="189">
        <v>7.6140303610328406</v>
      </c>
      <c r="Q742" s="188">
        <v>0.20802919708029197</v>
      </c>
      <c r="R742" s="189">
        <v>1.2300967741935485</v>
      </c>
      <c r="S742" s="188">
        <f t="shared" si="295"/>
        <v>17.809577966279193</v>
      </c>
      <c r="T742" s="189">
        <f t="shared" si="296"/>
        <v>23.520018372639313</v>
      </c>
      <c r="U742" s="188">
        <f t="shared" si="299"/>
        <v>28.563966857654378</v>
      </c>
      <c r="V742" s="189">
        <f t="shared" si="300"/>
        <v>25.820528948741952</v>
      </c>
      <c r="W742" s="188">
        <f t="shared" si="297"/>
        <v>1.0071137420452894</v>
      </c>
      <c r="X742" s="189">
        <f t="shared" si="298"/>
        <v>4.9755376344086031</v>
      </c>
      <c r="Y742" s="18"/>
      <c r="Z742" s="18"/>
      <c r="AA742" s="18"/>
      <c r="AB742" s="18"/>
      <c r="AC742" s="18"/>
      <c r="AD742" s="18"/>
      <c r="AE742" s="18"/>
      <c r="AF742" s="18"/>
      <c r="AG742" s="18"/>
      <c r="AH742" s="18"/>
      <c r="AI742" s="18"/>
      <c r="AJ742" s="18"/>
      <c r="AK742" s="18"/>
      <c r="AL742" s="18"/>
      <c r="AM742" s="18"/>
      <c r="AN742" s="18"/>
      <c r="AO742" s="18"/>
      <c r="AP742" s="18"/>
      <c r="AQ742" s="18"/>
      <c r="AR742" s="18"/>
      <c r="AS742" s="18"/>
    </row>
    <row r="743" spans="2:45" ht="15" customHeight="1" x14ac:dyDescent="0.15">
      <c r="B743" s="124" t="s">
        <v>1042</v>
      </c>
      <c r="C743" s="37"/>
      <c r="D743" s="37"/>
      <c r="E743" s="37"/>
      <c r="F743" s="43"/>
      <c r="G743" s="188">
        <v>9.531834287271737</v>
      </c>
      <c r="H743" s="189">
        <v>12.006491383438163</v>
      </c>
      <c r="I743" s="260" t="s">
        <v>1041</v>
      </c>
      <c r="J743" s="259" t="s">
        <v>1041</v>
      </c>
      <c r="K743" s="188">
        <v>9.531834287271737</v>
      </c>
      <c r="L743" s="189">
        <v>12.006491383438163</v>
      </c>
      <c r="M743" s="188">
        <v>4.4374074074074068</v>
      </c>
      <c r="N743" s="189">
        <v>4.8285964931429106</v>
      </c>
      <c r="O743" s="260" t="s">
        <v>1041</v>
      </c>
      <c r="P743" s="259" t="s">
        <v>1041</v>
      </c>
      <c r="Q743" s="188">
        <v>4.4374074074074068</v>
      </c>
      <c r="R743" s="189">
        <v>4.8285964931429106</v>
      </c>
      <c r="S743" s="188">
        <f t="shared" si="295"/>
        <v>13.969241694679145</v>
      </c>
      <c r="T743" s="189">
        <f t="shared" si="296"/>
        <v>16.835087876581074</v>
      </c>
      <c r="U743" s="260" t="s">
        <v>1041</v>
      </c>
      <c r="V743" s="259" t="s">
        <v>1041</v>
      </c>
      <c r="W743" s="188">
        <f t="shared" si="297"/>
        <v>13.969241694679145</v>
      </c>
      <c r="X743" s="189">
        <f t="shared" si="298"/>
        <v>16.835087876581074</v>
      </c>
      <c r="Y743" s="18"/>
      <c r="Z743" s="18"/>
      <c r="AA743" s="18"/>
      <c r="AB743" s="18"/>
      <c r="AC743" s="18"/>
      <c r="AD743" s="18"/>
      <c r="AE743" s="18"/>
      <c r="AF743" s="18"/>
      <c r="AG743" s="18"/>
      <c r="AH743" s="18"/>
      <c r="AI743" s="18"/>
      <c r="AJ743" s="18"/>
      <c r="AK743" s="18"/>
      <c r="AL743" s="18"/>
      <c r="AM743" s="18"/>
      <c r="AN743" s="18"/>
      <c r="AO743" s="18"/>
      <c r="AP743" s="18"/>
      <c r="AQ743" s="18"/>
      <c r="AR743" s="18"/>
      <c r="AS743" s="18"/>
    </row>
    <row r="744" spans="2:45" ht="15" customHeight="1" x14ac:dyDescent="0.15">
      <c r="B744" s="124" t="s">
        <v>205</v>
      </c>
      <c r="C744" s="37"/>
      <c r="D744" s="37"/>
      <c r="E744" s="37"/>
      <c r="F744" s="43"/>
      <c r="G744" s="188">
        <v>2.1476517040731502</v>
      </c>
      <c r="H744" s="189">
        <v>4.7305768343472598</v>
      </c>
      <c r="I744" s="188">
        <v>2.0238266529633435</v>
      </c>
      <c r="J744" s="189">
        <v>4.0948447411559439</v>
      </c>
      <c r="K744" s="188">
        <v>2.2776155717761553</v>
      </c>
      <c r="L744" s="189">
        <v>5.6344607486458091</v>
      </c>
      <c r="M744" s="188">
        <v>1.1273669972948601</v>
      </c>
      <c r="N744" s="189">
        <v>2.0143722298800344</v>
      </c>
      <c r="O744" s="188">
        <v>1.1175655976676386</v>
      </c>
      <c r="P744" s="189">
        <v>1.7926573902482439</v>
      </c>
      <c r="Q744" s="188">
        <v>1.0907090464547677</v>
      </c>
      <c r="R744" s="189">
        <v>2.468570313661365</v>
      </c>
      <c r="S744" s="188">
        <f t="shared" si="295"/>
        <v>3.2750187013680101</v>
      </c>
      <c r="T744" s="189">
        <f t="shared" si="296"/>
        <v>6.7449490642272938</v>
      </c>
      <c r="U744" s="188">
        <f t="shared" ref="U744:U762" si="301">SUM(I744,O744)</f>
        <v>3.1413922506309824</v>
      </c>
      <c r="V744" s="189">
        <f t="shared" ref="V744:V762" si="302">SUM(J744,P744)</f>
        <v>5.8875021314041875</v>
      </c>
      <c r="W744" s="188">
        <f t="shared" si="297"/>
        <v>3.3683246182309228</v>
      </c>
      <c r="X744" s="189">
        <f t="shared" si="298"/>
        <v>8.1030310623071742</v>
      </c>
      <c r="Y744" s="18"/>
      <c r="Z744" s="18"/>
      <c r="AA744" s="18"/>
      <c r="AB744" s="18"/>
      <c r="AC744" s="18"/>
      <c r="AD744" s="18"/>
      <c r="AE744" s="18"/>
      <c r="AF744" s="18"/>
      <c r="AG744" s="18"/>
      <c r="AH744" s="18"/>
      <c r="AI744" s="18"/>
      <c r="AJ744" s="18"/>
      <c r="AK744" s="18"/>
      <c r="AL744" s="18"/>
      <c r="AM744" s="18"/>
      <c r="AN744" s="18"/>
      <c r="AO744" s="18"/>
      <c r="AP744" s="18"/>
      <c r="AQ744" s="18"/>
      <c r="AR744" s="18"/>
      <c r="AS744" s="18"/>
    </row>
    <row r="745" spans="2:45" ht="15" customHeight="1" x14ac:dyDescent="0.15">
      <c r="B745" s="124" t="s">
        <v>62</v>
      </c>
      <c r="C745" s="37"/>
      <c r="D745" s="37"/>
      <c r="E745" s="37"/>
      <c r="F745" s="43"/>
      <c r="G745" s="188">
        <v>2.3663750000000001</v>
      </c>
      <c r="H745" s="189">
        <v>5.0093511707552407</v>
      </c>
      <c r="I745" s="188">
        <v>2.5241846893237212</v>
      </c>
      <c r="J745" s="189">
        <v>4.6661157263182194</v>
      </c>
      <c r="K745" s="188">
        <v>2.09400108577633</v>
      </c>
      <c r="L745" s="189">
        <v>5.7029697804743433</v>
      </c>
      <c r="M745" s="188">
        <v>1.3613615870153291</v>
      </c>
      <c r="N745" s="189">
        <v>2.2716466711554548</v>
      </c>
      <c r="O745" s="188">
        <v>1.5529154518950437</v>
      </c>
      <c r="P745" s="189">
        <v>2.2890881387716826</v>
      </c>
      <c r="Q745" s="188">
        <v>1.0444987775061125</v>
      </c>
      <c r="R745" s="189">
        <v>2.2537864412627227</v>
      </c>
      <c r="S745" s="188">
        <f t="shared" si="295"/>
        <v>3.727736587015329</v>
      </c>
      <c r="T745" s="189">
        <f t="shared" si="296"/>
        <v>7.2809978419106951</v>
      </c>
      <c r="U745" s="188">
        <f t="shared" si="301"/>
        <v>4.0771001412187644</v>
      </c>
      <c r="V745" s="189">
        <f t="shared" si="302"/>
        <v>6.955203865089902</v>
      </c>
      <c r="W745" s="188">
        <f t="shared" si="297"/>
        <v>3.1384998632824423</v>
      </c>
      <c r="X745" s="189">
        <f t="shared" si="298"/>
        <v>7.9567562217370664</v>
      </c>
      <c r="Y745" s="18"/>
      <c r="Z745" s="18"/>
      <c r="AA745" s="18"/>
      <c r="AB745" s="18"/>
      <c r="AC745" s="18"/>
      <c r="AD745" s="18"/>
      <c r="AE745" s="18"/>
      <c r="AF745" s="18"/>
      <c r="AG745" s="18"/>
      <c r="AH745" s="18"/>
      <c r="AI745" s="18"/>
      <c r="AJ745" s="18"/>
      <c r="AK745" s="18"/>
      <c r="AL745" s="18"/>
      <c r="AM745" s="18"/>
      <c r="AN745" s="18"/>
      <c r="AO745" s="18"/>
      <c r="AP745" s="18"/>
      <c r="AQ745" s="18"/>
      <c r="AR745" s="18"/>
      <c r="AS745" s="18"/>
    </row>
    <row r="746" spans="2:45" ht="15" customHeight="1" x14ac:dyDescent="0.15">
      <c r="B746" s="149" t="s">
        <v>206</v>
      </c>
      <c r="C746" s="150"/>
      <c r="D746" s="150"/>
      <c r="E746" s="150"/>
      <c r="F746" s="151"/>
      <c r="G746" s="186">
        <v>0.37088966783508598</v>
      </c>
      <c r="H746" s="187">
        <v>1.9405915888159819</v>
      </c>
      <c r="I746" s="186">
        <v>0.3765463480765972</v>
      </c>
      <c r="J746" s="187">
        <v>1.9330479869158232</v>
      </c>
      <c r="K746" s="258" t="s">
        <v>1041</v>
      </c>
      <c r="L746" s="257" t="s">
        <v>1041</v>
      </c>
      <c r="M746" s="186">
        <v>0.27620396600566571</v>
      </c>
      <c r="N746" s="187">
        <v>0.83530028848675586</v>
      </c>
      <c r="O746" s="186">
        <v>0.2774566473988439</v>
      </c>
      <c r="P746" s="187">
        <v>0.83246618106139458</v>
      </c>
      <c r="Q746" s="258" t="s">
        <v>1041</v>
      </c>
      <c r="R746" s="257" t="s">
        <v>1041</v>
      </c>
      <c r="S746" s="186">
        <f t="shared" si="295"/>
        <v>0.64709363384075169</v>
      </c>
      <c r="T746" s="187">
        <f t="shared" si="296"/>
        <v>2.7758918773027377</v>
      </c>
      <c r="U746" s="186">
        <f t="shared" si="301"/>
        <v>0.65400299547544116</v>
      </c>
      <c r="V746" s="187">
        <f t="shared" si="302"/>
        <v>2.7655141679772179</v>
      </c>
      <c r="W746" s="258" t="s">
        <v>1041</v>
      </c>
      <c r="X746" s="257" t="s">
        <v>1041</v>
      </c>
      <c r="Y746" s="18"/>
      <c r="Z746" s="18"/>
      <c r="AA746" s="18"/>
      <c r="AB746" s="18"/>
      <c r="AC746" s="18"/>
      <c r="AD746" s="18"/>
      <c r="AE746" s="18"/>
      <c r="AF746" s="18"/>
      <c r="AG746" s="18"/>
      <c r="AH746" s="18"/>
      <c r="AI746" s="18"/>
      <c r="AJ746" s="18"/>
      <c r="AK746" s="18"/>
      <c r="AL746" s="18"/>
      <c r="AM746" s="18"/>
      <c r="AN746" s="18"/>
      <c r="AO746" s="18"/>
      <c r="AP746" s="18"/>
      <c r="AQ746" s="18"/>
      <c r="AR746" s="18"/>
      <c r="AS746" s="18"/>
    </row>
    <row r="747" spans="2:45" ht="15" customHeight="1" x14ac:dyDescent="0.15">
      <c r="B747" s="124" t="s">
        <v>46</v>
      </c>
      <c r="C747" s="37"/>
      <c r="D747" s="37"/>
      <c r="E747" s="37"/>
      <c r="F747" s="43"/>
      <c r="G747" s="188">
        <v>8.0937591317052799</v>
      </c>
      <c r="H747" s="189">
        <v>6.6664747416265007</v>
      </c>
      <c r="I747" s="188">
        <v>6.4695331273601102</v>
      </c>
      <c r="J747" s="189">
        <v>5.7796972060106242</v>
      </c>
      <c r="K747" s="188">
        <v>10.852793676751158</v>
      </c>
      <c r="L747" s="189">
        <v>7.6243209872670343</v>
      </c>
      <c r="M747" s="188">
        <v>3.083453561767358</v>
      </c>
      <c r="N747" s="189">
        <v>2.7600651729693464</v>
      </c>
      <c r="O747" s="188">
        <v>2.2613702623906708</v>
      </c>
      <c r="P747" s="189">
        <v>2.169793248800564</v>
      </c>
      <c r="Q747" s="188">
        <v>4.4030487804878051</v>
      </c>
      <c r="R747" s="189">
        <v>3.4129741226515415</v>
      </c>
      <c r="S747" s="188">
        <f t="shared" si="295"/>
        <v>11.177212693472638</v>
      </c>
      <c r="T747" s="189">
        <f t="shared" si="296"/>
        <v>9.4265399145958462</v>
      </c>
      <c r="U747" s="188">
        <f t="shared" si="301"/>
        <v>8.7309033897507806</v>
      </c>
      <c r="V747" s="189">
        <f t="shared" si="302"/>
        <v>7.9494904548111887</v>
      </c>
      <c r="W747" s="188">
        <f t="shared" ref="W747:W762" si="303">SUM(K747,Q747)</f>
        <v>15.255842457238963</v>
      </c>
      <c r="X747" s="189">
        <f t="shared" ref="X747:X762" si="304">SUM(L747,R747)</f>
        <v>11.037295109918576</v>
      </c>
      <c r="Y747" s="18"/>
      <c r="Z747" s="18"/>
      <c r="AA747" s="18"/>
      <c r="AB747" s="18"/>
      <c r="AC747" s="18"/>
      <c r="AD747" s="18"/>
      <c r="AE747" s="18"/>
      <c r="AF747" s="18"/>
      <c r="AG747" s="18"/>
      <c r="AH747" s="18"/>
      <c r="AI747" s="18"/>
      <c r="AJ747" s="18"/>
      <c r="AK747" s="18"/>
      <c r="AL747" s="18"/>
      <c r="AM747" s="18"/>
      <c r="AN747" s="18"/>
      <c r="AO747" s="18"/>
      <c r="AP747" s="18"/>
      <c r="AQ747" s="18"/>
      <c r="AR747" s="18"/>
      <c r="AS747" s="18"/>
    </row>
    <row r="748" spans="2:45" ht="15" customHeight="1" x14ac:dyDescent="0.15">
      <c r="B748" s="124" t="s">
        <v>207</v>
      </c>
      <c r="C748" s="37"/>
      <c r="D748" s="37"/>
      <c r="E748" s="37"/>
      <c r="F748" s="43"/>
      <c r="G748" s="188">
        <v>0.81051440329218116</v>
      </c>
      <c r="H748" s="189">
        <v>1.5776291846240913</v>
      </c>
      <c r="I748" s="188">
        <v>1.0867985125084516</v>
      </c>
      <c r="J748" s="189">
        <v>1.7296202911861462</v>
      </c>
      <c r="K748" s="188">
        <v>0.39006462035541201</v>
      </c>
      <c r="L748" s="189">
        <v>1.0878848560700876</v>
      </c>
      <c r="M748" s="188">
        <v>0.33042895442359249</v>
      </c>
      <c r="N748" s="189">
        <v>0.72056829873509665</v>
      </c>
      <c r="O748" s="188">
        <v>0.37824207492795392</v>
      </c>
      <c r="P748" s="189">
        <v>0.71376441395416734</v>
      </c>
      <c r="Q748" s="188">
        <v>0.26094890510948904</v>
      </c>
      <c r="R748" s="189">
        <v>0.66799307958477516</v>
      </c>
      <c r="S748" s="188">
        <f t="shared" si="295"/>
        <v>1.1409433577157737</v>
      </c>
      <c r="T748" s="189">
        <f t="shared" si="296"/>
        <v>2.2981974833591878</v>
      </c>
      <c r="U748" s="188">
        <f t="shared" si="301"/>
        <v>1.4650405874364054</v>
      </c>
      <c r="V748" s="189">
        <f t="shared" si="302"/>
        <v>2.4433847051403137</v>
      </c>
      <c r="W748" s="188">
        <f t="shared" si="303"/>
        <v>0.65101352546490099</v>
      </c>
      <c r="X748" s="189">
        <f t="shared" si="304"/>
        <v>1.7558779356548628</v>
      </c>
      <c r="Y748" s="18"/>
      <c r="Z748" s="18"/>
      <c r="AA748" s="18"/>
      <c r="AB748" s="18"/>
      <c r="AC748" s="18"/>
      <c r="AD748" s="18"/>
      <c r="AE748" s="18"/>
      <c r="AF748" s="18"/>
      <c r="AG748" s="18"/>
      <c r="AH748" s="18"/>
      <c r="AI748" s="18"/>
      <c r="AJ748" s="18"/>
      <c r="AK748" s="18"/>
      <c r="AL748" s="18"/>
      <c r="AM748" s="18"/>
      <c r="AN748" s="18"/>
      <c r="AO748" s="18"/>
      <c r="AP748" s="18"/>
      <c r="AQ748" s="18"/>
      <c r="AR748" s="18"/>
      <c r="AS748" s="18"/>
    </row>
    <row r="749" spans="2:45" ht="15" customHeight="1" x14ac:dyDescent="0.15">
      <c r="B749" s="124" t="s">
        <v>208</v>
      </c>
      <c r="C749" s="37"/>
      <c r="D749" s="37"/>
      <c r="E749" s="37"/>
      <c r="F749" s="43"/>
      <c r="G749" s="188">
        <v>1.9647798742138363</v>
      </c>
      <c r="H749" s="189">
        <v>3.5485480379475347</v>
      </c>
      <c r="I749" s="188">
        <v>2.6602479198505691</v>
      </c>
      <c r="J749" s="189">
        <v>3.7620063133188837</v>
      </c>
      <c r="K749" s="188">
        <v>0.83083534783776536</v>
      </c>
      <c r="L749" s="189">
        <v>2.742887864823349</v>
      </c>
      <c r="M749" s="188">
        <v>0.43630259623992834</v>
      </c>
      <c r="N749" s="189">
        <v>1.0726096848430329</v>
      </c>
      <c r="O749" s="188">
        <v>0.63338150289017348</v>
      </c>
      <c r="P749" s="189">
        <v>1.1753057920613985</v>
      </c>
      <c r="Q749" s="188">
        <v>0.11905339805825242</v>
      </c>
      <c r="R749" s="189">
        <v>0.65242459153749477</v>
      </c>
      <c r="S749" s="188">
        <f t="shared" si="295"/>
        <v>2.4010824704537646</v>
      </c>
      <c r="T749" s="189">
        <f t="shared" si="296"/>
        <v>4.6211577227905671</v>
      </c>
      <c r="U749" s="188">
        <f t="shared" si="301"/>
        <v>3.2936294227407426</v>
      </c>
      <c r="V749" s="189">
        <f t="shared" si="302"/>
        <v>4.9373121053802826</v>
      </c>
      <c r="W749" s="188">
        <f t="shared" si="303"/>
        <v>0.94988874589601779</v>
      </c>
      <c r="X749" s="189">
        <f t="shared" si="304"/>
        <v>3.3953124563608439</v>
      </c>
      <c r="Y749" s="18"/>
      <c r="Z749" s="18"/>
      <c r="AA749" s="18"/>
      <c r="AB749" s="18"/>
      <c r="AC749" s="18"/>
      <c r="AD749" s="18"/>
      <c r="AE749" s="18"/>
      <c r="AF749" s="18"/>
      <c r="AG749" s="18"/>
      <c r="AH749" s="18"/>
      <c r="AI749" s="18"/>
      <c r="AJ749" s="18"/>
      <c r="AK749" s="18"/>
      <c r="AL749" s="18"/>
      <c r="AM749" s="18"/>
      <c r="AN749" s="18"/>
      <c r="AO749" s="18"/>
      <c r="AP749" s="18"/>
      <c r="AQ749" s="18"/>
      <c r="AR749" s="18"/>
      <c r="AS749" s="18"/>
    </row>
    <row r="750" spans="2:45" ht="15" customHeight="1" x14ac:dyDescent="0.15">
      <c r="B750" s="124" t="s">
        <v>51</v>
      </c>
      <c r="C750" s="37"/>
      <c r="D750" s="37"/>
      <c r="E750" s="37"/>
      <c r="F750" s="43"/>
      <c r="G750" s="188">
        <v>1.0903360915313105</v>
      </c>
      <c r="H750" s="189">
        <v>2.4695487741262387</v>
      </c>
      <c r="I750" s="188">
        <v>1.3861698556562605</v>
      </c>
      <c r="J750" s="189">
        <v>2.9095748822468241</v>
      </c>
      <c r="K750" s="188">
        <v>0.62483293237102389</v>
      </c>
      <c r="L750" s="189">
        <v>1.4707941308243728</v>
      </c>
      <c r="M750" s="188">
        <v>0.2077333333333333</v>
      </c>
      <c r="N750" s="189">
        <v>1.0162476280834913</v>
      </c>
      <c r="O750" s="188">
        <v>0.27464183381088819</v>
      </c>
      <c r="P750" s="189">
        <v>1.288585004359198</v>
      </c>
      <c r="Q750" s="188">
        <v>7.990314769975787E-2</v>
      </c>
      <c r="R750" s="189">
        <v>0.39711441532258068</v>
      </c>
      <c r="S750" s="188">
        <f t="shared" si="295"/>
        <v>1.2980694248646438</v>
      </c>
      <c r="T750" s="189">
        <f t="shared" si="296"/>
        <v>3.4857964022097301</v>
      </c>
      <c r="U750" s="188">
        <f t="shared" si="301"/>
        <v>1.6608116894671487</v>
      </c>
      <c r="V750" s="189">
        <f t="shared" si="302"/>
        <v>4.1981598866060219</v>
      </c>
      <c r="W750" s="188">
        <f t="shared" si="303"/>
        <v>0.70473608007078181</v>
      </c>
      <c r="X750" s="189">
        <f t="shared" si="304"/>
        <v>1.8679085461469536</v>
      </c>
      <c r="Y750" s="18"/>
      <c r="Z750" s="18"/>
      <c r="AA750" s="18"/>
      <c r="AB750" s="18"/>
      <c r="AC750" s="18"/>
      <c r="AD750" s="18"/>
      <c r="AE750" s="18"/>
      <c r="AF750" s="18"/>
      <c r="AG750" s="18"/>
      <c r="AH750" s="18"/>
      <c r="AI750" s="18"/>
      <c r="AJ750" s="18"/>
      <c r="AK750" s="18"/>
      <c r="AL750" s="18"/>
      <c r="AM750" s="18"/>
      <c r="AN750" s="18"/>
      <c r="AO750" s="18"/>
      <c r="AP750" s="18"/>
      <c r="AQ750" s="18"/>
      <c r="AR750" s="18"/>
      <c r="AS750" s="18"/>
    </row>
    <row r="751" spans="2:45" ht="15" customHeight="1" x14ac:dyDescent="0.15">
      <c r="B751" s="124" t="s">
        <v>209</v>
      </c>
      <c r="C751" s="37"/>
      <c r="D751" s="37"/>
      <c r="E751" s="37"/>
      <c r="F751" s="43"/>
      <c r="G751" s="188">
        <v>0.64910824108241083</v>
      </c>
      <c r="H751" s="189">
        <v>2.1011723502304149</v>
      </c>
      <c r="I751" s="188">
        <v>0.54935217903415778</v>
      </c>
      <c r="J751" s="189">
        <v>2.0170194302961706</v>
      </c>
      <c r="K751" s="188">
        <v>0.82337627482555031</v>
      </c>
      <c r="L751" s="189">
        <v>1.9448808914246705</v>
      </c>
      <c r="M751" s="188">
        <v>0.15387355298308103</v>
      </c>
      <c r="N751" s="189">
        <v>1.2647329899701818</v>
      </c>
      <c r="O751" s="188">
        <v>0.19655172413793101</v>
      </c>
      <c r="P751" s="189">
        <v>1.2846451612903225</v>
      </c>
      <c r="Q751" s="188">
        <v>8.7167070217917669E-2</v>
      </c>
      <c r="R751" s="189">
        <v>1.6774193548387097</v>
      </c>
      <c r="S751" s="188">
        <f t="shared" si="295"/>
        <v>0.80298179406549186</v>
      </c>
      <c r="T751" s="189">
        <f t="shared" si="296"/>
        <v>3.3659053402005967</v>
      </c>
      <c r="U751" s="188">
        <f t="shared" si="301"/>
        <v>0.74590390317208877</v>
      </c>
      <c r="V751" s="189">
        <f t="shared" si="302"/>
        <v>3.3016645915864933</v>
      </c>
      <c r="W751" s="188">
        <f t="shared" si="303"/>
        <v>0.91054334504346801</v>
      </c>
      <c r="X751" s="189">
        <f t="shared" si="304"/>
        <v>3.6223002462633804</v>
      </c>
      <c r="Y751" s="18"/>
      <c r="Z751" s="18"/>
      <c r="AA751" s="18"/>
      <c r="AB751" s="18"/>
      <c r="AC751" s="18"/>
      <c r="AD751" s="18"/>
      <c r="AE751" s="18"/>
      <c r="AF751" s="18"/>
      <c r="AG751" s="18"/>
      <c r="AH751" s="18"/>
      <c r="AI751" s="18"/>
      <c r="AJ751" s="18"/>
      <c r="AK751" s="18"/>
      <c r="AL751" s="18"/>
      <c r="AM751" s="18"/>
      <c r="AN751" s="18"/>
      <c r="AO751" s="18"/>
      <c r="AP751" s="18"/>
      <c r="AQ751" s="18"/>
      <c r="AR751" s="18"/>
      <c r="AS751" s="18"/>
    </row>
    <row r="752" spans="2:45" ht="15" customHeight="1" x14ac:dyDescent="0.15">
      <c r="B752" s="124" t="s">
        <v>54</v>
      </c>
      <c r="C752" s="37"/>
      <c r="D752" s="37"/>
      <c r="E752" s="37"/>
      <c r="F752" s="43"/>
      <c r="G752" s="188">
        <v>1.0337118886842644</v>
      </c>
      <c r="H752" s="189">
        <v>4.7767361335054739</v>
      </c>
      <c r="I752" s="188">
        <v>1.2092788703983861</v>
      </c>
      <c r="J752" s="189">
        <v>4.8933055690719476</v>
      </c>
      <c r="K752" s="188">
        <v>0.72538790797217756</v>
      </c>
      <c r="L752" s="189">
        <v>4.2765918089180248</v>
      </c>
      <c r="M752" s="188">
        <v>0.50890471950133576</v>
      </c>
      <c r="N752" s="189">
        <v>2.2731535542256607</v>
      </c>
      <c r="O752" s="188">
        <v>0.59612625538020081</v>
      </c>
      <c r="P752" s="189">
        <v>2.2286607730649863</v>
      </c>
      <c r="Q752" s="188">
        <v>0.35679611650485438</v>
      </c>
      <c r="R752" s="189">
        <v>2.3516129032258064</v>
      </c>
      <c r="S752" s="188">
        <f t="shared" si="295"/>
        <v>1.5426166081856003</v>
      </c>
      <c r="T752" s="189">
        <f t="shared" si="296"/>
        <v>7.0498896877311346</v>
      </c>
      <c r="U752" s="188">
        <f t="shared" si="301"/>
        <v>1.805405125778587</v>
      </c>
      <c r="V752" s="189">
        <f t="shared" si="302"/>
        <v>7.1219663421369344</v>
      </c>
      <c r="W752" s="188">
        <f t="shared" si="303"/>
        <v>1.082184024477032</v>
      </c>
      <c r="X752" s="189">
        <f t="shared" si="304"/>
        <v>6.6282047121438312</v>
      </c>
      <c r="Y752" s="18"/>
      <c r="Z752" s="18"/>
      <c r="AA752" s="18"/>
      <c r="AB752" s="18"/>
      <c r="AC752" s="18"/>
      <c r="AD752" s="18"/>
      <c r="AE752" s="18"/>
      <c r="AF752" s="18"/>
      <c r="AG752" s="18"/>
      <c r="AH752" s="18"/>
      <c r="AI752" s="18"/>
      <c r="AJ752" s="18"/>
      <c r="AK752" s="18"/>
      <c r="AL752" s="18"/>
      <c r="AM752" s="18"/>
      <c r="AN752" s="18"/>
      <c r="AO752" s="18"/>
      <c r="AP752" s="18"/>
      <c r="AQ752" s="18"/>
      <c r="AR752" s="18"/>
      <c r="AS752" s="18"/>
    </row>
    <row r="753" spans="2:45" ht="15" customHeight="1" x14ac:dyDescent="0.15">
      <c r="B753" s="124" t="s">
        <v>904</v>
      </c>
      <c r="C753" s="37"/>
      <c r="D753" s="37"/>
      <c r="E753" s="37"/>
      <c r="F753" s="43"/>
      <c r="G753" s="188">
        <v>1.0993259803921567</v>
      </c>
      <c r="H753" s="189">
        <v>4.4368209710951643</v>
      </c>
      <c r="I753" s="188">
        <v>1.2529313232830821</v>
      </c>
      <c r="J753" s="189">
        <v>4.9117622917179675</v>
      </c>
      <c r="K753" s="188">
        <v>0.86243301178992504</v>
      </c>
      <c r="L753" s="189">
        <v>3.5897892661624136</v>
      </c>
      <c r="M753" s="188">
        <v>0.29279999999999995</v>
      </c>
      <c r="N753" s="189">
        <v>1.5513497117209167</v>
      </c>
      <c r="O753" s="188">
        <v>0.29957081545064379</v>
      </c>
      <c r="P753" s="189">
        <v>1.5490142671202929</v>
      </c>
      <c r="Q753" s="188">
        <v>0.26941747572815533</v>
      </c>
      <c r="R753" s="189">
        <v>1.5268817204301077</v>
      </c>
      <c r="S753" s="188">
        <f t="shared" si="295"/>
        <v>1.3921259803921566</v>
      </c>
      <c r="T753" s="189">
        <f t="shared" si="296"/>
        <v>5.9881706828160812</v>
      </c>
      <c r="U753" s="188">
        <f t="shared" si="301"/>
        <v>1.5525021387337259</v>
      </c>
      <c r="V753" s="189">
        <f t="shared" si="302"/>
        <v>6.4607765588382602</v>
      </c>
      <c r="W753" s="188">
        <f t="shared" si="303"/>
        <v>1.1318504875180804</v>
      </c>
      <c r="X753" s="189">
        <f t="shared" si="304"/>
        <v>5.1166709865925215</v>
      </c>
      <c r="Y753" s="18"/>
      <c r="Z753" s="18"/>
      <c r="AA753" s="18"/>
      <c r="AB753" s="18"/>
      <c r="AC753" s="18"/>
      <c r="AD753" s="18"/>
      <c r="AE753" s="18"/>
      <c r="AF753" s="18"/>
      <c r="AG753" s="18"/>
      <c r="AH753" s="18"/>
      <c r="AI753" s="18"/>
      <c r="AJ753" s="18"/>
      <c r="AK753" s="18"/>
      <c r="AL753" s="18"/>
      <c r="AM753" s="18"/>
      <c r="AN753" s="18"/>
      <c r="AO753" s="18"/>
      <c r="AP753" s="18"/>
      <c r="AQ753" s="18"/>
      <c r="AR753" s="18"/>
      <c r="AS753" s="18"/>
    </row>
    <row r="754" spans="2:45" ht="15" customHeight="1" x14ac:dyDescent="0.15">
      <c r="B754" s="149" t="s">
        <v>57</v>
      </c>
      <c r="C754" s="150"/>
      <c r="D754" s="150"/>
      <c r="E754" s="150"/>
      <c r="F754" s="151"/>
      <c r="G754" s="186">
        <v>3.300225363654989</v>
      </c>
      <c r="H754" s="187">
        <v>7.3042887158571261</v>
      </c>
      <c r="I754" s="186">
        <v>3.6376219307097206</v>
      </c>
      <c r="J754" s="187">
        <v>7.6562935123882863</v>
      </c>
      <c r="K754" s="186">
        <v>2.8415190552871712</v>
      </c>
      <c r="L754" s="187">
        <v>6.5946269341725676</v>
      </c>
      <c r="M754" s="186">
        <v>1.0132680320569902</v>
      </c>
      <c r="N754" s="187">
        <v>3.0674023015769163</v>
      </c>
      <c r="O754" s="186">
        <v>1.0999282639885224</v>
      </c>
      <c r="P754" s="187">
        <v>3.1474152015021719</v>
      </c>
      <c r="Q754" s="186">
        <v>0.90109223300970875</v>
      </c>
      <c r="R754" s="187">
        <v>2.9171836228287846</v>
      </c>
      <c r="S754" s="186">
        <f t="shared" si="295"/>
        <v>4.313493395711979</v>
      </c>
      <c r="T754" s="187">
        <f t="shared" si="296"/>
        <v>10.371691017434042</v>
      </c>
      <c r="U754" s="186">
        <f t="shared" si="301"/>
        <v>4.737550194698243</v>
      </c>
      <c r="V754" s="187">
        <f t="shared" si="302"/>
        <v>10.803708713890458</v>
      </c>
      <c r="W754" s="186">
        <f t="shared" si="303"/>
        <v>3.7426112882968798</v>
      </c>
      <c r="X754" s="187">
        <f t="shared" si="304"/>
        <v>9.5118105570013523</v>
      </c>
      <c r="Y754" s="18"/>
      <c r="Z754" s="18"/>
      <c r="AA754" s="18"/>
      <c r="AB754" s="18"/>
      <c r="AC754" s="18"/>
      <c r="AD754" s="18"/>
      <c r="AE754" s="18"/>
      <c r="AF754" s="18"/>
      <c r="AG754" s="18"/>
      <c r="AH754" s="18"/>
      <c r="AI754" s="18"/>
      <c r="AJ754" s="18"/>
      <c r="AK754" s="18"/>
      <c r="AL754" s="18"/>
      <c r="AM754" s="18"/>
      <c r="AN754" s="18"/>
      <c r="AO754" s="18"/>
      <c r="AP754" s="18"/>
      <c r="AQ754" s="18"/>
      <c r="AR754" s="18"/>
      <c r="AS754" s="18"/>
    </row>
    <row r="755" spans="2:45" ht="15" customHeight="1" x14ac:dyDescent="0.15">
      <c r="B755" s="124" t="s">
        <v>210</v>
      </c>
      <c r="C755" s="37"/>
      <c r="D755" s="37"/>
      <c r="E755" s="37"/>
      <c r="F755" s="43"/>
      <c r="G755" s="188">
        <v>2.542442100909843</v>
      </c>
      <c r="H755" s="189">
        <v>3.4944875841361154</v>
      </c>
      <c r="I755" s="188">
        <v>2.5470238095238091</v>
      </c>
      <c r="J755" s="189">
        <v>3.4685405269446021</v>
      </c>
      <c r="K755" s="188">
        <v>2.5245415318230848</v>
      </c>
      <c r="L755" s="189">
        <v>3.3794484471371651</v>
      </c>
      <c r="M755" s="188">
        <v>0.8577199281867145</v>
      </c>
      <c r="N755" s="189">
        <v>1.3722472517570734</v>
      </c>
      <c r="O755" s="188">
        <v>0.90434782608695652</v>
      </c>
      <c r="P755" s="189">
        <v>1.3105127521549809</v>
      </c>
      <c r="Q755" s="188">
        <v>0.72262773722627738</v>
      </c>
      <c r="R755" s="189">
        <v>1.508753255860549</v>
      </c>
      <c r="S755" s="188">
        <f t="shared" si="295"/>
        <v>3.4001620290965575</v>
      </c>
      <c r="T755" s="189">
        <f t="shared" si="296"/>
        <v>4.8667348358931886</v>
      </c>
      <c r="U755" s="188">
        <f t="shared" si="301"/>
        <v>3.4513716356107658</v>
      </c>
      <c r="V755" s="189">
        <f t="shared" si="302"/>
        <v>4.7790532790995828</v>
      </c>
      <c r="W755" s="188">
        <f t="shared" si="303"/>
        <v>3.2471692690493623</v>
      </c>
      <c r="X755" s="189">
        <f t="shared" si="304"/>
        <v>4.8882017029977138</v>
      </c>
      <c r="Y755" s="18"/>
      <c r="Z755" s="18"/>
      <c r="AA755" s="18"/>
      <c r="AB755" s="18"/>
      <c r="AC755" s="18"/>
      <c r="AD755" s="18"/>
      <c r="AE755" s="18"/>
      <c r="AF755" s="18"/>
      <c r="AG755" s="18"/>
      <c r="AH755" s="18"/>
      <c r="AI755" s="18"/>
      <c r="AJ755" s="18"/>
      <c r="AK755" s="18"/>
      <c r="AL755" s="18"/>
      <c r="AM755" s="18"/>
      <c r="AN755" s="18"/>
      <c r="AO755" s="18"/>
      <c r="AP755" s="18"/>
      <c r="AQ755" s="18"/>
      <c r="AR755" s="18"/>
      <c r="AS755" s="18"/>
    </row>
    <row r="756" spans="2:45" ht="15" customHeight="1" x14ac:dyDescent="0.15">
      <c r="B756" s="124" t="s">
        <v>211</v>
      </c>
      <c r="C756" s="37"/>
      <c r="D756" s="37"/>
      <c r="E756" s="37"/>
      <c r="F756" s="43"/>
      <c r="G756" s="188">
        <v>5.5593356242840777</v>
      </c>
      <c r="H756" s="189">
        <v>5.4849184300088778</v>
      </c>
      <c r="I756" s="188">
        <v>4.0301301815690307</v>
      </c>
      <c r="J756" s="189">
        <v>3.9881395618386088</v>
      </c>
      <c r="K756" s="188">
        <v>7.8455311056778054</v>
      </c>
      <c r="L756" s="189">
        <v>7.6500358104092916</v>
      </c>
      <c r="M756" s="188">
        <v>2.5531053105310533</v>
      </c>
      <c r="N756" s="189">
        <v>2.3893028092768818</v>
      </c>
      <c r="O756" s="188">
        <v>1.9782608695652175</v>
      </c>
      <c r="P756" s="189">
        <v>1.7138581405292412</v>
      </c>
      <c r="Q756" s="188">
        <v>3.4558823529411762</v>
      </c>
      <c r="R756" s="189">
        <v>3.5911421482662838</v>
      </c>
      <c r="S756" s="188">
        <f t="shared" si="295"/>
        <v>8.1124409348151314</v>
      </c>
      <c r="T756" s="189">
        <f t="shared" si="296"/>
        <v>7.8742212392857596</v>
      </c>
      <c r="U756" s="188">
        <f t="shared" si="301"/>
        <v>6.0083910511342484</v>
      </c>
      <c r="V756" s="189">
        <f t="shared" si="302"/>
        <v>5.7019977023678496</v>
      </c>
      <c r="W756" s="188">
        <f t="shared" si="303"/>
        <v>11.301413458618981</v>
      </c>
      <c r="X756" s="189">
        <f t="shared" si="304"/>
        <v>11.241177958675575</v>
      </c>
      <c r="Y756" s="18"/>
      <c r="Z756" s="18"/>
      <c r="AA756" s="18"/>
      <c r="AB756" s="18"/>
      <c r="AC756" s="18"/>
      <c r="AD756" s="18"/>
      <c r="AE756" s="18"/>
      <c r="AF756" s="18"/>
      <c r="AG756" s="18"/>
      <c r="AH756" s="18"/>
      <c r="AI756" s="18"/>
      <c r="AJ756" s="18"/>
      <c r="AK756" s="18"/>
      <c r="AL756" s="18"/>
      <c r="AM756" s="18"/>
      <c r="AN756" s="18"/>
      <c r="AO756" s="18"/>
      <c r="AP756" s="18"/>
      <c r="AQ756" s="18"/>
      <c r="AR756" s="18"/>
      <c r="AS756" s="18"/>
    </row>
    <row r="757" spans="2:45" ht="15" customHeight="1" x14ac:dyDescent="0.15">
      <c r="B757" s="124" t="s">
        <v>212</v>
      </c>
      <c r="C757" s="37"/>
      <c r="D757" s="37"/>
      <c r="E757" s="37"/>
      <c r="F757" s="43"/>
      <c r="G757" s="188">
        <v>5.8123884514435691</v>
      </c>
      <c r="H757" s="189">
        <v>7.4693064094340063</v>
      </c>
      <c r="I757" s="188">
        <v>5.1257142857142854</v>
      </c>
      <c r="J757" s="189">
        <v>6.9899489351102249</v>
      </c>
      <c r="K757" s="188">
        <v>6.9522640480087299</v>
      </c>
      <c r="L757" s="189">
        <v>8.1317638895784761</v>
      </c>
      <c r="M757" s="188">
        <v>2.753357531760436</v>
      </c>
      <c r="N757" s="189">
        <v>3.1183111983008995</v>
      </c>
      <c r="O757" s="188">
        <v>2.4970717423133233</v>
      </c>
      <c r="P757" s="189">
        <v>2.9336725623167155</v>
      </c>
      <c r="Q757" s="188">
        <v>3.2283251231527093</v>
      </c>
      <c r="R757" s="189">
        <v>3.4043862701508436</v>
      </c>
      <c r="S757" s="188">
        <f t="shared" si="295"/>
        <v>8.565745983204005</v>
      </c>
      <c r="T757" s="189">
        <f t="shared" si="296"/>
        <v>10.587617607734906</v>
      </c>
      <c r="U757" s="188">
        <f t="shared" si="301"/>
        <v>7.6227860280276083</v>
      </c>
      <c r="V757" s="189">
        <f t="shared" si="302"/>
        <v>9.9236214974269394</v>
      </c>
      <c r="W757" s="188">
        <f t="shared" si="303"/>
        <v>10.18058917116144</v>
      </c>
      <c r="X757" s="189">
        <f t="shared" si="304"/>
        <v>11.536150159729321</v>
      </c>
      <c r="Y757" s="18"/>
      <c r="Z757" s="18"/>
      <c r="AA757" s="18"/>
      <c r="AB757" s="18"/>
      <c r="AC757" s="18"/>
      <c r="AD757" s="18"/>
      <c r="AE757" s="18"/>
      <c r="AF757" s="18"/>
      <c r="AG757" s="18"/>
      <c r="AH757" s="18"/>
      <c r="AI757" s="18"/>
      <c r="AJ757" s="18"/>
      <c r="AK757" s="18"/>
      <c r="AL757" s="18"/>
      <c r="AM757" s="18"/>
      <c r="AN757" s="18"/>
      <c r="AO757" s="18"/>
      <c r="AP757" s="18"/>
      <c r="AQ757" s="18"/>
      <c r="AR757" s="18"/>
      <c r="AS757" s="18"/>
    </row>
    <row r="758" spans="2:45" ht="15" customHeight="1" x14ac:dyDescent="0.15">
      <c r="B758" s="124" t="s">
        <v>213</v>
      </c>
      <c r="C758" s="37"/>
      <c r="D758" s="37"/>
      <c r="E758" s="37"/>
      <c r="F758" s="43"/>
      <c r="G758" s="188">
        <v>5.5214136997709762</v>
      </c>
      <c r="H758" s="189">
        <v>6.0396194759275401</v>
      </c>
      <c r="I758" s="188">
        <v>4.8981986618630993</v>
      </c>
      <c r="J758" s="189">
        <v>5.8094629197771583</v>
      </c>
      <c r="K758" s="188">
        <v>6.3834551854860555</v>
      </c>
      <c r="L758" s="189">
        <v>6.2163296746186063</v>
      </c>
      <c r="M758" s="188">
        <v>1.6641891891891893</v>
      </c>
      <c r="N758" s="189">
        <v>2.3276104914078988</v>
      </c>
      <c r="O758" s="188">
        <v>1.7663755458515285</v>
      </c>
      <c r="P758" s="189">
        <v>2.3819250575866393</v>
      </c>
      <c r="Q758" s="188">
        <v>1.3554878048780488</v>
      </c>
      <c r="R758" s="189">
        <v>2.2316634285977055</v>
      </c>
      <c r="S758" s="188">
        <f t="shared" si="295"/>
        <v>7.1856028889601653</v>
      </c>
      <c r="T758" s="189">
        <f t="shared" si="296"/>
        <v>8.3672299673354384</v>
      </c>
      <c r="U758" s="188">
        <f t="shared" si="301"/>
        <v>6.6645742077146277</v>
      </c>
      <c r="V758" s="189">
        <f t="shared" si="302"/>
        <v>8.1913879773637976</v>
      </c>
      <c r="W758" s="188">
        <f t="shared" si="303"/>
        <v>7.7389429903641043</v>
      </c>
      <c r="X758" s="189">
        <f t="shared" si="304"/>
        <v>8.4479931032163122</v>
      </c>
      <c r="Y758" s="18"/>
      <c r="Z758" s="18"/>
      <c r="AA758" s="18"/>
      <c r="AB758" s="18"/>
      <c r="AC758" s="18"/>
      <c r="AD758" s="18"/>
      <c r="AE758" s="18"/>
      <c r="AF758" s="18"/>
      <c r="AG758" s="18"/>
      <c r="AH758" s="18"/>
      <c r="AI758" s="18"/>
      <c r="AJ758" s="18"/>
      <c r="AK758" s="18"/>
      <c r="AL758" s="18"/>
      <c r="AM758" s="18"/>
      <c r="AN758" s="18"/>
      <c r="AO758" s="18"/>
      <c r="AP758" s="18"/>
      <c r="AQ758" s="18"/>
      <c r="AR758" s="18"/>
      <c r="AS758" s="18"/>
    </row>
    <row r="759" spans="2:45" ht="15" customHeight="1" x14ac:dyDescent="0.15">
      <c r="B759" s="124" t="s">
        <v>214</v>
      </c>
      <c r="C759" s="37"/>
      <c r="D759" s="37"/>
      <c r="E759" s="37"/>
      <c r="F759" s="43"/>
      <c r="G759" s="188">
        <v>6.4388923785594638</v>
      </c>
      <c r="H759" s="189">
        <v>3.2915712998506543</v>
      </c>
      <c r="I759" s="188">
        <v>6.9980300673924321</v>
      </c>
      <c r="J759" s="189">
        <v>3.4387848980182265</v>
      </c>
      <c r="K759" s="188">
        <v>5.4826677533279007</v>
      </c>
      <c r="L759" s="189">
        <v>2.9138975016077455</v>
      </c>
      <c r="M759" s="188">
        <v>0.85098743267504484</v>
      </c>
      <c r="N759" s="189">
        <v>1.125185564468719</v>
      </c>
      <c r="O759" s="188">
        <v>0.9785921625544266</v>
      </c>
      <c r="P759" s="189">
        <v>1.0738911769364803</v>
      </c>
      <c r="Q759" s="188">
        <v>0.59890776699029125</v>
      </c>
      <c r="R759" s="189">
        <v>1.35523370638578</v>
      </c>
      <c r="S759" s="188">
        <f t="shared" si="295"/>
        <v>7.2898798112345089</v>
      </c>
      <c r="T759" s="189">
        <f t="shared" si="296"/>
        <v>4.4167568643193729</v>
      </c>
      <c r="U759" s="188">
        <f t="shared" si="301"/>
        <v>7.9766222299468588</v>
      </c>
      <c r="V759" s="189">
        <f t="shared" si="302"/>
        <v>4.5126760749547064</v>
      </c>
      <c r="W759" s="188">
        <f t="shared" si="303"/>
        <v>6.081575520318192</v>
      </c>
      <c r="X759" s="189">
        <f t="shared" si="304"/>
        <v>4.2691312079935253</v>
      </c>
      <c r="Y759" s="18"/>
      <c r="Z759" s="18"/>
      <c r="AA759" s="18"/>
      <c r="AB759" s="18"/>
      <c r="AC759" s="18"/>
      <c r="AD759" s="18"/>
      <c r="AE759" s="18"/>
      <c r="AF759" s="18"/>
      <c r="AG759" s="18"/>
      <c r="AH759" s="18"/>
      <c r="AI759" s="18"/>
      <c r="AJ759" s="18"/>
      <c r="AK759" s="18"/>
      <c r="AL759" s="18"/>
      <c r="AM759" s="18"/>
      <c r="AN759" s="18"/>
      <c r="AO759" s="18"/>
      <c r="AP759" s="18"/>
      <c r="AQ759" s="18"/>
      <c r="AR759" s="18"/>
      <c r="AS759" s="18"/>
    </row>
    <row r="760" spans="2:45" ht="15" customHeight="1" x14ac:dyDescent="0.15">
      <c r="B760" s="149" t="s">
        <v>215</v>
      </c>
      <c r="C760" s="150"/>
      <c r="D760" s="150"/>
      <c r="E760" s="150"/>
      <c r="F760" s="151"/>
      <c r="G760" s="186">
        <v>3.2429250645994832</v>
      </c>
      <c r="H760" s="187">
        <v>3.7298184253022963</v>
      </c>
      <c r="I760" s="186">
        <v>2.9942575603126058</v>
      </c>
      <c r="J760" s="187">
        <v>3.8616628119293979</v>
      </c>
      <c r="K760" s="186">
        <v>3.5183954619124802</v>
      </c>
      <c r="L760" s="187">
        <v>3.104424963317717</v>
      </c>
      <c r="M760" s="186">
        <v>0.33910714285714288</v>
      </c>
      <c r="N760" s="187">
        <v>1.3657780928748668</v>
      </c>
      <c r="O760" s="186">
        <v>0.4219020172910663</v>
      </c>
      <c r="P760" s="187">
        <v>1.4269137616219281</v>
      </c>
      <c r="Q760" s="186">
        <v>0.12348668280871671</v>
      </c>
      <c r="R760" s="187">
        <v>1.0356425171866739</v>
      </c>
      <c r="S760" s="186">
        <f t="shared" si="295"/>
        <v>3.582032207456626</v>
      </c>
      <c r="T760" s="187">
        <f t="shared" si="296"/>
        <v>5.095596518177163</v>
      </c>
      <c r="U760" s="186">
        <f t="shared" si="301"/>
        <v>3.4161595776036719</v>
      </c>
      <c r="V760" s="187">
        <f t="shared" si="302"/>
        <v>5.2885765735513264</v>
      </c>
      <c r="W760" s="186">
        <f t="shared" si="303"/>
        <v>3.6418821447211971</v>
      </c>
      <c r="X760" s="187">
        <f t="shared" si="304"/>
        <v>4.1400674805043911</v>
      </c>
      <c r="Y760" s="18"/>
      <c r="Z760" s="18"/>
      <c r="AA760" s="18"/>
      <c r="AB760" s="18"/>
      <c r="AC760" s="18"/>
      <c r="AD760" s="18"/>
      <c r="AE760" s="18"/>
      <c r="AF760" s="18"/>
      <c r="AG760" s="18"/>
      <c r="AH760" s="18"/>
      <c r="AI760" s="18"/>
      <c r="AJ760" s="18"/>
      <c r="AK760" s="18"/>
      <c r="AL760" s="18"/>
      <c r="AM760" s="18"/>
      <c r="AN760" s="18"/>
      <c r="AO760" s="18"/>
      <c r="AP760" s="18"/>
      <c r="AQ760" s="18"/>
      <c r="AR760" s="18"/>
      <c r="AS760" s="18"/>
    </row>
    <row r="761" spans="2:45" ht="15" customHeight="1" x14ac:dyDescent="0.15">
      <c r="B761" s="124" t="s">
        <v>216</v>
      </c>
      <c r="C761" s="37"/>
      <c r="D761" s="37"/>
      <c r="E761" s="37"/>
      <c r="F761" s="43"/>
      <c r="G761" s="188">
        <v>1.8078388957560776</v>
      </c>
      <c r="H761" s="189">
        <v>3.2434277416898953</v>
      </c>
      <c r="I761" s="188">
        <v>1.7375760649087222</v>
      </c>
      <c r="J761" s="189">
        <v>3.1375513106488575</v>
      </c>
      <c r="K761" s="188">
        <v>1.7130904183535762</v>
      </c>
      <c r="L761" s="189">
        <v>2.8019729672955482</v>
      </c>
      <c r="M761" s="188">
        <v>0.71276785714285718</v>
      </c>
      <c r="N761" s="189">
        <v>1.6538909282797232</v>
      </c>
      <c r="O761" s="188">
        <v>0.67046109510086438</v>
      </c>
      <c r="P761" s="189">
        <v>1.6019944168734492</v>
      </c>
      <c r="Q761" s="188">
        <v>0.71912832929782089</v>
      </c>
      <c r="R761" s="189">
        <v>1.5018610421836229</v>
      </c>
      <c r="S761" s="188">
        <f t="shared" si="295"/>
        <v>2.5206067528989347</v>
      </c>
      <c r="T761" s="189">
        <f t="shared" si="296"/>
        <v>4.8973186699696187</v>
      </c>
      <c r="U761" s="188">
        <f t="shared" si="301"/>
        <v>2.4080371600095867</v>
      </c>
      <c r="V761" s="189">
        <f t="shared" si="302"/>
        <v>4.739545727522307</v>
      </c>
      <c r="W761" s="188">
        <f t="shared" si="303"/>
        <v>2.432218747651397</v>
      </c>
      <c r="X761" s="189">
        <f t="shared" si="304"/>
        <v>4.3038340094791714</v>
      </c>
      <c r="Y761" s="18"/>
      <c r="Z761" s="18"/>
      <c r="AA761" s="18"/>
      <c r="AB761" s="18"/>
      <c r="AC761" s="18"/>
      <c r="AD761" s="18"/>
      <c r="AE761" s="18"/>
      <c r="AF761" s="18"/>
      <c r="AG761" s="18"/>
      <c r="AH761" s="18"/>
      <c r="AI761" s="18"/>
      <c r="AJ761" s="18"/>
      <c r="AK761" s="18"/>
      <c r="AL761" s="18"/>
      <c r="AM761" s="18"/>
      <c r="AN761" s="18"/>
      <c r="AO761" s="18"/>
      <c r="AP761" s="18"/>
      <c r="AQ761" s="18"/>
      <c r="AR761" s="18"/>
      <c r="AS761" s="18"/>
    </row>
    <row r="762" spans="2:45" ht="15" customHeight="1" x14ac:dyDescent="0.15">
      <c r="B762" s="125" t="s">
        <v>217</v>
      </c>
      <c r="C762" s="71"/>
      <c r="D762" s="71"/>
      <c r="E762" s="71"/>
      <c r="F762" s="177"/>
      <c r="G762" s="190">
        <v>20.988789743589745</v>
      </c>
      <c r="H762" s="191">
        <v>21.028472019248884</v>
      </c>
      <c r="I762" s="190">
        <v>20.64542698332491</v>
      </c>
      <c r="J762" s="191">
        <v>21.67900726418004</v>
      </c>
      <c r="K762" s="190">
        <v>21.028820843405857</v>
      </c>
      <c r="L762" s="191">
        <v>19.362610519218766</v>
      </c>
      <c r="M762" s="190">
        <v>9.6461229946524067</v>
      </c>
      <c r="N762" s="191">
        <v>9.3578775755289847</v>
      </c>
      <c r="O762" s="190">
        <v>9.8840517241379295</v>
      </c>
      <c r="P762" s="191">
        <v>9.7370168619551567</v>
      </c>
      <c r="Q762" s="190">
        <v>9.0531553398058247</v>
      </c>
      <c r="R762" s="191">
        <v>8.535148324740307</v>
      </c>
      <c r="S762" s="190">
        <f t="shared" si="295"/>
        <v>30.63491273824215</v>
      </c>
      <c r="T762" s="191">
        <f t="shared" si="296"/>
        <v>30.386349594777869</v>
      </c>
      <c r="U762" s="190">
        <f t="shared" si="301"/>
        <v>30.52947870746284</v>
      </c>
      <c r="V762" s="191">
        <f t="shared" si="302"/>
        <v>31.416024126135198</v>
      </c>
      <c r="W762" s="190">
        <f t="shared" si="303"/>
        <v>30.08197618321168</v>
      </c>
      <c r="X762" s="191">
        <f t="shared" si="304"/>
        <v>27.897758843959075</v>
      </c>
      <c r="Y762" s="18"/>
      <c r="Z762" s="18"/>
      <c r="AA762" s="18"/>
      <c r="AB762" s="18"/>
      <c r="AC762" s="18"/>
      <c r="AD762" s="18"/>
      <c r="AE762" s="18"/>
      <c r="AF762" s="18"/>
      <c r="AG762" s="18"/>
      <c r="AH762" s="18"/>
      <c r="AI762" s="18"/>
      <c r="AJ762" s="18"/>
      <c r="AK762" s="18"/>
      <c r="AL762" s="18"/>
      <c r="AM762" s="18"/>
      <c r="AN762" s="18"/>
      <c r="AO762" s="18"/>
      <c r="AP762" s="18"/>
      <c r="AQ762" s="18"/>
      <c r="AR762" s="18"/>
      <c r="AS762" s="18"/>
    </row>
    <row r="763" spans="2:45" ht="15" customHeight="1" x14ac:dyDescent="0.15">
      <c r="B763" s="253" t="s">
        <v>802</v>
      </c>
      <c r="C763" s="252"/>
      <c r="D763" s="252"/>
      <c r="E763" s="252"/>
      <c r="F763" s="251"/>
      <c r="G763" s="190">
        <f t="shared" ref="G763:X763" si="305">SUM(G729:G762)</f>
        <v>145.97468004238743</v>
      </c>
      <c r="H763" s="191">
        <f t="shared" si="305"/>
        <v>213.69961159528415</v>
      </c>
      <c r="I763" s="190">
        <f t="shared" si="305"/>
        <v>137.5229835979128</v>
      </c>
      <c r="J763" s="191">
        <f t="shared" si="305"/>
        <v>196.31775144125356</v>
      </c>
      <c r="K763" s="190">
        <f t="shared" si="305"/>
        <v>137.92509790854263</v>
      </c>
      <c r="L763" s="191">
        <f t="shared" si="305"/>
        <v>181.26854485802909</v>
      </c>
      <c r="M763" s="190">
        <f t="shared" si="305"/>
        <v>61.727320072357514</v>
      </c>
      <c r="N763" s="191">
        <f t="shared" si="305"/>
        <v>90.394926420818692</v>
      </c>
      <c r="O763" s="190">
        <f t="shared" si="305"/>
        <v>59.468540063069227</v>
      </c>
      <c r="P763" s="191">
        <f t="shared" si="305"/>
        <v>83.608504727470347</v>
      </c>
      <c r="Q763" s="190">
        <f t="shared" si="305"/>
        <v>55.218299285155531</v>
      </c>
      <c r="R763" s="191">
        <f t="shared" si="305"/>
        <v>78.873273805459405</v>
      </c>
      <c r="S763" s="190">
        <f t="shared" si="305"/>
        <v>207.70200011474498</v>
      </c>
      <c r="T763" s="191">
        <f t="shared" si="305"/>
        <v>304.09453801610277</v>
      </c>
      <c r="U763" s="190">
        <f t="shared" si="305"/>
        <v>196.99152366098201</v>
      </c>
      <c r="V763" s="191">
        <f t="shared" si="305"/>
        <v>279.92625616872397</v>
      </c>
      <c r="W763" s="190">
        <f t="shared" si="305"/>
        <v>193.14339719369815</v>
      </c>
      <c r="X763" s="191">
        <f t="shared" si="305"/>
        <v>260.14181866348844</v>
      </c>
      <c r="Y763" s="18"/>
      <c r="Z763" s="18"/>
      <c r="AA763" s="18"/>
      <c r="AB763" s="18"/>
      <c r="AC763" s="18"/>
      <c r="AD763" s="18"/>
      <c r="AE763" s="18"/>
      <c r="AF763" s="18"/>
      <c r="AG763" s="18"/>
      <c r="AH763" s="18"/>
      <c r="AI763" s="18"/>
      <c r="AJ763" s="18"/>
      <c r="AK763" s="18"/>
      <c r="AL763" s="18"/>
      <c r="AM763" s="18"/>
      <c r="AN763" s="18"/>
      <c r="AO763" s="18"/>
      <c r="AP763" s="18"/>
      <c r="AQ763" s="18"/>
      <c r="AR763" s="18"/>
      <c r="AS763" s="18"/>
    </row>
    <row r="764" spans="2:45" ht="15" customHeight="1" x14ac:dyDescent="0.15">
      <c r="B764" s="176"/>
      <c r="C764" s="88"/>
      <c r="D764" s="88"/>
      <c r="E764" s="88"/>
      <c r="F764" s="88"/>
      <c r="G764" s="188"/>
      <c r="H764" s="188"/>
      <c r="I764" s="188"/>
      <c r="J764" s="188"/>
      <c r="K764" s="66"/>
      <c r="L764" s="59"/>
      <c r="M764" s="36"/>
      <c r="T764" s="18"/>
      <c r="U764" s="18"/>
      <c r="V764" s="18"/>
      <c r="W764" s="18"/>
      <c r="X764" s="18"/>
      <c r="Y764" s="18"/>
      <c r="Z764" s="18"/>
      <c r="AA764" s="18"/>
      <c r="AB764" s="18"/>
      <c r="AC764" s="18"/>
      <c r="AD764" s="18"/>
      <c r="AE764" s="18"/>
      <c r="AF764" s="18"/>
      <c r="AG764" s="18"/>
      <c r="AH764" s="18"/>
      <c r="AI764" s="18"/>
      <c r="AJ764" s="18"/>
      <c r="AK764" s="18"/>
      <c r="AL764" s="18"/>
      <c r="AM764" s="18"/>
      <c r="AN764" s="18"/>
      <c r="AO764" s="18"/>
      <c r="AP764" s="18"/>
      <c r="AQ764" s="18"/>
      <c r="AR764" s="18"/>
      <c r="AS764" s="18"/>
    </row>
    <row r="765" spans="2:45" ht="15" customHeight="1" x14ac:dyDescent="0.15">
      <c r="B765" s="180"/>
      <c r="C765" s="172"/>
      <c r="D765" s="173"/>
      <c r="E765" s="173"/>
      <c r="F765" s="42"/>
      <c r="G765" s="178" t="s">
        <v>188</v>
      </c>
      <c r="H765" s="179"/>
      <c r="I765" s="256"/>
      <c r="J765" s="256"/>
      <c r="K765" s="256"/>
      <c r="L765" s="256"/>
      <c r="M765" s="178" t="s">
        <v>1051</v>
      </c>
      <c r="N765" s="256"/>
      <c r="O765" s="256"/>
      <c r="P765" s="256"/>
      <c r="Q765" s="256"/>
      <c r="R765" s="179"/>
      <c r="S765" s="178" t="s">
        <v>802</v>
      </c>
      <c r="T765" s="179"/>
      <c r="U765" s="256"/>
      <c r="V765" s="256"/>
      <c r="W765" s="256"/>
      <c r="X765" s="179"/>
      <c r="Y765" s="18"/>
      <c r="Z765" s="18"/>
      <c r="AA765" s="18"/>
      <c r="AB765" s="18"/>
      <c r="AC765" s="18"/>
      <c r="AD765" s="18"/>
      <c r="AE765" s="18"/>
      <c r="AF765" s="18"/>
      <c r="AG765" s="18"/>
      <c r="AH765" s="18"/>
      <c r="AI765" s="18"/>
      <c r="AJ765" s="18"/>
      <c r="AK765" s="18"/>
      <c r="AL765" s="18"/>
      <c r="AM765" s="18"/>
      <c r="AN765" s="18"/>
      <c r="AO765" s="18"/>
      <c r="AP765" s="18"/>
      <c r="AQ765" s="18"/>
      <c r="AR765" s="18"/>
      <c r="AS765" s="18"/>
    </row>
    <row r="766" spans="2:45" ht="15" customHeight="1" x14ac:dyDescent="0.15">
      <c r="B766" s="136"/>
      <c r="C766" s="90"/>
      <c r="D766" s="88"/>
      <c r="E766" s="88"/>
      <c r="F766" s="43"/>
      <c r="G766" s="178" t="s">
        <v>4</v>
      </c>
      <c r="H766" s="179"/>
      <c r="I766" s="178" t="s">
        <v>859</v>
      </c>
      <c r="J766" s="179"/>
      <c r="K766" s="178" t="s">
        <v>13</v>
      </c>
      <c r="L766" s="179"/>
      <c r="M766" s="178" t="s">
        <v>4</v>
      </c>
      <c r="N766" s="179"/>
      <c r="O766" s="178" t="s">
        <v>859</v>
      </c>
      <c r="P766" s="179"/>
      <c r="Q766" s="178" t="s">
        <v>13</v>
      </c>
      <c r="R766" s="179"/>
      <c r="S766" s="178" t="s">
        <v>4</v>
      </c>
      <c r="T766" s="179"/>
      <c r="U766" s="178" t="s">
        <v>859</v>
      </c>
      <c r="V766" s="179"/>
      <c r="W766" s="178" t="s">
        <v>13</v>
      </c>
      <c r="X766" s="179"/>
      <c r="Y766" s="18"/>
      <c r="Z766" s="18"/>
      <c r="AA766" s="18"/>
      <c r="AB766" s="18"/>
      <c r="AC766" s="18"/>
      <c r="AD766" s="18"/>
      <c r="AE766" s="18"/>
      <c r="AF766" s="18"/>
      <c r="AG766" s="18"/>
      <c r="AH766" s="18"/>
      <c r="AI766" s="18"/>
      <c r="AJ766" s="18"/>
      <c r="AK766" s="18"/>
      <c r="AL766" s="18"/>
      <c r="AM766" s="18"/>
      <c r="AN766" s="18"/>
      <c r="AO766" s="18"/>
      <c r="AP766" s="18"/>
      <c r="AQ766" s="18"/>
      <c r="AR766" s="18"/>
      <c r="AS766" s="18"/>
    </row>
    <row r="767" spans="2:45" ht="33.75" x14ac:dyDescent="0.15">
      <c r="B767" s="181"/>
      <c r="C767" s="174"/>
      <c r="D767" s="71"/>
      <c r="E767" s="71"/>
      <c r="F767" s="175"/>
      <c r="G767" s="255" t="s">
        <v>765</v>
      </c>
      <c r="H767" s="254" t="s">
        <v>766</v>
      </c>
      <c r="I767" s="255" t="s">
        <v>765</v>
      </c>
      <c r="J767" s="254" t="s">
        <v>766</v>
      </c>
      <c r="K767" s="255" t="s">
        <v>765</v>
      </c>
      <c r="L767" s="254" t="s">
        <v>766</v>
      </c>
      <c r="M767" s="255" t="s">
        <v>768</v>
      </c>
      <c r="N767" s="254" t="s">
        <v>766</v>
      </c>
      <c r="O767" s="255" t="s">
        <v>768</v>
      </c>
      <c r="P767" s="254" t="s">
        <v>766</v>
      </c>
      <c r="Q767" s="255" t="s">
        <v>768</v>
      </c>
      <c r="R767" s="254" t="s">
        <v>766</v>
      </c>
      <c r="S767" s="255" t="s">
        <v>768</v>
      </c>
      <c r="T767" s="254" t="s">
        <v>766</v>
      </c>
      <c r="U767" s="255" t="s">
        <v>768</v>
      </c>
      <c r="V767" s="254" t="s">
        <v>766</v>
      </c>
      <c r="W767" s="255" t="s">
        <v>768</v>
      </c>
      <c r="X767" s="254" t="s">
        <v>766</v>
      </c>
      <c r="Y767" s="18"/>
      <c r="Z767" s="18"/>
      <c r="AA767" s="18"/>
      <c r="AB767" s="18"/>
      <c r="AC767" s="18"/>
      <c r="AD767" s="18"/>
      <c r="AE767" s="18"/>
      <c r="AF767" s="18"/>
      <c r="AG767" s="18"/>
      <c r="AH767" s="18"/>
      <c r="AI767" s="18"/>
      <c r="AJ767" s="18"/>
      <c r="AK767" s="18"/>
      <c r="AL767" s="18"/>
      <c r="AM767" s="18"/>
      <c r="AN767" s="18"/>
      <c r="AO767" s="18"/>
      <c r="AP767" s="18"/>
      <c r="AQ767" s="18"/>
      <c r="AR767" s="18"/>
      <c r="AS767" s="18"/>
    </row>
    <row r="768" spans="2:45" ht="15" customHeight="1" x14ac:dyDescent="0.15">
      <c r="B768" s="124" t="s">
        <v>615</v>
      </c>
      <c r="C768" s="47"/>
      <c r="D768" s="47"/>
      <c r="E768" s="47"/>
      <c r="F768" s="42"/>
      <c r="G768" s="184">
        <f t="shared" ref="G768:X768" si="306">SUM(G729:G731)</f>
        <v>15.72131156113427</v>
      </c>
      <c r="H768" s="185">
        <f t="shared" si="306"/>
        <v>14.24787099106263</v>
      </c>
      <c r="I768" s="184">
        <f t="shared" si="306"/>
        <v>11.391159044024567</v>
      </c>
      <c r="J768" s="185">
        <f t="shared" si="306"/>
        <v>10.264253051531901</v>
      </c>
      <c r="K768" s="184">
        <f t="shared" si="306"/>
        <v>16.627640854932061</v>
      </c>
      <c r="L768" s="185">
        <f t="shared" si="306"/>
        <v>14.328042100491329</v>
      </c>
      <c r="M768" s="184">
        <f t="shared" si="306"/>
        <v>6.1973619435644753</v>
      </c>
      <c r="N768" s="185">
        <f t="shared" si="306"/>
        <v>6.2668429642801824</v>
      </c>
      <c r="O768" s="184">
        <f t="shared" si="306"/>
        <v>4.8807561078080646</v>
      </c>
      <c r="P768" s="185">
        <f t="shared" si="306"/>
        <v>4.4676904614041248</v>
      </c>
      <c r="Q768" s="184">
        <f t="shared" si="306"/>
        <v>6.0783798765506081</v>
      </c>
      <c r="R768" s="185">
        <f t="shared" si="306"/>
        <v>6.3434307083357355</v>
      </c>
      <c r="S768" s="184">
        <f t="shared" si="306"/>
        <v>21.918673504698745</v>
      </c>
      <c r="T768" s="185">
        <f t="shared" si="306"/>
        <v>20.514713955342813</v>
      </c>
      <c r="U768" s="184">
        <f t="shared" si="306"/>
        <v>16.27191515183263</v>
      </c>
      <c r="V768" s="185">
        <f t="shared" si="306"/>
        <v>14.731943512936025</v>
      </c>
      <c r="W768" s="184">
        <f t="shared" si="306"/>
        <v>22.706020731482667</v>
      </c>
      <c r="X768" s="185">
        <f t="shared" si="306"/>
        <v>20.671472808827065</v>
      </c>
      <c r="Y768" s="18"/>
      <c r="Z768" s="18"/>
      <c r="AA768" s="18"/>
      <c r="AB768" s="18"/>
      <c r="AC768" s="18"/>
      <c r="AD768" s="18"/>
      <c r="AE768" s="18"/>
      <c r="AF768" s="18"/>
      <c r="AG768" s="18"/>
      <c r="AH768" s="18"/>
      <c r="AI768" s="18"/>
      <c r="AJ768" s="18"/>
      <c r="AK768" s="18"/>
      <c r="AL768" s="18"/>
      <c r="AM768" s="18"/>
      <c r="AN768" s="18"/>
      <c r="AO768" s="18"/>
      <c r="AP768" s="18"/>
      <c r="AQ768" s="18"/>
      <c r="AR768" s="18"/>
      <c r="AS768" s="18"/>
    </row>
    <row r="769" spans="1:45" ht="15" customHeight="1" x14ac:dyDescent="0.15">
      <c r="B769" s="124" t="s">
        <v>616</v>
      </c>
      <c r="C769" s="37"/>
      <c r="D769" s="37"/>
      <c r="E769" s="37"/>
      <c r="F769" s="43"/>
      <c r="G769" s="188">
        <f t="shared" ref="G769:X769" si="307">SUM(G732:G740)</f>
        <v>29.359693714570465</v>
      </c>
      <c r="H769" s="189">
        <f t="shared" si="307"/>
        <v>67.941817233537378</v>
      </c>
      <c r="I769" s="188">
        <f t="shared" si="307"/>
        <v>29.45068458339686</v>
      </c>
      <c r="J769" s="189">
        <f t="shared" si="307"/>
        <v>66.610015752343074</v>
      </c>
      <c r="K769" s="188">
        <f t="shared" si="307"/>
        <v>29.716079873632921</v>
      </c>
      <c r="L769" s="189">
        <f t="shared" si="307"/>
        <v>52.106673558023793</v>
      </c>
      <c r="M769" s="188">
        <f t="shared" si="307"/>
        <v>15.554613199981844</v>
      </c>
      <c r="N769" s="189">
        <f t="shared" si="307"/>
        <v>28.923427035057845</v>
      </c>
      <c r="O769" s="188">
        <f t="shared" si="307"/>
        <v>15.669304943702873</v>
      </c>
      <c r="P769" s="189">
        <f t="shared" si="307"/>
        <v>29.003232441588924</v>
      </c>
      <c r="Q769" s="188">
        <f t="shared" si="307"/>
        <v>15.562654598012942</v>
      </c>
      <c r="R769" s="189">
        <f t="shared" si="307"/>
        <v>23.093906148009431</v>
      </c>
      <c r="S769" s="188">
        <f t="shared" si="307"/>
        <v>44.914306914552306</v>
      </c>
      <c r="T769" s="189">
        <f t="shared" si="307"/>
        <v>96.86524426859522</v>
      </c>
      <c r="U769" s="188">
        <f t="shared" si="307"/>
        <v>45.119989527099733</v>
      </c>
      <c r="V769" s="189">
        <f t="shared" si="307"/>
        <v>95.613248193932009</v>
      </c>
      <c r="W769" s="188">
        <f t="shared" si="307"/>
        <v>45.278734471645862</v>
      </c>
      <c r="X769" s="189">
        <f t="shared" si="307"/>
        <v>75.200579706033224</v>
      </c>
      <c r="Y769" s="18"/>
      <c r="Z769" s="18"/>
      <c r="AA769" s="18"/>
      <c r="AB769" s="18"/>
      <c r="AC769" s="18"/>
      <c r="AD769" s="18"/>
      <c r="AE769" s="18"/>
      <c r="AF769" s="18"/>
      <c r="AG769" s="18"/>
      <c r="AH769" s="18"/>
      <c r="AI769" s="18"/>
      <c r="AJ769" s="18"/>
      <c r="AK769" s="18"/>
      <c r="AL769" s="18"/>
      <c r="AM769" s="18"/>
      <c r="AN769" s="18"/>
      <c r="AO769" s="18"/>
      <c r="AP769" s="18"/>
      <c r="AQ769" s="18"/>
      <c r="AR769" s="18"/>
      <c r="AS769" s="18"/>
    </row>
    <row r="770" spans="1:45" ht="15" customHeight="1" x14ac:dyDescent="0.15">
      <c r="B770" s="124" t="s">
        <v>617</v>
      </c>
      <c r="C770" s="37"/>
      <c r="D770" s="37"/>
      <c r="E770" s="37"/>
      <c r="F770" s="43"/>
      <c r="G770" s="188">
        <f t="shared" ref="G770:X770" si="308">SUM(G741:G746)</f>
        <v>30.937887833213061</v>
      </c>
      <c r="H770" s="189">
        <f t="shared" si="308"/>
        <v>44.847083076073311</v>
      </c>
      <c r="I770" s="188">
        <f t="shared" si="308"/>
        <v>29.45284863708174</v>
      </c>
      <c r="J770" s="189">
        <f t="shared" si="308"/>
        <v>33.411104912694654</v>
      </c>
      <c r="K770" s="188">
        <f t="shared" si="308"/>
        <v>18.181368004791949</v>
      </c>
      <c r="L770" s="189">
        <f t="shared" si="308"/>
        <v>31.941568686668109</v>
      </c>
      <c r="M770" s="188">
        <f t="shared" si="308"/>
        <v>14.571222791510728</v>
      </c>
      <c r="N770" s="189">
        <f t="shared" si="308"/>
        <v>18.768323167460984</v>
      </c>
      <c r="O770" s="188">
        <f t="shared" si="308"/>
        <v>14.077603295679991</v>
      </c>
      <c r="P770" s="189">
        <f t="shared" si="308"/>
        <v>14.400613232349606</v>
      </c>
      <c r="Q770" s="188">
        <f t="shared" si="308"/>
        <v>7.8428365466751799</v>
      </c>
      <c r="R770" s="189">
        <f t="shared" si="308"/>
        <v>12.66850244532268</v>
      </c>
      <c r="S770" s="188">
        <f t="shared" si="308"/>
        <v>45.509110624723796</v>
      </c>
      <c r="T770" s="189">
        <f t="shared" si="308"/>
        <v>63.615406243534295</v>
      </c>
      <c r="U770" s="188">
        <f t="shared" si="308"/>
        <v>43.530451932761729</v>
      </c>
      <c r="V770" s="189">
        <f t="shared" si="308"/>
        <v>47.81171814504426</v>
      </c>
      <c r="W770" s="188">
        <f t="shared" si="308"/>
        <v>26.024204551467129</v>
      </c>
      <c r="X770" s="189">
        <f t="shared" si="308"/>
        <v>44.610071131990793</v>
      </c>
      <c r="Y770" s="18"/>
      <c r="Z770" s="18"/>
      <c r="AA770" s="18"/>
      <c r="AB770" s="18"/>
      <c r="AC770" s="18"/>
      <c r="AD770" s="18"/>
      <c r="AE770" s="18"/>
      <c r="AF770" s="18"/>
      <c r="AG770" s="18"/>
      <c r="AH770" s="18"/>
      <c r="AI770" s="18"/>
      <c r="AJ770" s="18"/>
      <c r="AK770" s="18"/>
      <c r="AL770" s="18"/>
      <c r="AM770" s="18"/>
      <c r="AN770" s="18"/>
      <c r="AO770" s="18"/>
      <c r="AP770" s="18"/>
      <c r="AQ770" s="18"/>
      <c r="AR770" s="18"/>
      <c r="AS770" s="18"/>
    </row>
    <row r="771" spans="1:45" ht="15" customHeight="1" x14ac:dyDescent="0.15">
      <c r="B771" s="124" t="s">
        <v>618</v>
      </c>
      <c r="C771" s="37"/>
      <c r="D771" s="37"/>
      <c r="E771" s="37"/>
      <c r="F771" s="43"/>
      <c r="G771" s="188">
        <f t="shared" ref="G771:X771" si="309">SUM(G747:G754)</f>
        <v>18.041760974556428</v>
      </c>
      <c r="H771" s="189">
        <f t="shared" si="309"/>
        <v>32.881218909012546</v>
      </c>
      <c r="I771" s="188">
        <f t="shared" si="309"/>
        <v>18.251933718800739</v>
      </c>
      <c r="J771" s="189">
        <f t="shared" si="309"/>
        <v>33.659279496236849</v>
      </c>
      <c r="K771" s="188">
        <f t="shared" si="309"/>
        <v>17.951242827190185</v>
      </c>
      <c r="L771" s="189">
        <f t="shared" si="309"/>
        <v>29.331776739662519</v>
      </c>
      <c r="M771" s="188">
        <f t="shared" si="309"/>
        <v>6.0267647503056185</v>
      </c>
      <c r="N771" s="189">
        <f t="shared" si="309"/>
        <v>13.726129342124642</v>
      </c>
      <c r="O771" s="188">
        <f t="shared" si="309"/>
        <v>5.7398127329769846</v>
      </c>
      <c r="P771" s="189">
        <f t="shared" si="309"/>
        <v>13.557183862153103</v>
      </c>
      <c r="Q771" s="188">
        <f t="shared" si="309"/>
        <v>6.4774271268159405</v>
      </c>
      <c r="R771" s="189">
        <f t="shared" si="309"/>
        <v>13.603603810419802</v>
      </c>
      <c r="S771" s="188">
        <f t="shared" si="309"/>
        <v>24.068525724862045</v>
      </c>
      <c r="T771" s="189">
        <f t="shared" si="309"/>
        <v>46.607348251137182</v>
      </c>
      <c r="U771" s="188">
        <f t="shared" si="309"/>
        <v>23.991746451777722</v>
      </c>
      <c r="V771" s="189">
        <f t="shared" si="309"/>
        <v>47.216463358389959</v>
      </c>
      <c r="W771" s="188">
        <f t="shared" si="309"/>
        <v>24.428669954006125</v>
      </c>
      <c r="X771" s="189">
        <f t="shared" si="309"/>
        <v>42.935380550082321</v>
      </c>
      <c r="Y771" s="18"/>
      <c r="Z771" s="18"/>
      <c r="AA771" s="18"/>
      <c r="AB771" s="18"/>
      <c r="AC771" s="18"/>
      <c r="AD771" s="18"/>
      <c r="AE771" s="18"/>
      <c r="AF771" s="18"/>
      <c r="AG771" s="18"/>
      <c r="AH771" s="18"/>
      <c r="AI771" s="18"/>
      <c r="AJ771" s="18"/>
      <c r="AK771" s="18"/>
      <c r="AL771" s="18"/>
      <c r="AM771" s="18"/>
      <c r="AN771" s="18"/>
      <c r="AO771" s="18"/>
      <c r="AP771" s="18"/>
      <c r="AQ771" s="18"/>
      <c r="AR771" s="18"/>
      <c r="AS771" s="18"/>
    </row>
    <row r="772" spans="1:45" ht="15" customHeight="1" x14ac:dyDescent="0.15">
      <c r="B772" s="124" t="s">
        <v>619</v>
      </c>
      <c r="C772" s="37"/>
      <c r="D772" s="37"/>
      <c r="E772" s="37"/>
      <c r="F772" s="43"/>
      <c r="G772" s="188">
        <f t="shared" ref="G772:X772" si="310">SUM(G755:G760)</f>
        <v>29.117397319567417</v>
      </c>
      <c r="H772" s="189">
        <f t="shared" si="310"/>
        <v>29.509721624659491</v>
      </c>
      <c r="I772" s="188">
        <f t="shared" si="310"/>
        <v>26.593354566375261</v>
      </c>
      <c r="J772" s="189">
        <f t="shared" si="310"/>
        <v>27.55653965361822</v>
      </c>
      <c r="K772" s="188">
        <f t="shared" si="310"/>
        <v>32.706855086236061</v>
      </c>
      <c r="L772" s="189">
        <f t="shared" si="310"/>
        <v>31.395900286669004</v>
      </c>
      <c r="M772" s="188">
        <f t="shared" si="310"/>
        <v>9.0184665351995807</v>
      </c>
      <c r="N772" s="189">
        <f t="shared" si="310"/>
        <v>11.69843540808634</v>
      </c>
      <c r="O772" s="188">
        <f t="shared" si="310"/>
        <v>8.5465501636625181</v>
      </c>
      <c r="P772" s="189">
        <f t="shared" si="310"/>
        <v>10.840773451145985</v>
      </c>
      <c r="Q772" s="188">
        <f t="shared" si="310"/>
        <v>9.4847174679972177</v>
      </c>
      <c r="R772" s="189">
        <f t="shared" si="310"/>
        <v>13.126821326447836</v>
      </c>
      <c r="S772" s="188">
        <f t="shared" si="310"/>
        <v>38.135863854766995</v>
      </c>
      <c r="T772" s="189">
        <f t="shared" si="310"/>
        <v>41.208157032745831</v>
      </c>
      <c r="U772" s="188">
        <f t="shared" si="310"/>
        <v>35.139904730037784</v>
      </c>
      <c r="V772" s="189">
        <f t="shared" si="310"/>
        <v>38.397313104764201</v>
      </c>
      <c r="W772" s="188">
        <f t="shared" si="310"/>
        <v>42.191572554233268</v>
      </c>
      <c r="X772" s="189">
        <f t="shared" si="310"/>
        <v>44.522721613116836</v>
      </c>
      <c r="Y772" s="18"/>
      <c r="Z772" s="18"/>
      <c r="AA772" s="18"/>
      <c r="AB772" s="18"/>
      <c r="AC772" s="18"/>
      <c r="AD772" s="18"/>
      <c r="AE772" s="18"/>
      <c r="AF772" s="18"/>
      <c r="AG772" s="18"/>
      <c r="AH772" s="18"/>
      <c r="AI772" s="18"/>
      <c r="AJ772" s="18"/>
      <c r="AK772" s="18"/>
      <c r="AL772" s="18"/>
      <c r="AM772" s="18"/>
      <c r="AN772" s="18"/>
      <c r="AO772" s="18"/>
      <c r="AP772" s="18"/>
      <c r="AQ772" s="18"/>
      <c r="AR772" s="18"/>
      <c r="AS772" s="18"/>
    </row>
    <row r="773" spans="1:45" ht="15" customHeight="1" x14ac:dyDescent="0.15">
      <c r="B773" s="125" t="s">
        <v>20</v>
      </c>
      <c r="C773" s="46"/>
      <c r="D773" s="46"/>
      <c r="E773" s="46"/>
      <c r="F773" s="175"/>
      <c r="G773" s="190">
        <f t="shared" ref="G773:X773" si="311">SUM(G761:G762)</f>
        <v>22.796628639345823</v>
      </c>
      <c r="H773" s="191">
        <f t="shared" si="311"/>
        <v>24.27189976093878</v>
      </c>
      <c r="I773" s="190">
        <f t="shared" si="311"/>
        <v>22.383003048233633</v>
      </c>
      <c r="J773" s="191">
        <f t="shared" si="311"/>
        <v>24.816558574828896</v>
      </c>
      <c r="K773" s="190">
        <f t="shared" si="311"/>
        <v>22.741911261759434</v>
      </c>
      <c r="L773" s="191">
        <f t="shared" si="311"/>
        <v>22.164583486514314</v>
      </c>
      <c r="M773" s="190">
        <f t="shared" si="311"/>
        <v>10.358890851795264</v>
      </c>
      <c r="N773" s="191">
        <f t="shared" si="311"/>
        <v>11.011768503808709</v>
      </c>
      <c r="O773" s="190">
        <f t="shared" si="311"/>
        <v>10.554512819238793</v>
      </c>
      <c r="P773" s="191">
        <f t="shared" si="311"/>
        <v>11.339011278828606</v>
      </c>
      <c r="Q773" s="190">
        <f t="shared" si="311"/>
        <v>9.7722836691036452</v>
      </c>
      <c r="R773" s="191">
        <f t="shared" si="311"/>
        <v>10.037009366923931</v>
      </c>
      <c r="S773" s="190">
        <f t="shared" si="311"/>
        <v>33.155519491141085</v>
      </c>
      <c r="T773" s="191">
        <f t="shared" si="311"/>
        <v>35.28366826474749</v>
      </c>
      <c r="U773" s="190">
        <f t="shared" si="311"/>
        <v>32.937515867472428</v>
      </c>
      <c r="V773" s="191">
        <f t="shared" si="311"/>
        <v>36.155569853657504</v>
      </c>
      <c r="W773" s="190">
        <f t="shared" si="311"/>
        <v>32.514194930863077</v>
      </c>
      <c r="X773" s="191">
        <f t="shared" si="311"/>
        <v>32.201592853438243</v>
      </c>
      <c r="Y773" s="18"/>
      <c r="Z773" s="18"/>
      <c r="AA773" s="18"/>
      <c r="AB773" s="18"/>
      <c r="AC773" s="18"/>
      <c r="AD773" s="18"/>
      <c r="AE773" s="18"/>
      <c r="AF773" s="18"/>
      <c r="AG773" s="18"/>
      <c r="AH773" s="18"/>
      <c r="AI773" s="18"/>
      <c r="AJ773" s="18"/>
      <c r="AK773" s="18"/>
      <c r="AL773" s="18"/>
      <c r="AM773" s="18"/>
      <c r="AN773" s="18"/>
      <c r="AO773" s="18"/>
      <c r="AP773" s="18"/>
      <c r="AQ773" s="18"/>
      <c r="AR773" s="18"/>
      <c r="AS773" s="18"/>
    </row>
    <row r="774" spans="1:45" ht="15" customHeight="1" x14ac:dyDescent="0.15">
      <c r="B774" s="253" t="s">
        <v>802</v>
      </c>
      <c r="C774" s="252"/>
      <c r="D774" s="252"/>
      <c r="E774" s="252"/>
      <c r="F774" s="251"/>
      <c r="G774" s="190">
        <f t="shared" ref="G774:X774" si="312">SUM(G768:G773)</f>
        <v>145.97468004238746</v>
      </c>
      <c r="H774" s="191">
        <f t="shared" si="312"/>
        <v>213.69961159528413</v>
      </c>
      <c r="I774" s="190">
        <f t="shared" si="312"/>
        <v>137.5229835979128</v>
      </c>
      <c r="J774" s="191">
        <f t="shared" si="312"/>
        <v>196.31775144125359</v>
      </c>
      <c r="K774" s="190">
        <f t="shared" si="312"/>
        <v>137.92509790854263</v>
      </c>
      <c r="L774" s="191">
        <f t="shared" si="312"/>
        <v>181.26854485802906</v>
      </c>
      <c r="M774" s="190">
        <f t="shared" si="312"/>
        <v>61.727320072357507</v>
      </c>
      <c r="N774" s="191">
        <f t="shared" si="312"/>
        <v>90.394926420818706</v>
      </c>
      <c r="O774" s="190">
        <f t="shared" si="312"/>
        <v>59.468540063069227</v>
      </c>
      <c r="P774" s="191">
        <f t="shared" si="312"/>
        <v>83.608504727470361</v>
      </c>
      <c r="Q774" s="190">
        <f t="shared" si="312"/>
        <v>55.218299285155538</v>
      </c>
      <c r="R774" s="191">
        <f t="shared" si="312"/>
        <v>78.873273805459405</v>
      </c>
      <c r="S774" s="190">
        <f t="shared" si="312"/>
        <v>207.70200011474498</v>
      </c>
      <c r="T774" s="191">
        <f t="shared" si="312"/>
        <v>304.09453801610277</v>
      </c>
      <c r="U774" s="190">
        <f t="shared" si="312"/>
        <v>196.99152366098201</v>
      </c>
      <c r="V774" s="191">
        <f t="shared" si="312"/>
        <v>279.92625616872397</v>
      </c>
      <c r="W774" s="190">
        <f t="shared" si="312"/>
        <v>193.14339719369812</v>
      </c>
      <c r="X774" s="191">
        <f t="shared" si="312"/>
        <v>260.14181866348849</v>
      </c>
      <c r="Y774" s="18"/>
      <c r="Z774" s="18"/>
      <c r="AA774" s="18"/>
      <c r="AB774" s="18"/>
      <c r="AC774" s="18"/>
      <c r="AD774" s="18"/>
      <c r="AE774" s="18"/>
      <c r="AF774" s="18"/>
      <c r="AG774" s="18"/>
      <c r="AH774" s="18"/>
      <c r="AI774" s="18"/>
      <c r="AJ774" s="18"/>
      <c r="AK774" s="18"/>
      <c r="AL774" s="18"/>
      <c r="AM774" s="18"/>
      <c r="AN774" s="18"/>
      <c r="AO774" s="18"/>
      <c r="AP774" s="18"/>
      <c r="AQ774" s="18"/>
      <c r="AR774" s="18"/>
      <c r="AS774" s="18"/>
    </row>
    <row r="775" spans="1:45" ht="15" customHeight="1" x14ac:dyDescent="0.15">
      <c r="B775" s="176"/>
      <c r="C775" s="88"/>
      <c r="D775" s="88"/>
      <c r="E775" s="88"/>
      <c r="F775" s="88"/>
      <c r="G775" s="88"/>
      <c r="H775" s="88"/>
      <c r="I775" s="88"/>
      <c r="J775" s="88"/>
      <c r="K775" s="88"/>
      <c r="L775" s="88"/>
      <c r="M775" s="88"/>
      <c r="N775" s="88"/>
      <c r="T775" s="18"/>
      <c r="U775" s="18"/>
      <c r="V775" s="18"/>
      <c r="W775" s="18"/>
      <c r="X775" s="18"/>
      <c r="Y775" s="18"/>
      <c r="Z775" s="18"/>
      <c r="AA775" s="18"/>
      <c r="AB775" s="18"/>
      <c r="AC775" s="18"/>
      <c r="AD775" s="18"/>
      <c r="AE775" s="18"/>
      <c r="AF775" s="18"/>
      <c r="AG775" s="18"/>
      <c r="AH775" s="18"/>
      <c r="AI775" s="18"/>
      <c r="AJ775" s="18"/>
      <c r="AK775" s="18"/>
      <c r="AL775" s="18"/>
      <c r="AM775" s="18"/>
      <c r="AN775" s="18"/>
      <c r="AO775" s="18"/>
      <c r="AP775" s="18"/>
      <c r="AQ775" s="18"/>
      <c r="AR775" s="18"/>
      <c r="AS775" s="18"/>
    </row>
    <row r="776" spans="1:45" ht="15" customHeight="1" x14ac:dyDescent="0.15">
      <c r="A776" s="17" t="s">
        <v>1050</v>
      </c>
      <c r="B776" s="96"/>
      <c r="M776" s="1"/>
      <c r="T776" s="18"/>
      <c r="U776" s="18"/>
      <c r="V776" s="18"/>
      <c r="W776" s="18"/>
      <c r="X776" s="18"/>
      <c r="Y776" s="18"/>
      <c r="Z776" s="18"/>
      <c r="AA776" s="18"/>
      <c r="AB776" s="18"/>
      <c r="AC776" s="18"/>
      <c r="AD776" s="18"/>
      <c r="AE776" s="18"/>
      <c r="AF776" s="18"/>
      <c r="AG776" s="18"/>
      <c r="AH776" s="18"/>
      <c r="AI776" s="18"/>
      <c r="AJ776" s="18"/>
      <c r="AK776" s="18"/>
      <c r="AL776" s="18"/>
      <c r="AM776" s="18"/>
      <c r="AN776" s="18"/>
      <c r="AO776" s="18"/>
      <c r="AP776" s="18"/>
      <c r="AQ776" s="18"/>
      <c r="AR776" s="18"/>
      <c r="AS776" s="18"/>
    </row>
    <row r="777" spans="1:45" ht="15" customHeight="1" x14ac:dyDescent="0.15">
      <c r="A777" s="1" t="s">
        <v>1049</v>
      </c>
      <c r="B777" s="96"/>
      <c r="M777" s="1"/>
      <c r="T777" s="18"/>
      <c r="U777" s="18"/>
      <c r="V777" s="18"/>
      <c r="W777" s="18"/>
      <c r="X777" s="18"/>
      <c r="Y777" s="18"/>
      <c r="Z777" s="18"/>
      <c r="AA777" s="18"/>
      <c r="AB777" s="18"/>
      <c r="AC777" s="18"/>
      <c r="AD777" s="18"/>
      <c r="AE777" s="18"/>
      <c r="AF777" s="18"/>
      <c r="AG777" s="18"/>
      <c r="AH777" s="18"/>
      <c r="AI777" s="18"/>
      <c r="AJ777" s="18"/>
      <c r="AK777" s="18"/>
      <c r="AL777" s="18"/>
      <c r="AM777" s="18"/>
      <c r="AN777" s="18"/>
      <c r="AO777" s="18"/>
      <c r="AP777" s="18"/>
      <c r="AQ777" s="18"/>
      <c r="AR777" s="18"/>
      <c r="AS777" s="18"/>
    </row>
    <row r="778" spans="1:45" ht="12" customHeight="1" x14ac:dyDescent="0.15">
      <c r="B778" s="97"/>
      <c r="C778" s="27"/>
      <c r="D778" s="27"/>
      <c r="E778" s="27"/>
      <c r="F778" s="27"/>
      <c r="G778" s="27"/>
      <c r="H778" s="27"/>
      <c r="I778" s="27"/>
      <c r="J778" s="27"/>
      <c r="K778" s="3"/>
      <c r="L778" s="219" t="s">
        <v>2</v>
      </c>
      <c r="M778" s="30"/>
      <c r="N778" s="31"/>
      <c r="O778" s="218" t="s">
        <v>3</v>
      </c>
      <c r="P778" s="83"/>
      <c r="Q778" s="84"/>
      <c r="T778" s="18"/>
      <c r="U778" s="18"/>
      <c r="V778" s="18"/>
      <c r="W778" s="18"/>
      <c r="X778" s="18"/>
      <c r="Y778" s="18"/>
      <c r="Z778" s="18"/>
      <c r="AA778" s="18"/>
      <c r="AB778" s="18"/>
      <c r="AC778" s="18"/>
      <c r="AD778" s="18"/>
      <c r="AE778" s="18"/>
      <c r="AF778" s="18"/>
      <c r="AG778" s="18"/>
      <c r="AH778" s="18"/>
      <c r="AI778" s="18"/>
      <c r="AJ778" s="18"/>
      <c r="AK778" s="18"/>
      <c r="AL778" s="18"/>
      <c r="AM778" s="18"/>
      <c r="AN778" s="18"/>
      <c r="AO778" s="18"/>
      <c r="AP778" s="18"/>
      <c r="AQ778" s="18"/>
      <c r="AR778" s="18"/>
      <c r="AS778" s="18"/>
    </row>
    <row r="779" spans="1:45" ht="12" customHeight="1" x14ac:dyDescent="0.15">
      <c r="B779" s="73"/>
      <c r="C779" s="26"/>
      <c r="D779" s="26"/>
      <c r="E779" s="26"/>
      <c r="K779" s="217"/>
      <c r="L779" s="8" t="s">
        <v>4</v>
      </c>
      <c r="M779" s="8" t="s">
        <v>859</v>
      </c>
      <c r="N779" s="8" t="s">
        <v>13</v>
      </c>
      <c r="O779" s="8" t="s">
        <v>4</v>
      </c>
      <c r="P779" s="8" t="s">
        <v>859</v>
      </c>
      <c r="Q779" s="8" t="s">
        <v>13</v>
      </c>
      <c r="T779" s="18"/>
      <c r="U779" s="18"/>
      <c r="V779" s="18"/>
      <c r="W779" s="18"/>
      <c r="X779" s="18"/>
      <c r="Y779" s="18"/>
      <c r="Z779" s="18"/>
      <c r="AA779" s="18"/>
      <c r="AB779" s="18"/>
      <c r="AC779" s="18"/>
      <c r="AD779" s="18"/>
      <c r="AE779" s="18"/>
      <c r="AF779" s="18"/>
      <c r="AG779" s="18"/>
      <c r="AH779" s="18"/>
      <c r="AI779" s="18"/>
      <c r="AJ779" s="18"/>
      <c r="AK779" s="18"/>
      <c r="AL779" s="18"/>
      <c r="AM779" s="18"/>
      <c r="AN779" s="18"/>
      <c r="AO779" s="18"/>
      <c r="AP779" s="18"/>
      <c r="AQ779" s="18"/>
      <c r="AR779" s="18"/>
      <c r="AS779" s="18"/>
    </row>
    <row r="780" spans="1:45" ht="12" customHeight="1" x14ac:dyDescent="0.15">
      <c r="B780" s="94"/>
      <c r="C780" s="28"/>
      <c r="D780" s="28"/>
      <c r="E780" s="28"/>
      <c r="F780" s="28"/>
      <c r="G780" s="28"/>
      <c r="H780" s="28"/>
      <c r="I780" s="28"/>
      <c r="J780" s="28"/>
      <c r="K780" s="6"/>
      <c r="L780" s="9"/>
      <c r="M780" s="9"/>
      <c r="N780" s="9"/>
      <c r="O780" s="21">
        <v>1414</v>
      </c>
      <c r="P780" s="21">
        <v>879</v>
      </c>
      <c r="Q780" s="21">
        <v>521</v>
      </c>
      <c r="T780" s="18"/>
      <c r="U780" s="18"/>
      <c r="V780" s="18"/>
      <c r="W780" s="18"/>
      <c r="X780" s="18"/>
      <c r="Y780" s="18"/>
      <c r="Z780" s="18"/>
      <c r="AA780" s="18"/>
      <c r="AB780" s="18"/>
      <c r="AC780" s="18"/>
      <c r="AD780" s="18"/>
      <c r="AE780" s="18"/>
      <c r="AF780" s="18"/>
      <c r="AG780" s="18"/>
      <c r="AH780" s="18"/>
      <c r="AI780" s="18"/>
      <c r="AJ780" s="18"/>
      <c r="AK780" s="18"/>
      <c r="AL780" s="18"/>
      <c r="AM780" s="18"/>
      <c r="AN780" s="18"/>
      <c r="AO780" s="18"/>
      <c r="AP780" s="18"/>
      <c r="AQ780" s="18"/>
      <c r="AR780" s="18"/>
      <c r="AS780" s="18"/>
    </row>
    <row r="781" spans="1:45" ht="15" customHeight="1" x14ac:dyDescent="0.15">
      <c r="B781" s="73" t="s">
        <v>193</v>
      </c>
      <c r="C781" s="26"/>
      <c r="D781" s="26"/>
      <c r="E781" s="26"/>
      <c r="L781" s="10">
        <v>674</v>
      </c>
      <c r="M781" s="10">
        <v>401</v>
      </c>
      <c r="N781" s="10">
        <v>269</v>
      </c>
      <c r="O781" s="22">
        <f t="shared" ref="O781:O814" si="313">$L781/O$780*100</f>
        <v>47.666195190947668</v>
      </c>
      <c r="P781" s="22">
        <f t="shared" ref="P781:P814" si="314">M781/P$780*100</f>
        <v>45.620022753128552</v>
      </c>
      <c r="Q781" s="22">
        <f t="shared" ref="Q781:Q814" si="315">N781/Q$780*100</f>
        <v>51.631477927063344</v>
      </c>
      <c r="T781" s="18"/>
      <c r="U781" s="18"/>
      <c r="V781" s="18"/>
      <c r="W781" s="18"/>
      <c r="X781" s="18"/>
      <c r="Y781" s="18"/>
      <c r="Z781" s="18"/>
      <c r="AA781" s="18"/>
      <c r="AB781" s="18"/>
      <c r="AC781" s="18"/>
      <c r="AD781" s="18"/>
      <c r="AE781" s="18"/>
      <c r="AF781" s="18"/>
      <c r="AG781" s="18"/>
      <c r="AH781" s="18"/>
      <c r="AI781" s="18"/>
      <c r="AJ781" s="18"/>
      <c r="AK781" s="18"/>
      <c r="AL781" s="18"/>
      <c r="AM781" s="18"/>
      <c r="AN781" s="18"/>
      <c r="AO781" s="18"/>
      <c r="AP781" s="18"/>
      <c r="AQ781" s="18"/>
      <c r="AR781" s="18"/>
      <c r="AS781" s="18"/>
    </row>
    <row r="782" spans="1:45" ht="15" customHeight="1" x14ac:dyDescent="0.15">
      <c r="B782" s="73" t="s">
        <v>1044</v>
      </c>
      <c r="C782" s="26"/>
      <c r="D782" s="26"/>
      <c r="E782" s="26"/>
      <c r="L782" s="11">
        <v>217</v>
      </c>
      <c r="M782" s="11">
        <v>0</v>
      </c>
      <c r="N782" s="11">
        <v>217</v>
      </c>
      <c r="O782" s="23">
        <f t="shared" si="313"/>
        <v>15.346534653465346</v>
      </c>
      <c r="P782" s="23">
        <f t="shared" si="314"/>
        <v>0</v>
      </c>
      <c r="Q782" s="23">
        <f t="shared" si="315"/>
        <v>41.650671785028791</v>
      </c>
      <c r="T782" s="18"/>
      <c r="U782" s="18"/>
      <c r="V782" s="18"/>
      <c r="W782" s="18"/>
      <c r="X782" s="18"/>
      <c r="Y782" s="18"/>
      <c r="Z782" s="18"/>
      <c r="AA782" s="18"/>
      <c r="AB782" s="18"/>
      <c r="AC782" s="18"/>
      <c r="AD782" s="18"/>
      <c r="AE782" s="18"/>
      <c r="AF782" s="18"/>
      <c r="AG782" s="18"/>
      <c r="AH782" s="18"/>
      <c r="AI782" s="18"/>
      <c r="AJ782" s="18"/>
      <c r="AK782" s="18"/>
      <c r="AL782" s="18"/>
      <c r="AM782" s="18"/>
      <c r="AN782" s="18"/>
      <c r="AO782" s="18"/>
      <c r="AP782" s="18"/>
      <c r="AQ782" s="18"/>
      <c r="AR782" s="18"/>
      <c r="AS782" s="18"/>
    </row>
    <row r="783" spans="1:45" ht="15" customHeight="1" x14ac:dyDescent="0.15">
      <c r="B783" s="145" t="s">
        <v>194</v>
      </c>
      <c r="C783" s="146"/>
      <c r="D783" s="146"/>
      <c r="E783" s="146"/>
      <c r="F783" s="146"/>
      <c r="G783" s="146"/>
      <c r="H783" s="146"/>
      <c r="I783" s="146"/>
      <c r="J783" s="146"/>
      <c r="K783" s="146"/>
      <c r="L783" s="147">
        <v>640</v>
      </c>
      <c r="M783" s="147">
        <v>376</v>
      </c>
      <c r="N783" s="147">
        <v>260</v>
      </c>
      <c r="O783" s="148">
        <f t="shared" si="313"/>
        <v>45.261669024045261</v>
      </c>
      <c r="P783" s="148">
        <f t="shared" si="314"/>
        <v>42.775881683731512</v>
      </c>
      <c r="Q783" s="148">
        <f t="shared" si="315"/>
        <v>49.904030710172741</v>
      </c>
      <c r="T783" s="18"/>
      <c r="U783" s="18"/>
      <c r="V783" s="18"/>
      <c r="W783" s="18"/>
      <c r="X783" s="18"/>
      <c r="Y783" s="18"/>
      <c r="Z783" s="18"/>
      <c r="AA783" s="18"/>
      <c r="AB783" s="18"/>
      <c r="AC783" s="18"/>
      <c r="AD783" s="18"/>
      <c r="AE783" s="18"/>
      <c r="AF783" s="18"/>
      <c r="AG783" s="18"/>
      <c r="AH783" s="18"/>
      <c r="AI783" s="18"/>
      <c r="AJ783" s="18"/>
      <c r="AK783" s="18"/>
      <c r="AL783" s="18"/>
      <c r="AM783" s="18"/>
      <c r="AN783" s="18"/>
      <c r="AO783" s="18"/>
      <c r="AP783" s="18"/>
      <c r="AQ783" s="18"/>
      <c r="AR783" s="18"/>
      <c r="AS783" s="18"/>
    </row>
    <row r="784" spans="1:45" ht="15" customHeight="1" x14ac:dyDescent="0.15">
      <c r="B784" s="73" t="s">
        <v>195</v>
      </c>
      <c r="C784" s="26"/>
      <c r="D784" s="26"/>
      <c r="E784" s="26"/>
      <c r="L784" s="11">
        <v>441</v>
      </c>
      <c r="M784" s="11">
        <v>324</v>
      </c>
      <c r="N784" s="11">
        <v>113</v>
      </c>
      <c r="O784" s="23">
        <f t="shared" si="313"/>
        <v>31.188118811881189</v>
      </c>
      <c r="P784" s="23">
        <f t="shared" si="314"/>
        <v>36.860068259385663</v>
      </c>
      <c r="Q784" s="23">
        <f t="shared" si="315"/>
        <v>21.689059500959694</v>
      </c>
      <c r="T784" s="18"/>
      <c r="U784" s="18"/>
      <c r="V784" s="18"/>
      <c r="W784" s="18"/>
      <c r="X784" s="18"/>
      <c r="Y784" s="18"/>
      <c r="Z784" s="18"/>
      <c r="AA784" s="18"/>
      <c r="AB784" s="18"/>
      <c r="AC784" s="18"/>
      <c r="AD784" s="18"/>
      <c r="AE784" s="18"/>
      <c r="AF784" s="18"/>
      <c r="AG784" s="18"/>
      <c r="AH784" s="18"/>
      <c r="AI784" s="18"/>
      <c r="AJ784" s="18"/>
      <c r="AK784" s="18"/>
      <c r="AL784" s="18"/>
      <c r="AM784" s="18"/>
      <c r="AN784" s="18"/>
      <c r="AO784" s="18"/>
      <c r="AP784" s="18"/>
      <c r="AQ784" s="18"/>
      <c r="AR784" s="18"/>
      <c r="AS784" s="18"/>
    </row>
    <row r="785" spans="2:45" ht="15" customHeight="1" x14ac:dyDescent="0.15">
      <c r="B785" s="73" t="s">
        <v>196</v>
      </c>
      <c r="C785" s="26"/>
      <c r="D785" s="26"/>
      <c r="E785" s="26"/>
      <c r="L785" s="11">
        <v>584</v>
      </c>
      <c r="M785" s="11">
        <v>345</v>
      </c>
      <c r="N785" s="11">
        <v>236</v>
      </c>
      <c r="O785" s="23">
        <f t="shared" si="313"/>
        <v>41.301272984441297</v>
      </c>
      <c r="P785" s="23">
        <f t="shared" si="314"/>
        <v>39.249146757679185</v>
      </c>
      <c r="Q785" s="23">
        <f t="shared" si="315"/>
        <v>45.297504798464495</v>
      </c>
      <c r="T785" s="18"/>
      <c r="U785" s="18"/>
      <c r="V785" s="18"/>
      <c r="W785" s="18"/>
      <c r="X785" s="18"/>
      <c r="Y785" s="18"/>
      <c r="Z785" s="18"/>
      <c r="AA785" s="18"/>
      <c r="AB785" s="18"/>
      <c r="AC785" s="18"/>
      <c r="AD785" s="18"/>
      <c r="AE785" s="18"/>
      <c r="AF785" s="18"/>
      <c r="AG785" s="18"/>
      <c r="AH785" s="18"/>
      <c r="AI785" s="18"/>
      <c r="AJ785" s="18"/>
      <c r="AK785" s="18"/>
      <c r="AL785" s="18"/>
      <c r="AM785" s="18"/>
      <c r="AN785" s="18"/>
      <c r="AO785" s="18"/>
      <c r="AP785" s="18"/>
      <c r="AQ785" s="18"/>
      <c r="AR785" s="18"/>
      <c r="AS785" s="18"/>
    </row>
    <row r="786" spans="2:45" ht="15" customHeight="1" x14ac:dyDescent="0.15">
      <c r="B786" s="73" t="s">
        <v>197</v>
      </c>
      <c r="C786" s="26"/>
      <c r="D786" s="26"/>
      <c r="E786" s="26"/>
      <c r="L786" s="11">
        <v>610</v>
      </c>
      <c r="M786" s="11">
        <v>382</v>
      </c>
      <c r="N786" s="11">
        <v>222</v>
      </c>
      <c r="O786" s="23">
        <f t="shared" si="313"/>
        <v>43.140028288543142</v>
      </c>
      <c r="P786" s="23">
        <f t="shared" si="314"/>
        <v>43.458475540386807</v>
      </c>
      <c r="Q786" s="23">
        <f t="shared" si="315"/>
        <v>42.610364683301341</v>
      </c>
    </row>
    <row r="787" spans="2:45" ht="15" customHeight="1" x14ac:dyDescent="0.15">
      <c r="B787" s="73" t="s">
        <v>198</v>
      </c>
      <c r="C787" s="26"/>
      <c r="D787" s="26"/>
      <c r="E787" s="26"/>
      <c r="L787" s="11">
        <v>214</v>
      </c>
      <c r="M787" s="11">
        <v>200</v>
      </c>
      <c r="N787" s="11">
        <v>13</v>
      </c>
      <c r="O787" s="23">
        <f t="shared" si="313"/>
        <v>15.134370579915135</v>
      </c>
      <c r="P787" s="23">
        <f t="shared" si="314"/>
        <v>22.753128555176335</v>
      </c>
      <c r="Q787" s="23">
        <f t="shared" si="315"/>
        <v>2.4952015355086372</v>
      </c>
    </row>
    <row r="788" spans="2:45" ht="15" customHeight="1" x14ac:dyDescent="0.15">
      <c r="B788" s="73" t="s">
        <v>199</v>
      </c>
      <c r="C788" s="26"/>
      <c r="D788" s="26"/>
      <c r="E788" s="26"/>
      <c r="L788" s="11">
        <v>454</v>
      </c>
      <c r="M788" s="11">
        <v>262</v>
      </c>
      <c r="N788" s="11">
        <v>189</v>
      </c>
      <c r="O788" s="23">
        <f t="shared" si="313"/>
        <v>32.107496463932108</v>
      </c>
      <c r="P788" s="23">
        <f t="shared" si="314"/>
        <v>29.806598407280998</v>
      </c>
      <c r="Q788" s="23">
        <f t="shared" si="315"/>
        <v>36.276391554702499</v>
      </c>
    </row>
    <row r="789" spans="2:45" ht="15" customHeight="1" x14ac:dyDescent="0.15">
      <c r="B789" s="73" t="s">
        <v>200</v>
      </c>
      <c r="C789" s="26"/>
      <c r="D789" s="26"/>
      <c r="E789" s="26"/>
      <c r="L789" s="11">
        <v>568</v>
      </c>
      <c r="M789" s="11">
        <v>366</v>
      </c>
      <c r="N789" s="11">
        <v>197</v>
      </c>
      <c r="O789" s="23">
        <f t="shared" si="313"/>
        <v>40.169731258840166</v>
      </c>
      <c r="P789" s="23">
        <f t="shared" si="314"/>
        <v>41.638225255972692</v>
      </c>
      <c r="Q789" s="23">
        <f t="shared" si="315"/>
        <v>37.811900191938577</v>
      </c>
    </row>
    <row r="790" spans="2:45" ht="15" customHeight="1" x14ac:dyDescent="0.15">
      <c r="B790" s="73" t="s">
        <v>201</v>
      </c>
      <c r="C790" s="26"/>
      <c r="D790" s="26"/>
      <c r="E790" s="26"/>
      <c r="L790" s="11">
        <v>390</v>
      </c>
      <c r="M790" s="11">
        <v>255</v>
      </c>
      <c r="N790" s="11">
        <v>131</v>
      </c>
      <c r="O790" s="23">
        <f t="shared" si="313"/>
        <v>27.581329561527578</v>
      </c>
      <c r="P790" s="23">
        <f t="shared" si="314"/>
        <v>29.010238907849828</v>
      </c>
      <c r="Q790" s="23">
        <f t="shared" si="315"/>
        <v>25.143953934740882</v>
      </c>
    </row>
    <row r="791" spans="2:45" ht="15" customHeight="1" x14ac:dyDescent="0.15">
      <c r="B791" s="73" t="s">
        <v>202</v>
      </c>
      <c r="C791" s="26"/>
      <c r="D791" s="26"/>
      <c r="E791" s="26"/>
      <c r="L791" s="11">
        <v>348</v>
      </c>
      <c r="M791" s="11">
        <v>210</v>
      </c>
      <c r="N791" s="11">
        <v>134</v>
      </c>
      <c r="O791" s="23">
        <f t="shared" si="313"/>
        <v>24.611032531824613</v>
      </c>
      <c r="P791" s="23">
        <f t="shared" si="314"/>
        <v>23.890784982935152</v>
      </c>
      <c r="Q791" s="23">
        <f t="shared" si="315"/>
        <v>25.719769673704413</v>
      </c>
    </row>
    <row r="792" spans="2:45" ht="15" customHeight="1" x14ac:dyDescent="0.15">
      <c r="B792" s="145" t="s">
        <v>203</v>
      </c>
      <c r="C792" s="146"/>
      <c r="D792" s="146"/>
      <c r="E792" s="146"/>
      <c r="F792" s="146"/>
      <c r="G792" s="146"/>
      <c r="H792" s="146"/>
      <c r="I792" s="146"/>
      <c r="J792" s="146"/>
      <c r="K792" s="146"/>
      <c r="L792" s="147">
        <v>264</v>
      </c>
      <c r="M792" s="147">
        <v>15</v>
      </c>
      <c r="N792" s="147">
        <v>245</v>
      </c>
      <c r="O792" s="148">
        <f t="shared" si="313"/>
        <v>18.67043847241867</v>
      </c>
      <c r="P792" s="148">
        <f t="shared" si="314"/>
        <v>1.7064846416382253</v>
      </c>
      <c r="Q792" s="148">
        <f t="shared" si="315"/>
        <v>47.02495201535509</v>
      </c>
    </row>
    <row r="793" spans="2:45" ht="15" customHeight="1" x14ac:dyDescent="0.15">
      <c r="B793" s="73" t="s">
        <v>204</v>
      </c>
      <c r="C793" s="26"/>
      <c r="D793" s="26"/>
      <c r="E793" s="26"/>
      <c r="L793" s="11">
        <v>945</v>
      </c>
      <c r="M793" s="11">
        <v>662</v>
      </c>
      <c r="N793" s="11">
        <v>277</v>
      </c>
      <c r="O793" s="23">
        <f t="shared" si="313"/>
        <v>66.831683168316829</v>
      </c>
      <c r="P793" s="23">
        <f t="shared" si="314"/>
        <v>75.312855517633665</v>
      </c>
      <c r="Q793" s="23">
        <f t="shared" si="315"/>
        <v>53.166986564299421</v>
      </c>
    </row>
    <row r="794" spans="2:45" ht="15" customHeight="1" x14ac:dyDescent="0.15">
      <c r="B794" s="73" t="s">
        <v>1043</v>
      </c>
      <c r="C794" s="26"/>
      <c r="D794" s="26"/>
      <c r="E794" s="26"/>
      <c r="L794" s="11">
        <v>692</v>
      </c>
      <c r="M794" s="11">
        <v>611</v>
      </c>
      <c r="N794" s="11">
        <v>76</v>
      </c>
      <c r="O794" s="23">
        <f t="shared" si="313"/>
        <v>48.939179632248944</v>
      </c>
      <c r="P794" s="23">
        <f t="shared" si="314"/>
        <v>69.510807736063711</v>
      </c>
      <c r="Q794" s="23">
        <f t="shared" si="315"/>
        <v>14.587332053742802</v>
      </c>
    </row>
    <row r="795" spans="2:45" ht="15" customHeight="1" x14ac:dyDescent="0.15">
      <c r="B795" s="73" t="s">
        <v>1042</v>
      </c>
      <c r="C795" s="26"/>
      <c r="D795" s="26"/>
      <c r="E795" s="26"/>
      <c r="L795" s="11">
        <v>258</v>
      </c>
      <c r="M795" s="11">
        <v>0</v>
      </c>
      <c r="N795" s="11">
        <v>258</v>
      </c>
      <c r="O795" s="23">
        <f t="shared" si="313"/>
        <v>18.246110325318245</v>
      </c>
      <c r="P795" s="23">
        <f t="shared" si="314"/>
        <v>0</v>
      </c>
      <c r="Q795" s="23">
        <f t="shared" si="315"/>
        <v>49.520153550863725</v>
      </c>
    </row>
    <row r="796" spans="2:45" ht="15" customHeight="1" x14ac:dyDescent="0.15">
      <c r="B796" s="73" t="s">
        <v>205</v>
      </c>
      <c r="C796" s="26"/>
      <c r="D796" s="26"/>
      <c r="E796" s="26"/>
      <c r="L796" s="11">
        <v>456</v>
      </c>
      <c r="M796" s="11">
        <v>312</v>
      </c>
      <c r="N796" s="11">
        <v>140</v>
      </c>
      <c r="O796" s="23">
        <f t="shared" si="313"/>
        <v>32.248939179632245</v>
      </c>
      <c r="P796" s="23">
        <f t="shared" si="314"/>
        <v>35.494880546075088</v>
      </c>
      <c r="Q796" s="23">
        <f t="shared" si="315"/>
        <v>26.871401151631481</v>
      </c>
    </row>
    <row r="797" spans="2:45" ht="15" customHeight="1" x14ac:dyDescent="0.15">
      <c r="B797" s="73" t="s">
        <v>62</v>
      </c>
      <c r="C797" s="26"/>
      <c r="D797" s="26"/>
      <c r="E797" s="26"/>
      <c r="L797" s="11">
        <v>465</v>
      </c>
      <c r="M797" s="11">
        <v>324</v>
      </c>
      <c r="N797" s="11">
        <v>136</v>
      </c>
      <c r="O797" s="23">
        <f t="shared" si="313"/>
        <v>32.885431400282883</v>
      </c>
      <c r="P797" s="23">
        <f t="shared" si="314"/>
        <v>36.860068259385663</v>
      </c>
      <c r="Q797" s="23">
        <f t="shared" si="315"/>
        <v>26.103646833013432</v>
      </c>
    </row>
    <row r="798" spans="2:45" ht="15" customHeight="1" x14ac:dyDescent="0.15">
      <c r="B798" s="145" t="s">
        <v>206</v>
      </c>
      <c r="C798" s="146"/>
      <c r="D798" s="146"/>
      <c r="E798" s="146"/>
      <c r="F798" s="146"/>
      <c r="G798" s="146"/>
      <c r="H798" s="146"/>
      <c r="I798" s="146"/>
      <c r="J798" s="146"/>
      <c r="K798" s="146"/>
      <c r="L798" s="147">
        <v>123</v>
      </c>
      <c r="M798" s="147">
        <v>120</v>
      </c>
      <c r="N798" s="147">
        <v>0</v>
      </c>
      <c r="O798" s="148">
        <f t="shared" si="313"/>
        <v>8.6987270155586991</v>
      </c>
      <c r="P798" s="148">
        <f t="shared" si="314"/>
        <v>13.651877133105803</v>
      </c>
      <c r="Q798" s="148">
        <f t="shared" si="315"/>
        <v>0</v>
      </c>
    </row>
    <row r="799" spans="2:45" ht="15" customHeight="1" x14ac:dyDescent="0.15">
      <c r="B799" s="73" t="s">
        <v>46</v>
      </c>
      <c r="C799" s="26"/>
      <c r="D799" s="26"/>
      <c r="E799" s="26"/>
      <c r="L799" s="11">
        <v>695</v>
      </c>
      <c r="M799" s="11">
        <v>419</v>
      </c>
      <c r="N799" s="11">
        <v>273</v>
      </c>
      <c r="O799" s="23">
        <f t="shared" si="313"/>
        <v>49.15134370579915</v>
      </c>
      <c r="P799" s="23">
        <f t="shared" si="314"/>
        <v>47.667804323094423</v>
      </c>
      <c r="Q799" s="23">
        <f t="shared" si="315"/>
        <v>52.399232245681382</v>
      </c>
    </row>
    <row r="800" spans="2:45" ht="15" customHeight="1" x14ac:dyDescent="0.15">
      <c r="B800" s="73" t="s">
        <v>207</v>
      </c>
      <c r="C800" s="26"/>
      <c r="D800" s="26"/>
      <c r="E800" s="26"/>
      <c r="L800" s="11">
        <v>325</v>
      </c>
      <c r="M800" s="11">
        <v>238</v>
      </c>
      <c r="N800" s="11">
        <v>85</v>
      </c>
      <c r="O800" s="23">
        <f t="shared" si="313"/>
        <v>22.984441301272984</v>
      </c>
      <c r="P800" s="23">
        <f t="shared" si="314"/>
        <v>27.076222980659843</v>
      </c>
      <c r="Q800" s="23">
        <f t="shared" si="315"/>
        <v>16.314779270633398</v>
      </c>
    </row>
    <row r="801" spans="2:17" ht="15" customHeight="1" x14ac:dyDescent="0.15">
      <c r="B801" s="73" t="s">
        <v>208</v>
      </c>
      <c r="C801" s="26"/>
      <c r="D801" s="26"/>
      <c r="E801" s="26"/>
      <c r="L801" s="11">
        <v>356</v>
      </c>
      <c r="M801" s="11">
        <v>269</v>
      </c>
      <c r="N801" s="11">
        <v>84</v>
      </c>
      <c r="O801" s="23">
        <f t="shared" si="313"/>
        <v>25.176803394625175</v>
      </c>
      <c r="P801" s="23">
        <f t="shared" si="314"/>
        <v>30.602957906712174</v>
      </c>
      <c r="Q801" s="23">
        <f t="shared" si="315"/>
        <v>16.122840690978887</v>
      </c>
    </row>
    <row r="802" spans="2:17" ht="15" customHeight="1" x14ac:dyDescent="0.15">
      <c r="B802" s="73" t="s">
        <v>51</v>
      </c>
      <c r="C802" s="26"/>
      <c r="D802" s="26"/>
      <c r="E802" s="26"/>
      <c r="L802" s="11">
        <v>216</v>
      </c>
      <c r="M802" s="11">
        <v>148</v>
      </c>
      <c r="N802" s="11">
        <v>64</v>
      </c>
      <c r="O802" s="23">
        <f t="shared" si="313"/>
        <v>15.275813295615276</v>
      </c>
      <c r="P802" s="23">
        <f t="shared" si="314"/>
        <v>16.83731513083049</v>
      </c>
      <c r="Q802" s="23">
        <f t="shared" si="315"/>
        <v>12.284069097888676</v>
      </c>
    </row>
    <row r="803" spans="2:17" ht="15" customHeight="1" x14ac:dyDescent="0.15">
      <c r="B803" s="73" t="s">
        <v>209</v>
      </c>
      <c r="C803" s="26"/>
      <c r="D803" s="26"/>
      <c r="E803" s="26"/>
      <c r="L803" s="11">
        <v>203</v>
      </c>
      <c r="M803" s="11">
        <v>120</v>
      </c>
      <c r="N803" s="11">
        <v>81</v>
      </c>
      <c r="O803" s="23">
        <f t="shared" si="313"/>
        <v>14.356435643564355</v>
      </c>
      <c r="P803" s="23">
        <f t="shared" si="314"/>
        <v>13.651877133105803</v>
      </c>
      <c r="Q803" s="23">
        <f t="shared" si="315"/>
        <v>15.547024952015356</v>
      </c>
    </row>
    <row r="804" spans="2:17" ht="15" customHeight="1" x14ac:dyDescent="0.15">
      <c r="B804" s="73" t="s">
        <v>54</v>
      </c>
      <c r="C804" s="26"/>
      <c r="D804" s="26"/>
      <c r="E804" s="26"/>
      <c r="L804" s="11">
        <v>222</v>
      </c>
      <c r="M804" s="11">
        <v>148</v>
      </c>
      <c r="N804" s="11">
        <v>70</v>
      </c>
      <c r="O804" s="23">
        <f t="shared" si="313"/>
        <v>15.700141442715701</v>
      </c>
      <c r="P804" s="23">
        <f t="shared" si="314"/>
        <v>16.83731513083049</v>
      </c>
      <c r="Q804" s="23">
        <f t="shared" si="315"/>
        <v>13.435700575815741</v>
      </c>
    </row>
    <row r="805" spans="2:17" ht="15" customHeight="1" x14ac:dyDescent="0.15">
      <c r="B805" s="73" t="s">
        <v>904</v>
      </c>
      <c r="C805" s="26"/>
      <c r="D805" s="26"/>
      <c r="E805" s="26"/>
      <c r="L805" s="11">
        <v>208</v>
      </c>
      <c r="M805" s="11">
        <v>131</v>
      </c>
      <c r="N805" s="11">
        <v>74</v>
      </c>
      <c r="O805" s="23">
        <f t="shared" si="313"/>
        <v>14.71004243281471</v>
      </c>
      <c r="P805" s="23">
        <f t="shared" si="314"/>
        <v>14.903299203640499</v>
      </c>
      <c r="Q805" s="23">
        <f t="shared" si="315"/>
        <v>14.203454894433781</v>
      </c>
    </row>
    <row r="806" spans="2:17" ht="15" customHeight="1" x14ac:dyDescent="0.15">
      <c r="B806" s="145" t="s">
        <v>57</v>
      </c>
      <c r="C806" s="146"/>
      <c r="D806" s="146"/>
      <c r="E806" s="146"/>
      <c r="F806" s="146"/>
      <c r="G806" s="146"/>
      <c r="H806" s="146"/>
      <c r="I806" s="146"/>
      <c r="J806" s="146"/>
      <c r="K806" s="146"/>
      <c r="L806" s="147">
        <v>348</v>
      </c>
      <c r="M806" s="147">
        <v>229</v>
      </c>
      <c r="N806" s="147">
        <v>116</v>
      </c>
      <c r="O806" s="148">
        <f t="shared" si="313"/>
        <v>24.611032531824613</v>
      </c>
      <c r="P806" s="148">
        <f t="shared" si="314"/>
        <v>26.052332195676907</v>
      </c>
      <c r="Q806" s="148">
        <f t="shared" si="315"/>
        <v>22.264875239923224</v>
      </c>
    </row>
    <row r="807" spans="2:17" ht="15" customHeight="1" x14ac:dyDescent="0.15">
      <c r="B807" s="73" t="s">
        <v>210</v>
      </c>
      <c r="C807" s="26"/>
      <c r="D807" s="26"/>
      <c r="E807" s="26"/>
      <c r="L807" s="11">
        <v>520</v>
      </c>
      <c r="M807" s="11">
        <v>330</v>
      </c>
      <c r="N807" s="11">
        <v>184</v>
      </c>
      <c r="O807" s="23">
        <f t="shared" si="313"/>
        <v>36.775106082036771</v>
      </c>
      <c r="P807" s="23">
        <f t="shared" si="314"/>
        <v>37.542662116040951</v>
      </c>
      <c r="Q807" s="23">
        <f t="shared" si="315"/>
        <v>35.316698656429942</v>
      </c>
    </row>
    <row r="808" spans="2:17" ht="15" customHeight="1" x14ac:dyDescent="0.15">
      <c r="B808" s="73" t="s">
        <v>211</v>
      </c>
      <c r="C808" s="26"/>
      <c r="D808" s="26"/>
      <c r="E808" s="26"/>
      <c r="L808" s="11">
        <v>654</v>
      </c>
      <c r="M808" s="11">
        <v>392</v>
      </c>
      <c r="N808" s="11">
        <v>253</v>
      </c>
      <c r="O808" s="23">
        <f t="shared" si="313"/>
        <v>46.251768033946249</v>
      </c>
      <c r="P808" s="23">
        <f t="shared" si="314"/>
        <v>44.59613196814562</v>
      </c>
      <c r="Q808" s="23">
        <f t="shared" si="315"/>
        <v>48.560460652591168</v>
      </c>
    </row>
    <row r="809" spans="2:17" ht="15" customHeight="1" x14ac:dyDescent="0.15">
      <c r="B809" s="73" t="s">
        <v>212</v>
      </c>
      <c r="C809" s="26"/>
      <c r="D809" s="26"/>
      <c r="E809" s="26"/>
      <c r="L809" s="11">
        <v>745</v>
      </c>
      <c r="M809" s="11">
        <v>440</v>
      </c>
      <c r="N809" s="11">
        <v>300</v>
      </c>
      <c r="O809" s="23">
        <f t="shared" si="313"/>
        <v>52.687411598302688</v>
      </c>
      <c r="P809" s="23">
        <f t="shared" si="314"/>
        <v>50.056882821387937</v>
      </c>
      <c r="Q809" s="23">
        <f t="shared" si="315"/>
        <v>57.581573896353163</v>
      </c>
    </row>
    <row r="810" spans="2:17" ht="15" customHeight="1" x14ac:dyDescent="0.15">
      <c r="B810" s="73" t="s">
        <v>213</v>
      </c>
      <c r="C810" s="26"/>
      <c r="D810" s="26"/>
      <c r="E810" s="26"/>
      <c r="L810" s="11">
        <v>751</v>
      </c>
      <c r="M810" s="11">
        <v>435</v>
      </c>
      <c r="N810" s="11">
        <v>305</v>
      </c>
      <c r="O810" s="23">
        <f t="shared" si="313"/>
        <v>53.111739745403106</v>
      </c>
      <c r="P810" s="23">
        <f t="shared" si="314"/>
        <v>49.488054607508531</v>
      </c>
      <c r="Q810" s="23">
        <f t="shared" si="315"/>
        <v>58.541266794625727</v>
      </c>
    </row>
    <row r="811" spans="2:17" ht="15" customHeight="1" x14ac:dyDescent="0.15">
      <c r="B811" s="73" t="s">
        <v>214</v>
      </c>
      <c r="C811" s="26"/>
      <c r="D811" s="26"/>
      <c r="E811" s="26"/>
      <c r="L811" s="11">
        <v>945</v>
      </c>
      <c r="M811" s="11">
        <v>590</v>
      </c>
      <c r="N811" s="11">
        <v>343</v>
      </c>
      <c r="O811" s="23">
        <f t="shared" si="313"/>
        <v>66.831683168316829</v>
      </c>
      <c r="P811" s="23">
        <f t="shared" si="314"/>
        <v>67.121729237770182</v>
      </c>
      <c r="Q811" s="23">
        <f t="shared" si="315"/>
        <v>65.834932821497119</v>
      </c>
    </row>
    <row r="812" spans="2:17" ht="15" customHeight="1" x14ac:dyDescent="0.15">
      <c r="B812" s="145" t="s">
        <v>215</v>
      </c>
      <c r="C812" s="146"/>
      <c r="D812" s="146"/>
      <c r="E812" s="146"/>
      <c r="F812" s="146"/>
      <c r="G812" s="146"/>
      <c r="H812" s="146"/>
      <c r="I812" s="146"/>
      <c r="J812" s="146"/>
      <c r="K812" s="146"/>
      <c r="L812" s="147">
        <v>455</v>
      </c>
      <c r="M812" s="147">
        <v>265</v>
      </c>
      <c r="N812" s="147">
        <v>183</v>
      </c>
      <c r="O812" s="148">
        <f t="shared" si="313"/>
        <v>32.178217821782177</v>
      </c>
      <c r="P812" s="148">
        <f t="shared" si="314"/>
        <v>30.147895335608649</v>
      </c>
      <c r="Q812" s="148">
        <f t="shared" si="315"/>
        <v>35.124760076775431</v>
      </c>
    </row>
    <row r="813" spans="2:17" ht="15" customHeight="1" x14ac:dyDescent="0.15">
      <c r="B813" s="73" t="s">
        <v>216</v>
      </c>
      <c r="C813" s="26"/>
      <c r="D813" s="26"/>
      <c r="E813" s="26"/>
      <c r="L813" s="11">
        <v>370</v>
      </c>
      <c r="M813" s="11">
        <v>208</v>
      </c>
      <c r="N813" s="11">
        <v>156</v>
      </c>
      <c r="O813" s="23">
        <f t="shared" si="313"/>
        <v>26.166902404526166</v>
      </c>
      <c r="P813" s="23">
        <f t="shared" si="314"/>
        <v>23.663253697383389</v>
      </c>
      <c r="Q813" s="23">
        <f t="shared" si="315"/>
        <v>29.942418426103647</v>
      </c>
    </row>
    <row r="814" spans="2:17" ht="15" customHeight="1" x14ac:dyDescent="0.15">
      <c r="B814" s="145" t="s">
        <v>217</v>
      </c>
      <c r="C814" s="146"/>
      <c r="D814" s="146"/>
      <c r="E814" s="146"/>
      <c r="F814" s="146"/>
      <c r="G814" s="146"/>
      <c r="H814" s="146"/>
      <c r="I814" s="146"/>
      <c r="J814" s="146"/>
      <c r="K814" s="146"/>
      <c r="L814" s="147">
        <v>665</v>
      </c>
      <c r="M814" s="147">
        <v>406</v>
      </c>
      <c r="N814" s="147">
        <v>253</v>
      </c>
      <c r="O814" s="148">
        <f t="shared" si="313"/>
        <v>47.029702970297024</v>
      </c>
      <c r="P814" s="148">
        <f t="shared" si="314"/>
        <v>46.188850967007966</v>
      </c>
      <c r="Q814" s="148">
        <f t="shared" si="315"/>
        <v>48.560460652591168</v>
      </c>
    </row>
    <row r="815" spans="2:17" ht="15" customHeight="1" x14ac:dyDescent="0.15">
      <c r="B815" s="95" t="s">
        <v>1</v>
      </c>
      <c r="C815" s="30"/>
      <c r="D815" s="30"/>
      <c r="E815" s="30"/>
      <c r="F815" s="30"/>
      <c r="G815" s="30"/>
      <c r="H815" s="30"/>
      <c r="I815" s="30"/>
      <c r="J815" s="30"/>
      <c r="K815" s="31"/>
      <c r="L815" s="13">
        <f>SUM(L781:L814)</f>
        <v>16021</v>
      </c>
      <c r="M815" s="13">
        <f>SUM(M781:M814)</f>
        <v>9933</v>
      </c>
      <c r="N815" s="13">
        <f>SUM(N781:N814)</f>
        <v>5937</v>
      </c>
      <c r="O815" s="25" t="str">
        <f>IF(SUM(O781:O814)&gt;100,"－",SUM(O781:O814))</f>
        <v>－</v>
      </c>
      <c r="P815" s="25" t="str">
        <f>IF(SUM(P781:P814)&gt;100,"－",SUM(P781:P814))</f>
        <v>－</v>
      </c>
      <c r="Q815" s="25" t="str">
        <f>IF(SUM(Q781:Q814)&gt;100,"－",SUM(Q781:Q814))</f>
        <v>－</v>
      </c>
    </row>
    <row r="816" spans="2:17" ht="15" customHeight="1" x14ac:dyDescent="0.15">
      <c r="B816" s="98"/>
      <c r="C816" s="32"/>
      <c r="D816" s="32"/>
      <c r="E816" s="32"/>
      <c r="F816" s="32"/>
      <c r="G816" s="32"/>
      <c r="H816" s="32"/>
      <c r="I816" s="32"/>
      <c r="J816" s="32"/>
      <c r="K816" s="32"/>
      <c r="L816" s="33"/>
      <c r="M816" s="127"/>
    </row>
    <row r="817" spans="1:21" ht="15" customHeight="1" x14ac:dyDescent="0.15">
      <c r="A817" s="17" t="s">
        <v>1047</v>
      </c>
      <c r="B817" s="98"/>
      <c r="C817" s="90"/>
      <c r="D817" s="88"/>
      <c r="E817" s="88"/>
      <c r="F817" s="37"/>
      <c r="G817" s="38"/>
      <c r="H817" s="59"/>
      <c r="I817" s="59"/>
      <c r="J817" s="59"/>
      <c r="K817" s="66"/>
      <c r="L817" s="59"/>
      <c r="M817" s="36"/>
    </row>
    <row r="818" spans="1:21" ht="15" customHeight="1" x14ac:dyDescent="0.15">
      <c r="A818" s="1" t="s">
        <v>1046</v>
      </c>
      <c r="B818" s="96"/>
      <c r="F818" s="1"/>
    </row>
    <row r="819" spans="1:21" s="36" customFormat="1" ht="33.75" x14ac:dyDescent="0.15">
      <c r="B819" s="95" t="s">
        <v>4</v>
      </c>
      <c r="C819" s="30"/>
      <c r="D819" s="30"/>
      <c r="E819" s="30"/>
      <c r="F819" s="30"/>
      <c r="G819" s="31"/>
      <c r="H819" s="123" t="s">
        <v>620</v>
      </c>
      <c r="I819" s="123" t="s">
        <v>621</v>
      </c>
      <c r="J819" s="123" t="s">
        <v>622</v>
      </c>
      <c r="K819" s="49" t="s">
        <v>623</v>
      </c>
      <c r="L819" s="49" t="s">
        <v>624</v>
      </c>
      <c r="M819" s="49" t="s">
        <v>625</v>
      </c>
      <c r="N819" s="247" t="s">
        <v>626</v>
      </c>
      <c r="O819" s="221" t="s">
        <v>190</v>
      </c>
      <c r="P819" s="40" t="s">
        <v>4</v>
      </c>
      <c r="Q819" s="41" t="s">
        <v>627</v>
      </c>
      <c r="R819" s="41" t="s">
        <v>628</v>
      </c>
      <c r="S819" s="41" t="s">
        <v>629</v>
      </c>
      <c r="T819" s="41" t="s">
        <v>218</v>
      </c>
      <c r="U819" s="41" t="s">
        <v>630</v>
      </c>
    </row>
    <row r="820" spans="1:21" s="36" customFormat="1" ht="12" customHeight="1" x14ac:dyDescent="0.15">
      <c r="B820" s="100" t="s">
        <v>2</v>
      </c>
      <c r="C820" s="124" t="s">
        <v>193</v>
      </c>
      <c r="D820" s="47"/>
      <c r="E820" s="47"/>
      <c r="F820" s="47"/>
      <c r="G820" s="42"/>
      <c r="H820" s="50">
        <v>740</v>
      </c>
      <c r="I820" s="50">
        <v>294</v>
      </c>
      <c r="J820" s="50">
        <v>203</v>
      </c>
      <c r="K820" s="50">
        <v>65</v>
      </c>
      <c r="L820" s="50">
        <v>51</v>
      </c>
      <c r="M820" s="50">
        <v>57</v>
      </c>
      <c r="N820" s="50">
        <v>4</v>
      </c>
      <c r="O820" s="51">
        <v>0</v>
      </c>
      <c r="P820" s="50">
        <f t="shared" ref="P820:P851" si="316">SUM(H820:O820)</f>
        <v>1414</v>
      </c>
      <c r="Q820" s="67">
        <v>4.2984441301272982</v>
      </c>
      <c r="R820" s="67">
        <v>9.0178041543026701</v>
      </c>
      <c r="S820" s="67">
        <v>7</v>
      </c>
      <c r="T820" s="67">
        <v>31</v>
      </c>
      <c r="U820" s="67">
        <v>1</v>
      </c>
    </row>
    <row r="821" spans="1:21" s="36" customFormat="1" ht="12" customHeight="1" x14ac:dyDescent="0.15">
      <c r="B821" s="101"/>
      <c r="C821" s="124" t="s">
        <v>1044</v>
      </c>
      <c r="D821" s="37"/>
      <c r="E821" s="37"/>
      <c r="F821" s="37"/>
      <c r="G821" s="43"/>
      <c r="H821" s="52">
        <v>304</v>
      </c>
      <c r="I821" s="52">
        <v>137</v>
      </c>
      <c r="J821" s="52">
        <v>49</v>
      </c>
      <c r="K821" s="52">
        <v>13</v>
      </c>
      <c r="L821" s="52">
        <v>7</v>
      </c>
      <c r="M821" s="52">
        <v>10</v>
      </c>
      <c r="N821" s="52">
        <v>1</v>
      </c>
      <c r="O821" s="53">
        <v>0</v>
      </c>
      <c r="P821" s="52">
        <f t="shared" si="316"/>
        <v>521</v>
      </c>
      <c r="Q821" s="68">
        <v>2.6737044145873319</v>
      </c>
      <c r="R821" s="68">
        <v>6.419354838709677</v>
      </c>
      <c r="S821" s="68">
        <v>5</v>
      </c>
      <c r="T821" s="68">
        <v>31</v>
      </c>
      <c r="U821" s="68">
        <v>1</v>
      </c>
    </row>
    <row r="822" spans="1:21" s="36" customFormat="1" ht="12" customHeight="1" x14ac:dyDescent="0.15">
      <c r="B822" s="101"/>
      <c r="C822" s="149" t="s">
        <v>194</v>
      </c>
      <c r="D822" s="150"/>
      <c r="E822" s="150"/>
      <c r="F822" s="150"/>
      <c r="G822" s="151"/>
      <c r="H822" s="152">
        <v>774</v>
      </c>
      <c r="I822" s="152">
        <v>485</v>
      </c>
      <c r="J822" s="152">
        <v>97</v>
      </c>
      <c r="K822" s="152">
        <v>18</v>
      </c>
      <c r="L822" s="152">
        <v>12</v>
      </c>
      <c r="M822" s="152">
        <v>26</v>
      </c>
      <c r="N822" s="152">
        <v>2</v>
      </c>
      <c r="O822" s="153">
        <v>0</v>
      </c>
      <c r="P822" s="152">
        <f t="shared" si="316"/>
        <v>1414</v>
      </c>
      <c r="Q822" s="154">
        <v>2.2567185289957568</v>
      </c>
      <c r="R822" s="154">
        <v>4.9859375000000004</v>
      </c>
      <c r="S822" s="154">
        <v>3</v>
      </c>
      <c r="T822" s="154">
        <v>31</v>
      </c>
      <c r="U822" s="154">
        <v>1</v>
      </c>
    </row>
    <row r="823" spans="1:21" s="36" customFormat="1" ht="12" customHeight="1" x14ac:dyDescent="0.15">
      <c r="B823" s="101"/>
      <c r="C823" s="124" t="s">
        <v>195</v>
      </c>
      <c r="D823" s="37"/>
      <c r="E823" s="37"/>
      <c r="F823" s="37"/>
      <c r="G823" s="43"/>
      <c r="H823" s="52">
        <v>973</v>
      </c>
      <c r="I823" s="52">
        <v>110</v>
      </c>
      <c r="J823" s="52">
        <v>87</v>
      </c>
      <c r="K823" s="52">
        <v>48</v>
      </c>
      <c r="L823" s="52">
        <v>74</v>
      </c>
      <c r="M823" s="52">
        <v>109</v>
      </c>
      <c r="N823" s="52">
        <v>13</v>
      </c>
      <c r="O823" s="53">
        <v>0</v>
      </c>
      <c r="P823" s="52">
        <f t="shared" si="316"/>
        <v>1414</v>
      </c>
      <c r="Q823" s="68">
        <v>4.2100424328147099</v>
      </c>
      <c r="R823" s="68">
        <v>13.498866213151928</v>
      </c>
      <c r="S823" s="68">
        <v>15</v>
      </c>
      <c r="T823" s="68">
        <v>31</v>
      </c>
      <c r="U823" s="68">
        <v>1</v>
      </c>
    </row>
    <row r="824" spans="1:21" s="36" customFormat="1" ht="12" customHeight="1" x14ac:dyDescent="0.15">
      <c r="B824" s="101"/>
      <c r="C824" s="124" t="s">
        <v>196</v>
      </c>
      <c r="D824" s="37"/>
      <c r="E824" s="37"/>
      <c r="F824" s="37"/>
      <c r="G824" s="43"/>
      <c r="H824" s="52">
        <v>830</v>
      </c>
      <c r="I824" s="52">
        <v>140</v>
      </c>
      <c r="J824" s="52">
        <v>131</v>
      </c>
      <c r="K824" s="52">
        <v>85</v>
      </c>
      <c r="L824" s="52">
        <v>97</v>
      </c>
      <c r="M824" s="52">
        <v>116</v>
      </c>
      <c r="N824" s="52">
        <v>14</v>
      </c>
      <c r="O824" s="53">
        <v>1</v>
      </c>
      <c r="P824" s="52">
        <f t="shared" si="316"/>
        <v>1414</v>
      </c>
      <c r="Q824" s="68">
        <v>5.278839348903043</v>
      </c>
      <c r="R824" s="68">
        <v>12.794168096054889</v>
      </c>
      <c r="S824" s="68">
        <v>12</v>
      </c>
      <c r="T824" s="68">
        <v>31</v>
      </c>
      <c r="U824" s="68">
        <v>1</v>
      </c>
    </row>
    <row r="825" spans="1:21" s="36" customFormat="1" ht="12" customHeight="1" x14ac:dyDescent="0.15">
      <c r="B825" s="101"/>
      <c r="C825" s="124" t="s">
        <v>197</v>
      </c>
      <c r="D825" s="37"/>
      <c r="E825" s="37"/>
      <c r="F825" s="37"/>
      <c r="G825" s="43"/>
      <c r="H825" s="52">
        <v>804</v>
      </c>
      <c r="I825" s="52">
        <v>106</v>
      </c>
      <c r="J825" s="52">
        <v>87</v>
      </c>
      <c r="K825" s="52">
        <v>67</v>
      </c>
      <c r="L825" s="52">
        <v>144</v>
      </c>
      <c r="M825" s="52">
        <v>189</v>
      </c>
      <c r="N825" s="52">
        <v>17</v>
      </c>
      <c r="O825" s="53">
        <v>0</v>
      </c>
      <c r="P825" s="52">
        <f t="shared" si="316"/>
        <v>1414</v>
      </c>
      <c r="Q825" s="68">
        <v>6.5926449787835928</v>
      </c>
      <c r="R825" s="68">
        <v>15.281967213114754</v>
      </c>
      <c r="S825" s="68">
        <v>18</v>
      </c>
      <c r="T825" s="68">
        <v>31</v>
      </c>
      <c r="U825" s="68">
        <v>1</v>
      </c>
    </row>
    <row r="826" spans="1:21" s="36" customFormat="1" ht="12" customHeight="1" x14ac:dyDescent="0.15">
      <c r="B826" s="101"/>
      <c r="C826" s="124" t="s">
        <v>198</v>
      </c>
      <c r="D826" s="37"/>
      <c r="E826" s="37"/>
      <c r="F826" s="37"/>
      <c r="G826" s="43"/>
      <c r="H826" s="52">
        <v>1200</v>
      </c>
      <c r="I826" s="52">
        <v>56</v>
      </c>
      <c r="J826" s="52">
        <v>37</v>
      </c>
      <c r="K826" s="52">
        <v>23</v>
      </c>
      <c r="L826" s="52">
        <v>33</v>
      </c>
      <c r="M826" s="52">
        <v>60</v>
      </c>
      <c r="N826" s="52">
        <v>5</v>
      </c>
      <c r="O826" s="53">
        <v>0</v>
      </c>
      <c r="P826" s="52">
        <f t="shared" si="316"/>
        <v>1414</v>
      </c>
      <c r="Q826" s="68">
        <v>2.0537482319660536</v>
      </c>
      <c r="R826" s="68">
        <v>13.570093457943925</v>
      </c>
      <c r="S826" s="68">
        <v>15</v>
      </c>
      <c r="T826" s="68">
        <v>31</v>
      </c>
      <c r="U826" s="68">
        <v>1</v>
      </c>
    </row>
    <row r="827" spans="1:21" s="36" customFormat="1" ht="12" customHeight="1" x14ac:dyDescent="0.15">
      <c r="B827" s="101"/>
      <c r="C827" s="124" t="s">
        <v>199</v>
      </c>
      <c r="D827" s="37"/>
      <c r="E827" s="37"/>
      <c r="F827" s="37"/>
      <c r="G827" s="43"/>
      <c r="H827" s="52">
        <v>960</v>
      </c>
      <c r="I827" s="52">
        <v>84</v>
      </c>
      <c r="J827" s="52">
        <v>87</v>
      </c>
      <c r="K827" s="52">
        <v>57</v>
      </c>
      <c r="L827" s="52">
        <v>93</v>
      </c>
      <c r="M827" s="52">
        <v>122</v>
      </c>
      <c r="N827" s="52">
        <v>11</v>
      </c>
      <c r="O827" s="53">
        <v>0</v>
      </c>
      <c r="P827" s="52">
        <f t="shared" si="316"/>
        <v>1414</v>
      </c>
      <c r="Q827" s="68">
        <v>4.6619519094766622</v>
      </c>
      <c r="R827" s="68">
        <v>14.519823788546255</v>
      </c>
      <c r="S827" s="68">
        <v>15</v>
      </c>
      <c r="T827" s="68">
        <v>31</v>
      </c>
      <c r="U827" s="68">
        <v>1</v>
      </c>
    </row>
    <row r="828" spans="1:21" s="36" customFormat="1" ht="12" customHeight="1" x14ac:dyDescent="0.15">
      <c r="B828" s="101"/>
      <c r="C828" s="124" t="s">
        <v>200</v>
      </c>
      <c r="D828" s="37"/>
      <c r="E828" s="37"/>
      <c r="F828" s="37"/>
      <c r="G828" s="43"/>
      <c r="H828" s="52">
        <v>846</v>
      </c>
      <c r="I828" s="52">
        <v>132</v>
      </c>
      <c r="J828" s="52">
        <v>73</v>
      </c>
      <c r="K828" s="52">
        <v>55</v>
      </c>
      <c r="L828" s="52">
        <v>104</v>
      </c>
      <c r="M828" s="52">
        <v>192</v>
      </c>
      <c r="N828" s="52">
        <v>12</v>
      </c>
      <c r="O828" s="53">
        <v>0</v>
      </c>
      <c r="P828" s="52">
        <f t="shared" si="316"/>
        <v>1414</v>
      </c>
      <c r="Q828" s="68">
        <v>5.8033946251768036</v>
      </c>
      <c r="R828" s="68">
        <v>14.44718309859155</v>
      </c>
      <c r="S828" s="68">
        <v>18</v>
      </c>
      <c r="T828" s="68">
        <v>31</v>
      </c>
      <c r="U828" s="68">
        <v>1</v>
      </c>
    </row>
    <row r="829" spans="1:21" s="36" customFormat="1" ht="12" customHeight="1" x14ac:dyDescent="0.15">
      <c r="B829" s="101"/>
      <c r="C829" s="124" t="s">
        <v>201</v>
      </c>
      <c r="D829" s="37"/>
      <c r="E829" s="37"/>
      <c r="F829" s="37"/>
      <c r="G829" s="43"/>
      <c r="H829" s="52">
        <v>1024</v>
      </c>
      <c r="I829" s="52">
        <v>69</v>
      </c>
      <c r="J829" s="52">
        <v>66</v>
      </c>
      <c r="K829" s="52">
        <v>31</v>
      </c>
      <c r="L829" s="52">
        <v>90</v>
      </c>
      <c r="M829" s="52">
        <v>130</v>
      </c>
      <c r="N829" s="52">
        <v>4</v>
      </c>
      <c r="O829" s="53">
        <v>0</v>
      </c>
      <c r="P829" s="52">
        <f t="shared" si="316"/>
        <v>1414</v>
      </c>
      <c r="Q829" s="68">
        <v>4.1874115983026874</v>
      </c>
      <c r="R829" s="68">
        <v>15.182051282051281</v>
      </c>
      <c r="S829" s="68">
        <v>19</v>
      </c>
      <c r="T829" s="68">
        <v>31</v>
      </c>
      <c r="U829" s="68">
        <v>1</v>
      </c>
    </row>
    <row r="830" spans="1:21" s="36" customFormat="1" ht="12" customHeight="1" x14ac:dyDescent="0.15">
      <c r="B830" s="101"/>
      <c r="C830" s="124" t="s">
        <v>202</v>
      </c>
      <c r="D830" s="37"/>
      <c r="E830" s="37"/>
      <c r="F830" s="37"/>
      <c r="G830" s="43"/>
      <c r="H830" s="52">
        <v>1066</v>
      </c>
      <c r="I830" s="52">
        <v>87</v>
      </c>
      <c r="J830" s="52">
        <v>58</v>
      </c>
      <c r="K830" s="52">
        <v>31</v>
      </c>
      <c r="L830" s="52">
        <v>64</v>
      </c>
      <c r="M830" s="52">
        <v>100</v>
      </c>
      <c r="N830" s="52">
        <v>8</v>
      </c>
      <c r="O830" s="53">
        <v>0</v>
      </c>
      <c r="P830" s="52">
        <f t="shared" si="316"/>
        <v>1414</v>
      </c>
      <c r="Q830" s="68">
        <v>3.4214992927864216</v>
      </c>
      <c r="R830" s="68">
        <v>13.902298850574713</v>
      </c>
      <c r="S830" s="68">
        <v>15</v>
      </c>
      <c r="T830" s="68">
        <v>31</v>
      </c>
      <c r="U830" s="68">
        <v>1</v>
      </c>
    </row>
    <row r="831" spans="1:21" s="36" customFormat="1" ht="12" customHeight="1" x14ac:dyDescent="0.15">
      <c r="B831" s="101"/>
      <c r="C831" s="149" t="s">
        <v>203</v>
      </c>
      <c r="D831" s="150"/>
      <c r="E831" s="150"/>
      <c r="F831" s="150"/>
      <c r="G831" s="151"/>
      <c r="H831" s="152">
        <v>1150</v>
      </c>
      <c r="I831" s="152">
        <v>64</v>
      </c>
      <c r="J831" s="152">
        <v>61</v>
      </c>
      <c r="K831" s="152">
        <v>36</v>
      </c>
      <c r="L831" s="152">
        <v>50</v>
      </c>
      <c r="M831" s="152">
        <v>48</v>
      </c>
      <c r="N831" s="152">
        <v>5</v>
      </c>
      <c r="O831" s="153">
        <v>0</v>
      </c>
      <c r="P831" s="152">
        <f t="shared" si="316"/>
        <v>1414</v>
      </c>
      <c r="Q831" s="154">
        <v>2.386138613861386</v>
      </c>
      <c r="R831" s="154">
        <v>12.780303030303031</v>
      </c>
      <c r="S831" s="154">
        <v>12</v>
      </c>
      <c r="T831" s="154">
        <v>31</v>
      </c>
      <c r="U831" s="154">
        <v>1</v>
      </c>
    </row>
    <row r="832" spans="1:21" s="36" customFormat="1" ht="12" customHeight="1" x14ac:dyDescent="0.15">
      <c r="B832" s="101"/>
      <c r="C832" s="124" t="s">
        <v>204</v>
      </c>
      <c r="D832" s="37"/>
      <c r="E832" s="37"/>
      <c r="F832" s="37"/>
      <c r="G832" s="43"/>
      <c r="H832" s="52">
        <v>469</v>
      </c>
      <c r="I832" s="52">
        <v>50</v>
      </c>
      <c r="J832" s="52">
        <v>20</v>
      </c>
      <c r="K832" s="52">
        <v>25</v>
      </c>
      <c r="L832" s="52">
        <v>253</v>
      </c>
      <c r="M832" s="52">
        <v>573</v>
      </c>
      <c r="N832" s="52">
        <v>24</v>
      </c>
      <c r="O832" s="53">
        <v>0</v>
      </c>
      <c r="P832" s="52">
        <f t="shared" si="316"/>
        <v>1414</v>
      </c>
      <c r="Q832" s="68">
        <v>13.340876944837341</v>
      </c>
      <c r="R832" s="68">
        <v>19.961904761904762</v>
      </c>
      <c r="S832" s="68">
        <v>21</v>
      </c>
      <c r="T832" s="68">
        <v>31</v>
      </c>
      <c r="U832" s="68">
        <v>1</v>
      </c>
    </row>
    <row r="833" spans="2:21" s="36" customFormat="1" ht="12" customHeight="1" x14ac:dyDescent="0.15">
      <c r="B833" s="101"/>
      <c r="C833" s="124" t="s">
        <v>1043</v>
      </c>
      <c r="D833" s="37"/>
      <c r="E833" s="37"/>
      <c r="F833" s="37"/>
      <c r="G833" s="43"/>
      <c r="H833" s="52">
        <v>722</v>
      </c>
      <c r="I833" s="52">
        <v>86</v>
      </c>
      <c r="J833" s="52">
        <v>46</v>
      </c>
      <c r="K833" s="52">
        <v>47</v>
      </c>
      <c r="L833" s="52">
        <v>189</v>
      </c>
      <c r="M833" s="52">
        <v>308</v>
      </c>
      <c r="N833" s="52">
        <v>15</v>
      </c>
      <c r="O833" s="53">
        <v>1</v>
      </c>
      <c r="P833" s="52">
        <f t="shared" si="316"/>
        <v>1414</v>
      </c>
      <c r="Q833" s="68">
        <v>8.5817409766454347</v>
      </c>
      <c r="R833" s="68">
        <v>17.548480463096961</v>
      </c>
      <c r="S833" s="68">
        <v>20</v>
      </c>
      <c r="T833" s="68">
        <v>31</v>
      </c>
      <c r="U833" s="68">
        <v>1</v>
      </c>
    </row>
    <row r="834" spans="2:21" s="36" customFormat="1" ht="12" customHeight="1" x14ac:dyDescent="0.15">
      <c r="B834" s="101"/>
      <c r="C834" s="124" t="s">
        <v>1042</v>
      </c>
      <c r="D834" s="37"/>
      <c r="E834" s="37"/>
      <c r="F834" s="37"/>
      <c r="G834" s="43"/>
      <c r="H834" s="52">
        <v>263</v>
      </c>
      <c r="I834" s="52">
        <v>24</v>
      </c>
      <c r="J834" s="52">
        <v>28</v>
      </c>
      <c r="K834" s="52">
        <v>29</v>
      </c>
      <c r="L834" s="52">
        <v>78</v>
      </c>
      <c r="M834" s="52">
        <v>92</v>
      </c>
      <c r="N834" s="52">
        <v>6</v>
      </c>
      <c r="O834" s="53">
        <v>1</v>
      </c>
      <c r="P834" s="52">
        <f t="shared" si="316"/>
        <v>521</v>
      </c>
      <c r="Q834" s="68">
        <v>8.5211538461538456</v>
      </c>
      <c r="R834" s="68">
        <v>17.24124513618677</v>
      </c>
      <c r="S834" s="68">
        <v>20</v>
      </c>
      <c r="T834" s="68">
        <v>31</v>
      </c>
      <c r="U834" s="68">
        <v>1</v>
      </c>
    </row>
    <row r="835" spans="2:21" s="36" customFormat="1" ht="12" customHeight="1" x14ac:dyDescent="0.15">
      <c r="B835" s="101"/>
      <c r="C835" s="124" t="s">
        <v>205</v>
      </c>
      <c r="D835" s="37"/>
      <c r="E835" s="37"/>
      <c r="F835" s="37"/>
      <c r="G835" s="43"/>
      <c r="H835" s="52">
        <v>958</v>
      </c>
      <c r="I835" s="52">
        <v>82</v>
      </c>
      <c r="J835" s="52">
        <v>75</v>
      </c>
      <c r="K835" s="52">
        <v>48</v>
      </c>
      <c r="L835" s="52">
        <v>97</v>
      </c>
      <c r="M835" s="52">
        <v>142</v>
      </c>
      <c r="N835" s="52">
        <v>12</v>
      </c>
      <c r="O835" s="53">
        <v>0</v>
      </c>
      <c r="P835" s="52">
        <f t="shared" si="316"/>
        <v>1414</v>
      </c>
      <c r="Q835" s="68">
        <v>4.8804809052333802</v>
      </c>
      <c r="R835" s="68">
        <v>15.133771929824562</v>
      </c>
      <c r="S835" s="68">
        <v>18</v>
      </c>
      <c r="T835" s="68">
        <v>31</v>
      </c>
      <c r="U835" s="68">
        <v>1</v>
      </c>
    </row>
    <row r="836" spans="2:21" s="36" customFormat="1" ht="12" customHeight="1" x14ac:dyDescent="0.15">
      <c r="B836" s="101"/>
      <c r="C836" s="124" t="s">
        <v>62</v>
      </c>
      <c r="D836" s="37"/>
      <c r="E836" s="37"/>
      <c r="F836" s="37"/>
      <c r="G836" s="43"/>
      <c r="H836" s="52">
        <v>949</v>
      </c>
      <c r="I836" s="52">
        <v>101</v>
      </c>
      <c r="J836" s="52">
        <v>90</v>
      </c>
      <c r="K836" s="52">
        <v>41</v>
      </c>
      <c r="L836" s="52">
        <v>98</v>
      </c>
      <c r="M836" s="52">
        <v>122</v>
      </c>
      <c r="N836" s="52">
        <v>13</v>
      </c>
      <c r="O836" s="53">
        <v>0</v>
      </c>
      <c r="P836" s="52">
        <f t="shared" si="316"/>
        <v>1414</v>
      </c>
      <c r="Q836" s="68">
        <v>4.6937765205091937</v>
      </c>
      <c r="R836" s="68">
        <v>14.273118279569893</v>
      </c>
      <c r="S836" s="68">
        <v>16</v>
      </c>
      <c r="T836" s="68">
        <v>31</v>
      </c>
      <c r="U836" s="68">
        <v>1</v>
      </c>
    </row>
    <row r="837" spans="2:21" s="36" customFormat="1" ht="12" customHeight="1" x14ac:dyDescent="0.15">
      <c r="B837" s="101"/>
      <c r="C837" s="149" t="s">
        <v>206</v>
      </c>
      <c r="D837" s="150"/>
      <c r="E837" s="150"/>
      <c r="F837" s="150"/>
      <c r="G837" s="151"/>
      <c r="H837" s="152">
        <v>770</v>
      </c>
      <c r="I837" s="152">
        <v>76</v>
      </c>
      <c r="J837" s="152">
        <v>10</v>
      </c>
      <c r="K837" s="152">
        <v>6</v>
      </c>
      <c r="L837" s="152">
        <v>12</v>
      </c>
      <c r="M837" s="152">
        <v>19</v>
      </c>
      <c r="N837" s="152">
        <v>0</v>
      </c>
      <c r="O837" s="153">
        <v>0</v>
      </c>
      <c r="P837" s="152">
        <f t="shared" si="316"/>
        <v>893</v>
      </c>
      <c r="Q837" s="154">
        <v>1.1522956326987681</v>
      </c>
      <c r="R837" s="154">
        <v>8.3658536585365848</v>
      </c>
      <c r="S837" s="154">
        <v>4</v>
      </c>
      <c r="T837" s="154">
        <v>23</v>
      </c>
      <c r="U837" s="154">
        <v>1</v>
      </c>
    </row>
    <row r="838" spans="2:21" s="36" customFormat="1" ht="12" customHeight="1" x14ac:dyDescent="0.15">
      <c r="B838" s="101"/>
      <c r="C838" s="124" t="s">
        <v>46</v>
      </c>
      <c r="D838" s="37"/>
      <c r="E838" s="37"/>
      <c r="F838" s="37"/>
      <c r="G838" s="43"/>
      <c r="H838" s="52">
        <v>719</v>
      </c>
      <c r="I838" s="52">
        <v>432</v>
      </c>
      <c r="J838" s="52">
        <v>140</v>
      </c>
      <c r="K838" s="52">
        <v>28</v>
      </c>
      <c r="L838" s="52">
        <v>38</v>
      </c>
      <c r="M838" s="52">
        <v>54</v>
      </c>
      <c r="N838" s="52">
        <v>3</v>
      </c>
      <c r="O838" s="53">
        <v>0</v>
      </c>
      <c r="P838" s="52">
        <f t="shared" si="316"/>
        <v>1414</v>
      </c>
      <c r="Q838" s="68">
        <v>3.4066478076379068</v>
      </c>
      <c r="R838" s="68">
        <v>6.9309352517985614</v>
      </c>
      <c r="S838" s="68">
        <v>4</v>
      </c>
      <c r="T838" s="68">
        <v>31</v>
      </c>
      <c r="U838" s="68">
        <v>1</v>
      </c>
    </row>
    <row r="839" spans="2:21" s="36" customFormat="1" ht="12" customHeight="1" x14ac:dyDescent="0.15">
      <c r="B839" s="101"/>
      <c r="C839" s="124" t="s">
        <v>207</v>
      </c>
      <c r="D839" s="37"/>
      <c r="E839" s="37"/>
      <c r="F839" s="37"/>
      <c r="G839" s="43"/>
      <c r="H839" s="52">
        <v>1089</v>
      </c>
      <c r="I839" s="52">
        <v>259</v>
      </c>
      <c r="J839" s="52">
        <v>36</v>
      </c>
      <c r="K839" s="52">
        <v>9</v>
      </c>
      <c r="L839" s="52">
        <v>4</v>
      </c>
      <c r="M839" s="52">
        <v>16</v>
      </c>
      <c r="N839" s="52">
        <v>1</v>
      </c>
      <c r="O839" s="53">
        <v>0</v>
      </c>
      <c r="P839" s="52">
        <f t="shared" si="316"/>
        <v>1414</v>
      </c>
      <c r="Q839" s="68">
        <v>1.1386138613861385</v>
      </c>
      <c r="R839" s="68">
        <v>4.953846153846154</v>
      </c>
      <c r="S839" s="68">
        <v>3</v>
      </c>
      <c r="T839" s="68">
        <v>26</v>
      </c>
      <c r="U839" s="68">
        <v>1</v>
      </c>
    </row>
    <row r="840" spans="2:21" s="36" customFormat="1" ht="12" customHeight="1" x14ac:dyDescent="0.15">
      <c r="B840" s="101"/>
      <c r="C840" s="124" t="s">
        <v>208</v>
      </c>
      <c r="D840" s="37"/>
      <c r="E840" s="37"/>
      <c r="F840" s="37"/>
      <c r="G840" s="43"/>
      <c r="H840" s="52">
        <v>1058</v>
      </c>
      <c r="I840" s="52">
        <v>267</v>
      </c>
      <c r="J840" s="52">
        <v>38</v>
      </c>
      <c r="K840" s="52">
        <v>11</v>
      </c>
      <c r="L840" s="52">
        <v>7</v>
      </c>
      <c r="M840" s="52">
        <v>31</v>
      </c>
      <c r="N840" s="52">
        <v>2</v>
      </c>
      <c r="O840" s="53">
        <v>0</v>
      </c>
      <c r="P840" s="52">
        <f t="shared" si="316"/>
        <v>1414</v>
      </c>
      <c r="Q840" s="68">
        <v>1.4257425742574257</v>
      </c>
      <c r="R840" s="68">
        <v>5.6629213483146064</v>
      </c>
      <c r="S840" s="68">
        <v>3</v>
      </c>
      <c r="T840" s="68">
        <v>30</v>
      </c>
      <c r="U840" s="68">
        <v>1</v>
      </c>
    </row>
    <row r="841" spans="2:21" s="36" customFormat="1" ht="12" customHeight="1" x14ac:dyDescent="0.15">
      <c r="B841" s="101"/>
      <c r="C841" s="124" t="s">
        <v>51</v>
      </c>
      <c r="D841" s="37"/>
      <c r="E841" s="37"/>
      <c r="F841" s="37"/>
      <c r="G841" s="43"/>
      <c r="H841" s="52">
        <v>1198</v>
      </c>
      <c r="I841" s="52">
        <v>179</v>
      </c>
      <c r="J841" s="52">
        <v>13</v>
      </c>
      <c r="K841" s="52">
        <v>2</v>
      </c>
      <c r="L841" s="52">
        <v>7</v>
      </c>
      <c r="M841" s="52">
        <v>13</v>
      </c>
      <c r="N841" s="52">
        <v>2</v>
      </c>
      <c r="O841" s="53">
        <v>0</v>
      </c>
      <c r="P841" s="52">
        <f t="shared" si="316"/>
        <v>1414</v>
      </c>
      <c r="Q841" s="68">
        <v>0.70014144271570011</v>
      </c>
      <c r="R841" s="68">
        <v>4.583333333333333</v>
      </c>
      <c r="S841" s="68">
        <v>2</v>
      </c>
      <c r="T841" s="68">
        <v>27</v>
      </c>
      <c r="U841" s="68">
        <v>1</v>
      </c>
    </row>
    <row r="842" spans="2:21" s="36" customFormat="1" ht="12" customHeight="1" x14ac:dyDescent="0.15">
      <c r="B842" s="101"/>
      <c r="C842" s="124" t="s">
        <v>209</v>
      </c>
      <c r="D842" s="37"/>
      <c r="E842" s="37"/>
      <c r="F842" s="37"/>
      <c r="G842" s="43"/>
      <c r="H842" s="52">
        <v>1211</v>
      </c>
      <c r="I842" s="52">
        <v>174</v>
      </c>
      <c r="J842" s="52">
        <v>10</v>
      </c>
      <c r="K842" s="52">
        <v>2</v>
      </c>
      <c r="L842" s="52">
        <v>6</v>
      </c>
      <c r="M842" s="52">
        <v>10</v>
      </c>
      <c r="N842" s="52">
        <v>1</v>
      </c>
      <c r="O842" s="53">
        <v>0</v>
      </c>
      <c r="P842" s="52">
        <f t="shared" si="316"/>
        <v>1414</v>
      </c>
      <c r="Q842" s="68">
        <v>0.55374823196605372</v>
      </c>
      <c r="R842" s="68">
        <v>3.8571428571428572</v>
      </c>
      <c r="S842" s="68">
        <v>2</v>
      </c>
      <c r="T842" s="68">
        <v>26</v>
      </c>
      <c r="U842" s="68">
        <v>1</v>
      </c>
    </row>
    <row r="843" spans="2:21" s="36" customFormat="1" ht="12" customHeight="1" x14ac:dyDescent="0.15">
      <c r="B843" s="101"/>
      <c r="C843" s="124" t="s">
        <v>54</v>
      </c>
      <c r="D843" s="37"/>
      <c r="E843" s="37"/>
      <c r="F843" s="37"/>
      <c r="G843" s="43"/>
      <c r="H843" s="52">
        <v>1192</v>
      </c>
      <c r="I843" s="52">
        <v>97</v>
      </c>
      <c r="J843" s="52">
        <v>25</v>
      </c>
      <c r="K843" s="52">
        <v>12</v>
      </c>
      <c r="L843" s="52">
        <v>27</v>
      </c>
      <c r="M843" s="52">
        <v>56</v>
      </c>
      <c r="N843" s="52">
        <v>4</v>
      </c>
      <c r="O843" s="53">
        <v>1</v>
      </c>
      <c r="P843" s="52">
        <f t="shared" si="316"/>
        <v>1414</v>
      </c>
      <c r="Q843" s="68">
        <v>1.7742392073602264</v>
      </c>
      <c r="R843" s="68">
        <v>11.343891402714933</v>
      </c>
      <c r="S843" s="68">
        <v>10</v>
      </c>
      <c r="T843" s="68">
        <v>30</v>
      </c>
      <c r="U843" s="68">
        <v>1</v>
      </c>
    </row>
    <row r="844" spans="2:21" s="36" customFormat="1" ht="12" customHeight="1" x14ac:dyDescent="0.15">
      <c r="B844" s="101"/>
      <c r="C844" s="124" t="s">
        <v>904</v>
      </c>
      <c r="D844" s="37"/>
      <c r="E844" s="37"/>
      <c r="F844" s="37"/>
      <c r="G844" s="43"/>
      <c r="H844" s="52">
        <v>1206</v>
      </c>
      <c r="I844" s="52">
        <v>114</v>
      </c>
      <c r="J844" s="52">
        <v>17</v>
      </c>
      <c r="K844" s="52">
        <v>5</v>
      </c>
      <c r="L844" s="52">
        <v>18</v>
      </c>
      <c r="M844" s="52">
        <v>53</v>
      </c>
      <c r="N844" s="52">
        <v>1</v>
      </c>
      <c r="O844" s="53">
        <v>0</v>
      </c>
      <c r="P844" s="52">
        <f t="shared" si="316"/>
        <v>1414</v>
      </c>
      <c r="Q844" s="68">
        <v>1.4603960396039604</v>
      </c>
      <c r="R844" s="68">
        <v>9.927884615384615</v>
      </c>
      <c r="S844" s="68">
        <v>5</v>
      </c>
      <c r="T844" s="68">
        <v>26</v>
      </c>
      <c r="U844" s="68">
        <v>1</v>
      </c>
    </row>
    <row r="845" spans="2:21" s="36" customFormat="1" ht="12" customHeight="1" x14ac:dyDescent="0.15">
      <c r="B845" s="101"/>
      <c r="C845" s="149" t="s">
        <v>57</v>
      </c>
      <c r="D845" s="150"/>
      <c r="E845" s="150"/>
      <c r="F845" s="150"/>
      <c r="G845" s="151"/>
      <c r="H845" s="152">
        <v>1066</v>
      </c>
      <c r="I845" s="152">
        <v>136</v>
      </c>
      <c r="J845" s="152">
        <v>58</v>
      </c>
      <c r="K845" s="152">
        <v>26</v>
      </c>
      <c r="L845" s="152">
        <v>48</v>
      </c>
      <c r="M845" s="152">
        <v>78</v>
      </c>
      <c r="N845" s="152">
        <v>2</v>
      </c>
      <c r="O845" s="153">
        <v>0</v>
      </c>
      <c r="P845" s="152">
        <f t="shared" si="316"/>
        <v>1414</v>
      </c>
      <c r="Q845" s="154">
        <v>2.7970297029702968</v>
      </c>
      <c r="R845" s="154">
        <v>11.364942528735632</v>
      </c>
      <c r="S845" s="154">
        <v>10</v>
      </c>
      <c r="T845" s="154">
        <v>27</v>
      </c>
      <c r="U845" s="154">
        <v>1</v>
      </c>
    </row>
    <row r="846" spans="2:21" s="36" customFormat="1" ht="12" customHeight="1" x14ac:dyDescent="0.15">
      <c r="B846" s="101"/>
      <c r="C846" s="124" t="s">
        <v>210</v>
      </c>
      <c r="D846" s="37"/>
      <c r="E846" s="37"/>
      <c r="F846" s="37"/>
      <c r="G846" s="43"/>
      <c r="H846" s="52">
        <v>894</v>
      </c>
      <c r="I846" s="52">
        <v>323</v>
      </c>
      <c r="J846" s="52">
        <v>64</v>
      </c>
      <c r="K846" s="52">
        <v>11</v>
      </c>
      <c r="L846" s="52">
        <v>51</v>
      </c>
      <c r="M846" s="52">
        <v>66</v>
      </c>
      <c r="N846" s="52">
        <v>5</v>
      </c>
      <c r="O846" s="53">
        <v>0</v>
      </c>
      <c r="P846" s="52">
        <f t="shared" si="316"/>
        <v>1414</v>
      </c>
      <c r="Q846" s="68">
        <v>2.9306930693069306</v>
      </c>
      <c r="R846" s="68">
        <v>7.9692307692307693</v>
      </c>
      <c r="S846" s="68">
        <v>4</v>
      </c>
      <c r="T846" s="68">
        <v>31</v>
      </c>
      <c r="U846" s="68">
        <v>1</v>
      </c>
    </row>
    <row r="847" spans="2:21" s="36" customFormat="1" ht="12" customHeight="1" x14ac:dyDescent="0.15">
      <c r="B847" s="101"/>
      <c r="C847" s="124" t="s">
        <v>211</v>
      </c>
      <c r="D847" s="37"/>
      <c r="E847" s="37"/>
      <c r="F847" s="37"/>
      <c r="G847" s="43"/>
      <c r="H847" s="52">
        <v>760</v>
      </c>
      <c r="I847" s="52">
        <v>375</v>
      </c>
      <c r="J847" s="52">
        <v>99</v>
      </c>
      <c r="K847" s="52">
        <v>36</v>
      </c>
      <c r="L847" s="52">
        <v>60</v>
      </c>
      <c r="M847" s="52">
        <v>78</v>
      </c>
      <c r="N847" s="52">
        <v>6</v>
      </c>
      <c r="O847" s="53">
        <v>0</v>
      </c>
      <c r="P847" s="52">
        <f t="shared" si="316"/>
        <v>1414</v>
      </c>
      <c r="Q847" s="68">
        <v>3.8889674681753892</v>
      </c>
      <c r="R847" s="68">
        <v>8.4082568807339442</v>
      </c>
      <c r="S847" s="68">
        <v>5</v>
      </c>
      <c r="T847" s="68">
        <v>31</v>
      </c>
      <c r="U847" s="68">
        <v>1</v>
      </c>
    </row>
    <row r="848" spans="2:21" s="36" customFormat="1" ht="12" customHeight="1" x14ac:dyDescent="0.15">
      <c r="B848" s="101"/>
      <c r="C848" s="124" t="s">
        <v>212</v>
      </c>
      <c r="D848" s="37"/>
      <c r="E848" s="37"/>
      <c r="F848" s="37"/>
      <c r="G848" s="43"/>
      <c r="H848" s="52">
        <v>669</v>
      </c>
      <c r="I848" s="52">
        <v>98</v>
      </c>
      <c r="J848" s="52">
        <v>81</v>
      </c>
      <c r="K848" s="52">
        <v>48</v>
      </c>
      <c r="L848" s="52">
        <v>188</v>
      </c>
      <c r="M848" s="52">
        <v>311</v>
      </c>
      <c r="N848" s="52">
        <v>18</v>
      </c>
      <c r="O848" s="53">
        <v>1</v>
      </c>
      <c r="P848" s="52">
        <f t="shared" si="316"/>
        <v>1414</v>
      </c>
      <c r="Q848" s="68">
        <v>8.991507430997876</v>
      </c>
      <c r="R848" s="68">
        <v>17.076612903225808</v>
      </c>
      <c r="S848" s="68">
        <v>20</v>
      </c>
      <c r="T848" s="68">
        <v>31</v>
      </c>
      <c r="U848" s="68">
        <v>1</v>
      </c>
    </row>
    <row r="849" spans="2:21" s="36" customFormat="1" ht="12" customHeight="1" x14ac:dyDescent="0.15">
      <c r="B849" s="101"/>
      <c r="C849" s="124" t="s">
        <v>213</v>
      </c>
      <c r="D849" s="37"/>
      <c r="E849" s="37"/>
      <c r="F849" s="37"/>
      <c r="G849" s="43"/>
      <c r="H849" s="52">
        <v>663</v>
      </c>
      <c r="I849" s="52">
        <v>245</v>
      </c>
      <c r="J849" s="52">
        <v>134</v>
      </c>
      <c r="K849" s="52">
        <v>51</v>
      </c>
      <c r="L849" s="52">
        <v>128</v>
      </c>
      <c r="M849" s="52">
        <v>185</v>
      </c>
      <c r="N849" s="52">
        <v>7</v>
      </c>
      <c r="O849" s="53">
        <v>1</v>
      </c>
      <c r="P849" s="52">
        <f t="shared" si="316"/>
        <v>1414</v>
      </c>
      <c r="Q849" s="68">
        <v>6.6553432413305025</v>
      </c>
      <c r="R849" s="68">
        <v>12.538666666666666</v>
      </c>
      <c r="S849" s="68">
        <v>10</v>
      </c>
      <c r="T849" s="68">
        <v>31</v>
      </c>
      <c r="U849" s="68">
        <v>1</v>
      </c>
    </row>
    <row r="850" spans="2:21" s="36" customFormat="1" ht="12" customHeight="1" x14ac:dyDescent="0.15">
      <c r="B850" s="101"/>
      <c r="C850" s="124" t="s">
        <v>214</v>
      </c>
      <c r="D850" s="37"/>
      <c r="E850" s="37"/>
      <c r="F850" s="37"/>
      <c r="G850" s="43"/>
      <c r="H850" s="52">
        <v>469</v>
      </c>
      <c r="I850" s="52">
        <v>742</v>
      </c>
      <c r="J850" s="52">
        <v>95</v>
      </c>
      <c r="K850" s="52">
        <v>19</v>
      </c>
      <c r="L850" s="52">
        <v>26</v>
      </c>
      <c r="M850" s="52">
        <v>61</v>
      </c>
      <c r="N850" s="52">
        <v>2</v>
      </c>
      <c r="O850" s="53">
        <v>0</v>
      </c>
      <c r="P850" s="52">
        <f t="shared" si="316"/>
        <v>1414</v>
      </c>
      <c r="Q850" s="68">
        <v>3.3196605374823198</v>
      </c>
      <c r="R850" s="68">
        <v>4.9671957671957676</v>
      </c>
      <c r="S850" s="68">
        <v>3</v>
      </c>
      <c r="T850" s="68">
        <v>26</v>
      </c>
      <c r="U850" s="68">
        <v>1</v>
      </c>
    </row>
    <row r="851" spans="2:21" s="36" customFormat="1" ht="12" customHeight="1" x14ac:dyDescent="0.15">
      <c r="B851" s="101"/>
      <c r="C851" s="149" t="s">
        <v>215</v>
      </c>
      <c r="D851" s="150"/>
      <c r="E851" s="150"/>
      <c r="F851" s="150"/>
      <c r="G851" s="151"/>
      <c r="H851" s="152">
        <v>959</v>
      </c>
      <c r="I851" s="152">
        <v>379</v>
      </c>
      <c r="J851" s="152">
        <v>39</v>
      </c>
      <c r="K851" s="152">
        <v>9</v>
      </c>
      <c r="L851" s="152">
        <v>6</v>
      </c>
      <c r="M851" s="152">
        <v>20</v>
      </c>
      <c r="N851" s="152">
        <v>2</v>
      </c>
      <c r="O851" s="153">
        <v>0</v>
      </c>
      <c r="P851" s="152">
        <f t="shared" si="316"/>
        <v>1414</v>
      </c>
      <c r="Q851" s="154">
        <v>1.2913719943422914</v>
      </c>
      <c r="R851" s="154">
        <v>4.0131868131868131</v>
      </c>
      <c r="S851" s="154">
        <v>2</v>
      </c>
      <c r="T851" s="154">
        <v>26</v>
      </c>
      <c r="U851" s="154">
        <v>1</v>
      </c>
    </row>
    <row r="852" spans="2:21" s="36" customFormat="1" ht="12" customHeight="1" x14ac:dyDescent="0.15">
      <c r="B852" s="101"/>
      <c r="C852" s="124" t="s">
        <v>216</v>
      </c>
      <c r="D852" s="37"/>
      <c r="E852" s="37"/>
      <c r="F852" s="37"/>
      <c r="G852" s="43"/>
      <c r="H852" s="52">
        <v>1044</v>
      </c>
      <c r="I852" s="52">
        <v>355</v>
      </c>
      <c r="J852" s="52">
        <v>1</v>
      </c>
      <c r="K852" s="52">
        <v>0</v>
      </c>
      <c r="L852" s="52">
        <v>2</v>
      </c>
      <c r="M852" s="52">
        <v>10</v>
      </c>
      <c r="N852" s="52">
        <v>2</v>
      </c>
      <c r="O852" s="53">
        <v>0</v>
      </c>
      <c r="P852" s="52">
        <f t="shared" ref="P852:P883" si="317">SUM(H852:O852)</f>
        <v>1414</v>
      </c>
      <c r="Q852" s="68">
        <v>0.63861386138613863</v>
      </c>
      <c r="R852" s="68">
        <v>2.4405405405405407</v>
      </c>
      <c r="S852" s="68">
        <v>1</v>
      </c>
      <c r="T852" s="68">
        <v>26</v>
      </c>
      <c r="U852" s="68">
        <v>1</v>
      </c>
    </row>
    <row r="853" spans="2:21" ht="12" customHeight="1" x14ac:dyDescent="0.15">
      <c r="B853" s="103"/>
      <c r="C853" s="125" t="s">
        <v>217</v>
      </c>
      <c r="D853" s="71"/>
      <c r="E853" s="71"/>
      <c r="F853" s="71"/>
      <c r="G853" s="48"/>
      <c r="H853" s="54">
        <v>749</v>
      </c>
      <c r="I853" s="54">
        <v>134</v>
      </c>
      <c r="J853" s="54">
        <v>73</v>
      </c>
      <c r="K853" s="54">
        <v>28</v>
      </c>
      <c r="L853" s="54">
        <v>134</v>
      </c>
      <c r="M853" s="54">
        <v>287</v>
      </c>
      <c r="N853" s="54">
        <v>7</v>
      </c>
      <c r="O853" s="55">
        <v>2</v>
      </c>
      <c r="P853" s="54">
        <f t="shared" si="317"/>
        <v>1414</v>
      </c>
      <c r="Q853" s="69">
        <v>7.4128895184135981</v>
      </c>
      <c r="R853" s="69">
        <v>15.787330316742082</v>
      </c>
      <c r="S853" s="69">
        <v>20</v>
      </c>
      <c r="T853" s="69">
        <v>31</v>
      </c>
      <c r="U853" s="69">
        <v>1</v>
      </c>
    </row>
    <row r="854" spans="2:21" s="36" customFormat="1" ht="12" customHeight="1" x14ac:dyDescent="0.15">
      <c r="B854" s="100" t="s">
        <v>3</v>
      </c>
      <c r="C854" s="144" t="s">
        <v>193</v>
      </c>
      <c r="D854" s="47"/>
      <c r="E854" s="47"/>
      <c r="F854" s="47"/>
      <c r="G854" s="63">
        <f t="shared" ref="G854:G887" si="318">P820</f>
        <v>1414</v>
      </c>
      <c r="H854" s="56">
        <f t="shared" ref="H854:O863" si="319">H820/$G854*100</f>
        <v>52.333804809052332</v>
      </c>
      <c r="I854" s="56">
        <f t="shared" si="319"/>
        <v>20.792079207920793</v>
      </c>
      <c r="J854" s="56">
        <f t="shared" si="319"/>
        <v>14.356435643564355</v>
      </c>
      <c r="K854" s="56">
        <f t="shared" si="319"/>
        <v>4.5968882602545964</v>
      </c>
      <c r="L854" s="56">
        <f t="shared" si="319"/>
        <v>3.6067892503536072</v>
      </c>
      <c r="M854" s="56">
        <f t="shared" si="319"/>
        <v>4.0311173974540306</v>
      </c>
      <c r="N854" s="56">
        <f t="shared" si="319"/>
        <v>0.28288543140028288</v>
      </c>
      <c r="O854" s="60">
        <f t="shared" si="319"/>
        <v>0</v>
      </c>
      <c r="P854" s="56">
        <f t="shared" si="317"/>
        <v>100</v>
      </c>
    </row>
    <row r="855" spans="2:21" s="36" customFormat="1" ht="12" customHeight="1" x14ac:dyDescent="0.15">
      <c r="B855" s="101"/>
      <c r="C855" s="124" t="s">
        <v>1044</v>
      </c>
      <c r="D855" s="37"/>
      <c r="E855" s="37"/>
      <c r="F855" s="37"/>
      <c r="G855" s="64">
        <f t="shared" si="318"/>
        <v>521</v>
      </c>
      <c r="H855" s="57">
        <f t="shared" si="319"/>
        <v>58.349328214971209</v>
      </c>
      <c r="I855" s="57">
        <f t="shared" si="319"/>
        <v>26.29558541266795</v>
      </c>
      <c r="J855" s="57">
        <f t="shared" si="319"/>
        <v>9.4049904030710181</v>
      </c>
      <c r="K855" s="57">
        <f t="shared" si="319"/>
        <v>2.4952015355086372</v>
      </c>
      <c r="L855" s="57">
        <f t="shared" si="319"/>
        <v>1.3435700575815739</v>
      </c>
      <c r="M855" s="57">
        <f t="shared" si="319"/>
        <v>1.9193857965451053</v>
      </c>
      <c r="N855" s="57">
        <f t="shared" si="319"/>
        <v>0.19193857965451055</v>
      </c>
      <c r="O855" s="61">
        <f t="shared" si="319"/>
        <v>0</v>
      </c>
      <c r="P855" s="57">
        <f t="shared" si="317"/>
        <v>99.999999999999986</v>
      </c>
    </row>
    <row r="856" spans="2:21" s="36" customFormat="1" ht="12" customHeight="1" x14ac:dyDescent="0.15">
      <c r="B856" s="101"/>
      <c r="C856" s="149" t="s">
        <v>194</v>
      </c>
      <c r="D856" s="150"/>
      <c r="E856" s="150"/>
      <c r="F856" s="150"/>
      <c r="G856" s="155">
        <f t="shared" si="318"/>
        <v>1414</v>
      </c>
      <c r="H856" s="156">
        <f t="shared" si="319"/>
        <v>54.738330975954739</v>
      </c>
      <c r="I856" s="156">
        <f t="shared" si="319"/>
        <v>34.299858557284303</v>
      </c>
      <c r="J856" s="156">
        <f t="shared" si="319"/>
        <v>6.8599717114568595</v>
      </c>
      <c r="K856" s="156">
        <f t="shared" si="319"/>
        <v>1.272984441301273</v>
      </c>
      <c r="L856" s="156">
        <f t="shared" si="319"/>
        <v>0.84865629420084865</v>
      </c>
      <c r="M856" s="156">
        <f t="shared" si="319"/>
        <v>1.8387553041018387</v>
      </c>
      <c r="N856" s="156">
        <f t="shared" si="319"/>
        <v>0.14144271570014144</v>
      </c>
      <c r="O856" s="157">
        <f t="shared" si="319"/>
        <v>0</v>
      </c>
      <c r="P856" s="156">
        <f t="shared" si="317"/>
        <v>100</v>
      </c>
    </row>
    <row r="857" spans="2:21" s="36" customFormat="1" ht="12" customHeight="1" x14ac:dyDescent="0.15">
      <c r="B857" s="101"/>
      <c r="C857" s="124" t="s">
        <v>195</v>
      </c>
      <c r="D857" s="37"/>
      <c r="E857" s="37"/>
      <c r="F857" s="37"/>
      <c r="G857" s="64">
        <f t="shared" si="318"/>
        <v>1414</v>
      </c>
      <c r="H857" s="57">
        <f t="shared" si="319"/>
        <v>68.811881188118804</v>
      </c>
      <c r="I857" s="57">
        <f t="shared" si="319"/>
        <v>7.7793493635077784</v>
      </c>
      <c r="J857" s="57">
        <f t="shared" si="319"/>
        <v>6.1527581329561531</v>
      </c>
      <c r="K857" s="57">
        <f t="shared" si="319"/>
        <v>3.3946251768033946</v>
      </c>
      <c r="L857" s="57">
        <f t="shared" si="319"/>
        <v>5.2333804809052333</v>
      </c>
      <c r="M857" s="57">
        <f t="shared" si="319"/>
        <v>7.7086280056577081</v>
      </c>
      <c r="N857" s="57">
        <f t="shared" si="319"/>
        <v>0.91937765205091937</v>
      </c>
      <c r="O857" s="61">
        <f t="shared" si="319"/>
        <v>0</v>
      </c>
      <c r="P857" s="57">
        <f t="shared" si="317"/>
        <v>99.999999999999986</v>
      </c>
    </row>
    <row r="858" spans="2:21" s="36" customFormat="1" ht="12" customHeight="1" x14ac:dyDescent="0.15">
      <c r="B858" s="101"/>
      <c r="C858" s="124" t="s">
        <v>196</v>
      </c>
      <c r="D858" s="37"/>
      <c r="E858" s="37"/>
      <c r="F858" s="37"/>
      <c r="G858" s="64">
        <f t="shared" si="318"/>
        <v>1414</v>
      </c>
      <c r="H858" s="57">
        <f t="shared" si="319"/>
        <v>58.698727015558696</v>
      </c>
      <c r="I858" s="57">
        <f t="shared" si="319"/>
        <v>9.9009900990099009</v>
      </c>
      <c r="J858" s="57">
        <f t="shared" si="319"/>
        <v>9.2644978783592631</v>
      </c>
      <c r="K858" s="57">
        <f t="shared" si="319"/>
        <v>6.0113154172560117</v>
      </c>
      <c r="L858" s="57">
        <f t="shared" si="319"/>
        <v>6.8599717114568595</v>
      </c>
      <c r="M858" s="57">
        <f t="shared" si="319"/>
        <v>8.2036775106082036</v>
      </c>
      <c r="N858" s="57">
        <f t="shared" si="319"/>
        <v>0.99009900990099009</v>
      </c>
      <c r="O858" s="61">
        <f t="shared" si="319"/>
        <v>7.0721357850070721E-2</v>
      </c>
      <c r="P858" s="57">
        <f t="shared" si="317"/>
        <v>100</v>
      </c>
    </row>
    <row r="859" spans="2:21" s="36" customFormat="1" ht="12" customHeight="1" x14ac:dyDescent="0.15">
      <c r="B859" s="101"/>
      <c r="C859" s="124" t="s">
        <v>197</v>
      </c>
      <c r="D859" s="37"/>
      <c r="E859" s="37"/>
      <c r="F859" s="37"/>
      <c r="G859" s="64">
        <f t="shared" si="318"/>
        <v>1414</v>
      </c>
      <c r="H859" s="57">
        <f t="shared" si="319"/>
        <v>56.859971711456858</v>
      </c>
      <c r="I859" s="57">
        <f t="shared" si="319"/>
        <v>7.4964639321074955</v>
      </c>
      <c r="J859" s="57">
        <f t="shared" si="319"/>
        <v>6.1527581329561531</v>
      </c>
      <c r="K859" s="57">
        <f t="shared" si="319"/>
        <v>4.7383309759547378</v>
      </c>
      <c r="L859" s="57">
        <f t="shared" si="319"/>
        <v>10.183875530410184</v>
      </c>
      <c r="M859" s="57">
        <f t="shared" si="319"/>
        <v>13.366336633663368</v>
      </c>
      <c r="N859" s="57">
        <f t="shared" si="319"/>
        <v>1.2022630834512023</v>
      </c>
      <c r="O859" s="61">
        <f t="shared" si="319"/>
        <v>0</v>
      </c>
      <c r="P859" s="57">
        <f t="shared" si="317"/>
        <v>99.999999999999986</v>
      </c>
    </row>
    <row r="860" spans="2:21" s="36" customFormat="1" ht="12" customHeight="1" x14ac:dyDescent="0.15">
      <c r="B860" s="101"/>
      <c r="C860" s="124" t="s">
        <v>198</v>
      </c>
      <c r="D860" s="37"/>
      <c r="E860" s="37"/>
      <c r="F860" s="37"/>
      <c r="G860" s="64">
        <f t="shared" si="318"/>
        <v>1414</v>
      </c>
      <c r="H860" s="57">
        <f t="shared" si="319"/>
        <v>84.865629420084872</v>
      </c>
      <c r="I860" s="57">
        <f t="shared" si="319"/>
        <v>3.9603960396039604</v>
      </c>
      <c r="J860" s="57">
        <f t="shared" si="319"/>
        <v>2.6166902404526167</v>
      </c>
      <c r="K860" s="57">
        <f t="shared" si="319"/>
        <v>1.6265912305516266</v>
      </c>
      <c r="L860" s="57">
        <f t="shared" si="319"/>
        <v>2.3338048090523338</v>
      </c>
      <c r="M860" s="57">
        <f t="shared" si="319"/>
        <v>4.2432814710042432</v>
      </c>
      <c r="N860" s="57">
        <f t="shared" si="319"/>
        <v>0.3536067892503536</v>
      </c>
      <c r="O860" s="61">
        <f t="shared" si="319"/>
        <v>0</v>
      </c>
      <c r="P860" s="57">
        <f t="shared" si="317"/>
        <v>100</v>
      </c>
    </row>
    <row r="861" spans="2:21" s="36" customFormat="1" ht="12" customHeight="1" x14ac:dyDescent="0.15">
      <c r="B861" s="101"/>
      <c r="C861" s="124" t="s">
        <v>199</v>
      </c>
      <c r="D861" s="37"/>
      <c r="E861" s="37"/>
      <c r="F861" s="37"/>
      <c r="G861" s="64">
        <f t="shared" si="318"/>
        <v>1414</v>
      </c>
      <c r="H861" s="57">
        <f t="shared" si="319"/>
        <v>67.892503536067892</v>
      </c>
      <c r="I861" s="57">
        <f t="shared" si="319"/>
        <v>5.9405940594059405</v>
      </c>
      <c r="J861" s="57">
        <f t="shared" si="319"/>
        <v>6.1527581329561531</v>
      </c>
      <c r="K861" s="57">
        <f t="shared" si="319"/>
        <v>4.0311173974540306</v>
      </c>
      <c r="L861" s="57">
        <f t="shared" si="319"/>
        <v>6.5770862800565766</v>
      </c>
      <c r="M861" s="57">
        <f t="shared" si="319"/>
        <v>8.628005657708627</v>
      </c>
      <c r="N861" s="57">
        <f t="shared" si="319"/>
        <v>0.77793493635077793</v>
      </c>
      <c r="O861" s="61">
        <f t="shared" si="319"/>
        <v>0</v>
      </c>
      <c r="P861" s="57">
        <f t="shared" si="317"/>
        <v>99.999999999999986</v>
      </c>
    </row>
    <row r="862" spans="2:21" s="36" customFormat="1" ht="12" customHeight="1" x14ac:dyDescent="0.15">
      <c r="B862" s="101"/>
      <c r="C862" s="124" t="s">
        <v>200</v>
      </c>
      <c r="D862" s="37"/>
      <c r="E862" s="37"/>
      <c r="F862" s="37"/>
      <c r="G862" s="64">
        <f t="shared" si="318"/>
        <v>1414</v>
      </c>
      <c r="H862" s="57">
        <f t="shared" si="319"/>
        <v>59.830268741159834</v>
      </c>
      <c r="I862" s="57">
        <f t="shared" si="319"/>
        <v>9.3352192362093351</v>
      </c>
      <c r="J862" s="57">
        <f t="shared" si="319"/>
        <v>5.1626591230551622</v>
      </c>
      <c r="K862" s="57">
        <f t="shared" si="319"/>
        <v>3.8896746817538892</v>
      </c>
      <c r="L862" s="57">
        <f t="shared" si="319"/>
        <v>7.355021216407355</v>
      </c>
      <c r="M862" s="57">
        <f t="shared" si="319"/>
        <v>13.578500707213578</v>
      </c>
      <c r="N862" s="57">
        <f t="shared" si="319"/>
        <v>0.84865629420084865</v>
      </c>
      <c r="O862" s="61">
        <f t="shared" si="319"/>
        <v>0</v>
      </c>
      <c r="P862" s="57">
        <f t="shared" si="317"/>
        <v>100</v>
      </c>
    </row>
    <row r="863" spans="2:21" s="36" customFormat="1" ht="12" customHeight="1" x14ac:dyDescent="0.15">
      <c r="B863" s="101"/>
      <c r="C863" s="124" t="s">
        <v>201</v>
      </c>
      <c r="D863" s="37"/>
      <c r="E863" s="37"/>
      <c r="F863" s="37"/>
      <c r="G863" s="64">
        <f t="shared" si="318"/>
        <v>1414</v>
      </c>
      <c r="H863" s="57">
        <f t="shared" si="319"/>
        <v>72.418670438472418</v>
      </c>
      <c r="I863" s="57">
        <f t="shared" si="319"/>
        <v>4.8797736916548793</v>
      </c>
      <c r="J863" s="57">
        <f t="shared" si="319"/>
        <v>4.6676096181046676</v>
      </c>
      <c r="K863" s="57">
        <f t="shared" si="319"/>
        <v>2.1923620933521923</v>
      </c>
      <c r="L863" s="57">
        <f t="shared" si="319"/>
        <v>6.3649222065063658</v>
      </c>
      <c r="M863" s="57">
        <f t="shared" si="319"/>
        <v>9.1937765205091928</v>
      </c>
      <c r="N863" s="57">
        <f t="shared" si="319"/>
        <v>0.28288543140028288</v>
      </c>
      <c r="O863" s="61">
        <f t="shared" si="319"/>
        <v>0</v>
      </c>
      <c r="P863" s="57">
        <f t="shared" si="317"/>
        <v>99.999999999999986</v>
      </c>
    </row>
    <row r="864" spans="2:21" s="36" customFormat="1" ht="12" customHeight="1" x14ac:dyDescent="0.15">
      <c r="B864" s="101"/>
      <c r="C864" s="124" t="s">
        <v>202</v>
      </c>
      <c r="D864" s="37"/>
      <c r="E864" s="37"/>
      <c r="F864" s="37"/>
      <c r="G864" s="64">
        <f t="shared" si="318"/>
        <v>1414</v>
      </c>
      <c r="H864" s="57">
        <f t="shared" ref="H864:O873" si="320">H830/$G864*100</f>
        <v>75.388967468175395</v>
      </c>
      <c r="I864" s="57">
        <f t="shared" si="320"/>
        <v>6.1527581329561531</v>
      </c>
      <c r="J864" s="57">
        <f t="shared" si="320"/>
        <v>4.1018387553041018</v>
      </c>
      <c r="K864" s="57">
        <f t="shared" si="320"/>
        <v>2.1923620933521923</v>
      </c>
      <c r="L864" s="57">
        <f t="shared" si="320"/>
        <v>4.5261669024045261</v>
      </c>
      <c r="M864" s="57">
        <f t="shared" si="320"/>
        <v>7.0721357850070721</v>
      </c>
      <c r="N864" s="57">
        <f t="shared" si="320"/>
        <v>0.56577086280056577</v>
      </c>
      <c r="O864" s="61">
        <f t="shared" si="320"/>
        <v>0</v>
      </c>
      <c r="P864" s="57">
        <f t="shared" si="317"/>
        <v>100</v>
      </c>
    </row>
    <row r="865" spans="2:16" s="36" customFormat="1" ht="12" customHeight="1" x14ac:dyDescent="0.15">
      <c r="B865" s="101"/>
      <c r="C865" s="149" t="s">
        <v>203</v>
      </c>
      <c r="D865" s="150"/>
      <c r="E865" s="150"/>
      <c r="F865" s="150"/>
      <c r="G865" s="155">
        <f t="shared" si="318"/>
        <v>1414</v>
      </c>
      <c r="H865" s="156">
        <f t="shared" si="320"/>
        <v>81.329561527581333</v>
      </c>
      <c r="I865" s="156">
        <f t="shared" si="320"/>
        <v>4.5261669024045261</v>
      </c>
      <c r="J865" s="156">
        <f t="shared" si="320"/>
        <v>4.3140028288543135</v>
      </c>
      <c r="K865" s="156">
        <f t="shared" si="320"/>
        <v>2.5459688826025459</v>
      </c>
      <c r="L865" s="156">
        <f t="shared" si="320"/>
        <v>3.536067892503536</v>
      </c>
      <c r="M865" s="156">
        <f t="shared" si="320"/>
        <v>3.3946251768033946</v>
      </c>
      <c r="N865" s="156">
        <f t="shared" si="320"/>
        <v>0.3536067892503536</v>
      </c>
      <c r="O865" s="157">
        <f t="shared" si="320"/>
        <v>0</v>
      </c>
      <c r="P865" s="156">
        <f t="shared" si="317"/>
        <v>100.00000000000001</v>
      </c>
    </row>
    <row r="866" spans="2:16" s="36" customFormat="1" ht="12" customHeight="1" x14ac:dyDescent="0.15">
      <c r="B866" s="101"/>
      <c r="C866" s="124" t="s">
        <v>204</v>
      </c>
      <c r="D866" s="37"/>
      <c r="E866" s="37"/>
      <c r="F866" s="37"/>
      <c r="G866" s="64">
        <f t="shared" si="318"/>
        <v>1414</v>
      </c>
      <c r="H866" s="57">
        <f t="shared" si="320"/>
        <v>33.168316831683171</v>
      </c>
      <c r="I866" s="57">
        <f t="shared" si="320"/>
        <v>3.536067892503536</v>
      </c>
      <c r="J866" s="57">
        <f t="shared" si="320"/>
        <v>1.4144271570014144</v>
      </c>
      <c r="K866" s="57">
        <f t="shared" si="320"/>
        <v>1.768033946251768</v>
      </c>
      <c r="L866" s="57">
        <f t="shared" si="320"/>
        <v>17.892503536067892</v>
      </c>
      <c r="M866" s="57">
        <f t="shared" si="320"/>
        <v>40.523338048090523</v>
      </c>
      <c r="N866" s="57">
        <f t="shared" si="320"/>
        <v>1.6973125884016973</v>
      </c>
      <c r="O866" s="61">
        <f t="shared" si="320"/>
        <v>0</v>
      </c>
      <c r="P866" s="57">
        <f t="shared" si="317"/>
        <v>100</v>
      </c>
    </row>
    <row r="867" spans="2:16" s="36" customFormat="1" ht="12" customHeight="1" x14ac:dyDescent="0.15">
      <c r="B867" s="101"/>
      <c r="C867" s="124" t="s">
        <v>1043</v>
      </c>
      <c r="D867" s="37"/>
      <c r="E867" s="37"/>
      <c r="F867" s="37"/>
      <c r="G867" s="64">
        <f t="shared" si="318"/>
        <v>1414</v>
      </c>
      <c r="H867" s="57">
        <f t="shared" si="320"/>
        <v>51.060820367751056</v>
      </c>
      <c r="I867" s="57">
        <f t="shared" si="320"/>
        <v>6.082036775106082</v>
      </c>
      <c r="J867" s="57">
        <f t="shared" si="320"/>
        <v>3.2531824611032532</v>
      </c>
      <c r="K867" s="57">
        <f t="shared" si="320"/>
        <v>3.3239038189533243</v>
      </c>
      <c r="L867" s="57">
        <f t="shared" si="320"/>
        <v>13.366336633663368</v>
      </c>
      <c r="M867" s="57">
        <f t="shared" si="320"/>
        <v>21.782178217821784</v>
      </c>
      <c r="N867" s="57">
        <f t="shared" si="320"/>
        <v>1.0608203677510608</v>
      </c>
      <c r="O867" s="61">
        <f t="shared" si="320"/>
        <v>7.0721357850070721E-2</v>
      </c>
      <c r="P867" s="57">
        <f t="shared" si="317"/>
        <v>100</v>
      </c>
    </row>
    <row r="868" spans="2:16" s="36" customFormat="1" ht="12" customHeight="1" x14ac:dyDescent="0.15">
      <c r="B868" s="101"/>
      <c r="C868" s="124" t="s">
        <v>1042</v>
      </c>
      <c r="D868" s="37"/>
      <c r="E868" s="37"/>
      <c r="F868" s="37"/>
      <c r="G868" s="64">
        <f t="shared" si="318"/>
        <v>521</v>
      </c>
      <c r="H868" s="57">
        <f t="shared" si="320"/>
        <v>50.479846449136275</v>
      </c>
      <c r="I868" s="57">
        <f t="shared" si="320"/>
        <v>4.6065259117082533</v>
      </c>
      <c r="J868" s="57">
        <f t="shared" si="320"/>
        <v>5.3742802303262955</v>
      </c>
      <c r="K868" s="57">
        <f t="shared" si="320"/>
        <v>5.5662188099808061</v>
      </c>
      <c r="L868" s="57">
        <f t="shared" si="320"/>
        <v>14.971209213051823</v>
      </c>
      <c r="M868" s="57">
        <f t="shared" si="320"/>
        <v>17.658349328214971</v>
      </c>
      <c r="N868" s="57">
        <f t="shared" si="320"/>
        <v>1.1516314779270633</v>
      </c>
      <c r="O868" s="61">
        <f t="shared" si="320"/>
        <v>0.19193857965451055</v>
      </c>
      <c r="P868" s="57">
        <f t="shared" si="317"/>
        <v>100</v>
      </c>
    </row>
    <row r="869" spans="2:16" s="36" customFormat="1" ht="12" customHeight="1" x14ac:dyDescent="0.15">
      <c r="B869" s="101"/>
      <c r="C869" s="124" t="s">
        <v>205</v>
      </c>
      <c r="D869" s="37"/>
      <c r="E869" s="37"/>
      <c r="F869" s="37"/>
      <c r="G869" s="64">
        <f t="shared" si="318"/>
        <v>1414</v>
      </c>
      <c r="H869" s="57">
        <f t="shared" si="320"/>
        <v>67.751060820367741</v>
      </c>
      <c r="I869" s="57">
        <f t="shared" si="320"/>
        <v>5.7991513437057991</v>
      </c>
      <c r="J869" s="57">
        <f t="shared" si="320"/>
        <v>5.3041018387553045</v>
      </c>
      <c r="K869" s="57">
        <f t="shared" si="320"/>
        <v>3.3946251768033946</v>
      </c>
      <c r="L869" s="57">
        <f t="shared" si="320"/>
        <v>6.8599717114568595</v>
      </c>
      <c r="M869" s="57">
        <f t="shared" si="320"/>
        <v>10.042432814710041</v>
      </c>
      <c r="N869" s="57">
        <f t="shared" si="320"/>
        <v>0.84865629420084865</v>
      </c>
      <c r="O869" s="61">
        <f t="shared" si="320"/>
        <v>0</v>
      </c>
      <c r="P869" s="57">
        <f t="shared" si="317"/>
        <v>99.999999999999986</v>
      </c>
    </row>
    <row r="870" spans="2:16" s="36" customFormat="1" ht="12" customHeight="1" x14ac:dyDescent="0.15">
      <c r="B870" s="101"/>
      <c r="C870" s="124" t="s">
        <v>62</v>
      </c>
      <c r="D870" s="37"/>
      <c r="E870" s="37"/>
      <c r="F870" s="37"/>
      <c r="G870" s="64">
        <f t="shared" si="318"/>
        <v>1414</v>
      </c>
      <c r="H870" s="57">
        <f t="shared" si="320"/>
        <v>67.114568599717117</v>
      </c>
      <c r="I870" s="57">
        <f t="shared" si="320"/>
        <v>7.1428571428571423</v>
      </c>
      <c r="J870" s="57">
        <f t="shared" si="320"/>
        <v>6.3649222065063658</v>
      </c>
      <c r="K870" s="57">
        <f t="shared" si="320"/>
        <v>2.8995756718528995</v>
      </c>
      <c r="L870" s="57">
        <f t="shared" si="320"/>
        <v>6.9306930693069315</v>
      </c>
      <c r="M870" s="57">
        <f t="shared" si="320"/>
        <v>8.628005657708627</v>
      </c>
      <c r="N870" s="57">
        <f t="shared" si="320"/>
        <v>0.91937765205091937</v>
      </c>
      <c r="O870" s="61">
        <f t="shared" si="320"/>
        <v>0</v>
      </c>
      <c r="P870" s="57">
        <f t="shared" si="317"/>
        <v>100</v>
      </c>
    </row>
    <row r="871" spans="2:16" s="36" customFormat="1" ht="12" customHeight="1" x14ac:dyDescent="0.15">
      <c r="B871" s="101"/>
      <c r="C871" s="149" t="s">
        <v>206</v>
      </c>
      <c r="D871" s="150"/>
      <c r="E871" s="150"/>
      <c r="F871" s="150"/>
      <c r="G871" s="155">
        <f t="shared" si="318"/>
        <v>893</v>
      </c>
      <c r="H871" s="156">
        <f t="shared" si="320"/>
        <v>86.226203807390817</v>
      </c>
      <c r="I871" s="156">
        <f t="shared" si="320"/>
        <v>8.5106382978723403</v>
      </c>
      <c r="J871" s="156">
        <f t="shared" si="320"/>
        <v>1.1198208286674132</v>
      </c>
      <c r="K871" s="156">
        <f t="shared" si="320"/>
        <v>0.67189249720044786</v>
      </c>
      <c r="L871" s="156">
        <f t="shared" si="320"/>
        <v>1.3437849944008957</v>
      </c>
      <c r="M871" s="156">
        <f t="shared" si="320"/>
        <v>2.1276595744680851</v>
      </c>
      <c r="N871" s="156">
        <f t="shared" si="320"/>
        <v>0</v>
      </c>
      <c r="O871" s="157">
        <f t="shared" si="320"/>
        <v>0</v>
      </c>
      <c r="P871" s="156">
        <f t="shared" si="317"/>
        <v>99.999999999999986</v>
      </c>
    </row>
    <row r="872" spans="2:16" s="36" customFormat="1" ht="12" customHeight="1" x14ac:dyDescent="0.15">
      <c r="B872" s="101"/>
      <c r="C872" s="124" t="s">
        <v>46</v>
      </c>
      <c r="D872" s="37"/>
      <c r="E872" s="37"/>
      <c r="F872" s="37"/>
      <c r="G872" s="64">
        <f t="shared" si="318"/>
        <v>1414</v>
      </c>
      <c r="H872" s="57">
        <f t="shared" si="320"/>
        <v>50.848656294200843</v>
      </c>
      <c r="I872" s="57">
        <f t="shared" si="320"/>
        <v>30.551626591230551</v>
      </c>
      <c r="J872" s="57">
        <f t="shared" si="320"/>
        <v>9.9009900990099009</v>
      </c>
      <c r="K872" s="57">
        <f t="shared" si="320"/>
        <v>1.9801980198019802</v>
      </c>
      <c r="L872" s="57">
        <f t="shared" si="320"/>
        <v>2.6874115983026874</v>
      </c>
      <c r="M872" s="57">
        <f t="shared" si="320"/>
        <v>3.8189533239038189</v>
      </c>
      <c r="N872" s="57">
        <f t="shared" si="320"/>
        <v>0.21216407355021216</v>
      </c>
      <c r="O872" s="61">
        <f t="shared" si="320"/>
        <v>0</v>
      </c>
      <c r="P872" s="57">
        <f t="shared" si="317"/>
        <v>99.999999999999986</v>
      </c>
    </row>
    <row r="873" spans="2:16" s="36" customFormat="1" ht="12" customHeight="1" x14ac:dyDescent="0.15">
      <c r="B873" s="101"/>
      <c r="C873" s="124" t="s">
        <v>207</v>
      </c>
      <c r="D873" s="37"/>
      <c r="E873" s="37"/>
      <c r="F873" s="37"/>
      <c r="G873" s="64">
        <f t="shared" si="318"/>
        <v>1414</v>
      </c>
      <c r="H873" s="57">
        <f t="shared" si="320"/>
        <v>77.01555869872702</v>
      </c>
      <c r="I873" s="57">
        <f t="shared" si="320"/>
        <v>18.316831683168317</v>
      </c>
      <c r="J873" s="57">
        <f t="shared" si="320"/>
        <v>2.5459688826025459</v>
      </c>
      <c r="K873" s="57">
        <f t="shared" si="320"/>
        <v>0.63649222065063649</v>
      </c>
      <c r="L873" s="57">
        <f t="shared" si="320"/>
        <v>0.28288543140028288</v>
      </c>
      <c r="M873" s="57">
        <f t="shared" si="320"/>
        <v>1.1315417256011315</v>
      </c>
      <c r="N873" s="57">
        <f t="shared" si="320"/>
        <v>7.0721357850070721E-2</v>
      </c>
      <c r="O873" s="61">
        <f t="shared" si="320"/>
        <v>0</v>
      </c>
      <c r="P873" s="57">
        <f t="shared" si="317"/>
        <v>100.00000000000001</v>
      </c>
    </row>
    <row r="874" spans="2:16" s="36" customFormat="1" ht="12" customHeight="1" x14ac:dyDescent="0.15">
      <c r="B874" s="101"/>
      <c r="C874" s="124" t="s">
        <v>208</v>
      </c>
      <c r="D874" s="37"/>
      <c r="E874" s="37"/>
      <c r="F874" s="37"/>
      <c r="G874" s="64">
        <f t="shared" si="318"/>
        <v>1414</v>
      </c>
      <c r="H874" s="57">
        <f t="shared" ref="H874:O883" si="321">H840/$G874*100</f>
        <v>74.823196605374818</v>
      </c>
      <c r="I874" s="57">
        <f t="shared" si="321"/>
        <v>18.882602545968883</v>
      </c>
      <c r="J874" s="57">
        <f t="shared" si="321"/>
        <v>2.6874115983026874</v>
      </c>
      <c r="K874" s="57">
        <f t="shared" si="321"/>
        <v>0.77793493635077793</v>
      </c>
      <c r="L874" s="57">
        <f t="shared" si="321"/>
        <v>0.49504950495049505</v>
      </c>
      <c r="M874" s="57">
        <f t="shared" si="321"/>
        <v>2.1923620933521923</v>
      </c>
      <c r="N874" s="57">
        <f t="shared" si="321"/>
        <v>0.14144271570014144</v>
      </c>
      <c r="O874" s="61">
        <f t="shared" si="321"/>
        <v>0</v>
      </c>
      <c r="P874" s="57">
        <f t="shared" si="317"/>
        <v>99.999999999999986</v>
      </c>
    </row>
    <row r="875" spans="2:16" s="36" customFormat="1" ht="12" customHeight="1" x14ac:dyDescent="0.15">
      <c r="B875" s="101"/>
      <c r="C875" s="124" t="s">
        <v>51</v>
      </c>
      <c r="D875" s="37"/>
      <c r="E875" s="37"/>
      <c r="F875" s="37"/>
      <c r="G875" s="64">
        <f t="shared" si="318"/>
        <v>1414</v>
      </c>
      <c r="H875" s="57">
        <f t="shared" si="321"/>
        <v>84.724186704384735</v>
      </c>
      <c r="I875" s="57">
        <f t="shared" si="321"/>
        <v>12.659123055162661</v>
      </c>
      <c r="J875" s="57">
        <f t="shared" si="321"/>
        <v>0.91937765205091937</v>
      </c>
      <c r="K875" s="57">
        <f t="shared" si="321"/>
        <v>0.14144271570014144</v>
      </c>
      <c r="L875" s="57">
        <f t="shared" si="321"/>
        <v>0.49504950495049505</v>
      </c>
      <c r="M875" s="57">
        <f t="shared" si="321"/>
        <v>0.91937765205091937</v>
      </c>
      <c r="N875" s="57">
        <f t="shared" si="321"/>
        <v>0.14144271570014144</v>
      </c>
      <c r="O875" s="61">
        <f t="shared" si="321"/>
        <v>0</v>
      </c>
      <c r="P875" s="57">
        <f t="shared" si="317"/>
        <v>100.00000000000003</v>
      </c>
    </row>
    <row r="876" spans="2:16" s="36" customFormat="1" ht="12" customHeight="1" x14ac:dyDescent="0.15">
      <c r="B876" s="101"/>
      <c r="C876" s="124" t="s">
        <v>209</v>
      </c>
      <c r="D876" s="37"/>
      <c r="E876" s="37"/>
      <c r="F876" s="37"/>
      <c r="G876" s="64">
        <f t="shared" si="318"/>
        <v>1414</v>
      </c>
      <c r="H876" s="57">
        <f t="shared" si="321"/>
        <v>85.643564356435647</v>
      </c>
      <c r="I876" s="57">
        <f t="shared" si="321"/>
        <v>12.305516265912306</v>
      </c>
      <c r="J876" s="57">
        <f t="shared" si="321"/>
        <v>0.70721357850070721</v>
      </c>
      <c r="K876" s="57">
        <f t="shared" si="321"/>
        <v>0.14144271570014144</v>
      </c>
      <c r="L876" s="57">
        <f t="shared" si="321"/>
        <v>0.42432814710042432</v>
      </c>
      <c r="M876" s="57">
        <f t="shared" si="321"/>
        <v>0.70721357850070721</v>
      </c>
      <c r="N876" s="57">
        <f t="shared" si="321"/>
        <v>7.0721357850070721E-2</v>
      </c>
      <c r="O876" s="61">
        <f t="shared" si="321"/>
        <v>0</v>
      </c>
      <c r="P876" s="57">
        <f t="shared" si="317"/>
        <v>100.00000000000001</v>
      </c>
    </row>
    <row r="877" spans="2:16" s="36" customFormat="1" ht="12" customHeight="1" x14ac:dyDescent="0.15">
      <c r="B877" s="101"/>
      <c r="C877" s="124" t="s">
        <v>54</v>
      </c>
      <c r="D877" s="37"/>
      <c r="E877" s="37"/>
      <c r="F877" s="37"/>
      <c r="G877" s="64">
        <f t="shared" si="318"/>
        <v>1414</v>
      </c>
      <c r="H877" s="57">
        <f t="shared" si="321"/>
        <v>84.299858557284296</v>
      </c>
      <c r="I877" s="57">
        <f t="shared" si="321"/>
        <v>6.8599717114568595</v>
      </c>
      <c r="J877" s="57">
        <f t="shared" si="321"/>
        <v>1.768033946251768</v>
      </c>
      <c r="K877" s="57">
        <f t="shared" si="321"/>
        <v>0.84865629420084865</v>
      </c>
      <c r="L877" s="57">
        <f t="shared" si="321"/>
        <v>1.9094766619519095</v>
      </c>
      <c r="M877" s="57">
        <f t="shared" si="321"/>
        <v>3.9603960396039604</v>
      </c>
      <c r="N877" s="57">
        <f t="shared" si="321"/>
        <v>0.28288543140028288</v>
      </c>
      <c r="O877" s="61">
        <f t="shared" si="321"/>
        <v>7.0721357850070721E-2</v>
      </c>
      <c r="P877" s="57">
        <f t="shared" si="317"/>
        <v>100.00000000000001</v>
      </c>
    </row>
    <row r="878" spans="2:16" s="36" customFormat="1" ht="12" customHeight="1" x14ac:dyDescent="0.15">
      <c r="B878" s="101"/>
      <c r="C878" s="124" t="s">
        <v>904</v>
      </c>
      <c r="D878" s="37"/>
      <c r="E878" s="37"/>
      <c r="F878" s="37"/>
      <c r="G878" s="64">
        <f t="shared" si="318"/>
        <v>1414</v>
      </c>
      <c r="H878" s="57">
        <f t="shared" si="321"/>
        <v>85.289957567185297</v>
      </c>
      <c r="I878" s="57">
        <f t="shared" si="321"/>
        <v>8.0622347949080613</v>
      </c>
      <c r="J878" s="57">
        <f t="shared" si="321"/>
        <v>1.2022630834512023</v>
      </c>
      <c r="K878" s="57">
        <f t="shared" si="321"/>
        <v>0.3536067892503536</v>
      </c>
      <c r="L878" s="57">
        <f t="shared" si="321"/>
        <v>1.272984441301273</v>
      </c>
      <c r="M878" s="57">
        <f t="shared" si="321"/>
        <v>3.7482319660537478</v>
      </c>
      <c r="N878" s="57">
        <f t="shared" si="321"/>
        <v>7.0721357850070721E-2</v>
      </c>
      <c r="O878" s="61">
        <f t="shared" si="321"/>
        <v>0</v>
      </c>
      <c r="P878" s="57">
        <f t="shared" si="317"/>
        <v>100.00000000000001</v>
      </c>
    </row>
    <row r="879" spans="2:16" s="36" customFormat="1" ht="12" customHeight="1" x14ac:dyDescent="0.15">
      <c r="B879" s="101"/>
      <c r="C879" s="149" t="s">
        <v>57</v>
      </c>
      <c r="D879" s="150"/>
      <c r="E879" s="150"/>
      <c r="F879" s="150"/>
      <c r="G879" s="155">
        <f t="shared" si="318"/>
        <v>1414</v>
      </c>
      <c r="H879" s="156">
        <f t="shared" si="321"/>
        <v>75.388967468175395</v>
      </c>
      <c r="I879" s="156">
        <f t="shared" si="321"/>
        <v>9.618104667609618</v>
      </c>
      <c r="J879" s="156">
        <f t="shared" si="321"/>
        <v>4.1018387553041018</v>
      </c>
      <c r="K879" s="156">
        <f t="shared" si="321"/>
        <v>1.8387553041018387</v>
      </c>
      <c r="L879" s="156">
        <f t="shared" si="321"/>
        <v>3.3946251768033946</v>
      </c>
      <c r="M879" s="156">
        <f t="shared" si="321"/>
        <v>5.5162659123055162</v>
      </c>
      <c r="N879" s="156">
        <f t="shared" si="321"/>
        <v>0.14144271570014144</v>
      </c>
      <c r="O879" s="157">
        <f t="shared" si="321"/>
        <v>0</v>
      </c>
      <c r="P879" s="156">
        <f t="shared" si="317"/>
        <v>100</v>
      </c>
    </row>
    <row r="880" spans="2:16" s="36" customFormat="1" ht="12" customHeight="1" x14ac:dyDescent="0.15">
      <c r="B880" s="101"/>
      <c r="C880" s="124" t="s">
        <v>210</v>
      </c>
      <c r="D880" s="37"/>
      <c r="E880" s="37"/>
      <c r="F880" s="37"/>
      <c r="G880" s="64">
        <f t="shared" si="318"/>
        <v>1414</v>
      </c>
      <c r="H880" s="57">
        <f t="shared" si="321"/>
        <v>63.224893917963222</v>
      </c>
      <c r="I880" s="57">
        <f t="shared" si="321"/>
        <v>22.842998585572843</v>
      </c>
      <c r="J880" s="57">
        <f t="shared" si="321"/>
        <v>4.5261669024045261</v>
      </c>
      <c r="K880" s="57">
        <f t="shared" si="321"/>
        <v>0.77793493635077793</v>
      </c>
      <c r="L880" s="57">
        <f t="shared" si="321"/>
        <v>3.6067892503536072</v>
      </c>
      <c r="M880" s="57">
        <f t="shared" si="321"/>
        <v>4.6676096181046676</v>
      </c>
      <c r="N880" s="57">
        <f t="shared" si="321"/>
        <v>0.3536067892503536</v>
      </c>
      <c r="O880" s="61">
        <f t="shared" si="321"/>
        <v>0</v>
      </c>
      <c r="P880" s="57">
        <f t="shared" si="317"/>
        <v>99.999999999999972</v>
      </c>
    </row>
    <row r="881" spans="1:21" s="36" customFormat="1" ht="12" customHeight="1" x14ac:dyDescent="0.15">
      <c r="B881" s="101"/>
      <c r="C881" s="124" t="s">
        <v>211</v>
      </c>
      <c r="D881" s="37"/>
      <c r="E881" s="37"/>
      <c r="F881" s="37"/>
      <c r="G881" s="64">
        <f t="shared" si="318"/>
        <v>1414</v>
      </c>
      <c r="H881" s="57">
        <f t="shared" si="321"/>
        <v>53.748231966053751</v>
      </c>
      <c r="I881" s="57">
        <f t="shared" si="321"/>
        <v>26.520509193776519</v>
      </c>
      <c r="J881" s="57">
        <f t="shared" si="321"/>
        <v>7.0014144271570018</v>
      </c>
      <c r="K881" s="57">
        <f t="shared" si="321"/>
        <v>2.5459688826025459</v>
      </c>
      <c r="L881" s="57">
        <f t="shared" si="321"/>
        <v>4.2432814710042432</v>
      </c>
      <c r="M881" s="57">
        <f t="shared" si="321"/>
        <v>5.5162659123055162</v>
      </c>
      <c r="N881" s="57">
        <f t="shared" si="321"/>
        <v>0.42432814710042432</v>
      </c>
      <c r="O881" s="61">
        <f t="shared" si="321"/>
        <v>0</v>
      </c>
      <c r="P881" s="57">
        <f t="shared" si="317"/>
        <v>100</v>
      </c>
    </row>
    <row r="882" spans="1:21" s="36" customFormat="1" ht="12" customHeight="1" x14ac:dyDescent="0.15">
      <c r="B882" s="101"/>
      <c r="C882" s="124" t="s">
        <v>212</v>
      </c>
      <c r="D882" s="37"/>
      <c r="E882" s="37"/>
      <c r="F882" s="37"/>
      <c r="G882" s="64">
        <f t="shared" si="318"/>
        <v>1414</v>
      </c>
      <c r="H882" s="57">
        <f t="shared" si="321"/>
        <v>47.312588401697312</v>
      </c>
      <c r="I882" s="57">
        <f t="shared" si="321"/>
        <v>6.9306930693069315</v>
      </c>
      <c r="J882" s="57">
        <f t="shared" si="321"/>
        <v>5.7284299858557288</v>
      </c>
      <c r="K882" s="57">
        <f t="shared" si="321"/>
        <v>3.3946251768033946</v>
      </c>
      <c r="L882" s="57">
        <f t="shared" si="321"/>
        <v>13.295615275813297</v>
      </c>
      <c r="M882" s="57">
        <f t="shared" si="321"/>
        <v>21.994342291371993</v>
      </c>
      <c r="N882" s="57">
        <f t="shared" si="321"/>
        <v>1.272984441301273</v>
      </c>
      <c r="O882" s="61">
        <f t="shared" si="321"/>
        <v>7.0721357850070721E-2</v>
      </c>
      <c r="P882" s="57">
        <f t="shared" si="317"/>
        <v>100.00000000000001</v>
      </c>
    </row>
    <row r="883" spans="1:21" s="36" customFormat="1" ht="12" customHeight="1" x14ac:dyDescent="0.15">
      <c r="B883" s="101"/>
      <c r="C883" s="124" t="s">
        <v>213</v>
      </c>
      <c r="D883" s="37"/>
      <c r="E883" s="37"/>
      <c r="F883" s="37"/>
      <c r="G883" s="64">
        <f t="shared" si="318"/>
        <v>1414</v>
      </c>
      <c r="H883" s="57">
        <f t="shared" si="321"/>
        <v>46.888260254596887</v>
      </c>
      <c r="I883" s="57">
        <f t="shared" si="321"/>
        <v>17.326732673267326</v>
      </c>
      <c r="J883" s="57">
        <f t="shared" si="321"/>
        <v>9.4766619519094757</v>
      </c>
      <c r="K883" s="57">
        <f t="shared" si="321"/>
        <v>3.6067892503536072</v>
      </c>
      <c r="L883" s="57">
        <f t="shared" si="321"/>
        <v>9.0523338048090523</v>
      </c>
      <c r="M883" s="57">
        <f t="shared" si="321"/>
        <v>13.083451202263083</v>
      </c>
      <c r="N883" s="57">
        <f t="shared" si="321"/>
        <v>0.49504950495049505</v>
      </c>
      <c r="O883" s="61">
        <f t="shared" si="321"/>
        <v>7.0721357850070721E-2</v>
      </c>
      <c r="P883" s="57">
        <f t="shared" si="317"/>
        <v>100.00000000000001</v>
      </c>
    </row>
    <row r="884" spans="1:21" s="36" customFormat="1" ht="12" customHeight="1" x14ac:dyDescent="0.15">
      <c r="B884" s="101"/>
      <c r="C884" s="124" t="s">
        <v>214</v>
      </c>
      <c r="D884" s="37"/>
      <c r="E884" s="37"/>
      <c r="F884" s="37"/>
      <c r="G884" s="64">
        <f t="shared" si="318"/>
        <v>1414</v>
      </c>
      <c r="H884" s="57">
        <f t="shared" ref="H884:O887" si="322">H850/$G884*100</f>
        <v>33.168316831683171</v>
      </c>
      <c r="I884" s="57">
        <f t="shared" si="322"/>
        <v>52.475247524752476</v>
      </c>
      <c r="J884" s="57">
        <f t="shared" si="322"/>
        <v>6.7185289957567189</v>
      </c>
      <c r="K884" s="57">
        <f t="shared" si="322"/>
        <v>1.3437057991513437</v>
      </c>
      <c r="L884" s="57">
        <f t="shared" si="322"/>
        <v>1.8387553041018387</v>
      </c>
      <c r="M884" s="57">
        <f t="shared" si="322"/>
        <v>4.3140028288543135</v>
      </c>
      <c r="N884" s="57">
        <f t="shared" si="322"/>
        <v>0.14144271570014144</v>
      </c>
      <c r="O884" s="61">
        <f t="shared" si="322"/>
        <v>0</v>
      </c>
      <c r="P884" s="57">
        <f t="shared" ref="P884:P887" si="323">SUM(H884:O884)</f>
        <v>99.999999999999986</v>
      </c>
    </row>
    <row r="885" spans="1:21" s="36" customFormat="1" ht="12" customHeight="1" x14ac:dyDescent="0.15">
      <c r="B885" s="101"/>
      <c r="C885" s="149" t="s">
        <v>215</v>
      </c>
      <c r="D885" s="150"/>
      <c r="E885" s="150"/>
      <c r="F885" s="150"/>
      <c r="G885" s="155">
        <f t="shared" si="318"/>
        <v>1414</v>
      </c>
      <c r="H885" s="156">
        <f t="shared" si="322"/>
        <v>67.821782178217831</v>
      </c>
      <c r="I885" s="156">
        <f t="shared" si="322"/>
        <v>26.8033946251768</v>
      </c>
      <c r="J885" s="156">
        <f t="shared" si="322"/>
        <v>2.7581329561527581</v>
      </c>
      <c r="K885" s="156">
        <f t="shared" si="322"/>
        <v>0.63649222065063649</v>
      </c>
      <c r="L885" s="156">
        <f t="shared" si="322"/>
        <v>0.42432814710042432</v>
      </c>
      <c r="M885" s="156">
        <f t="shared" si="322"/>
        <v>1.4144271570014144</v>
      </c>
      <c r="N885" s="156">
        <f t="shared" si="322"/>
        <v>0.14144271570014144</v>
      </c>
      <c r="O885" s="157">
        <f t="shared" si="322"/>
        <v>0</v>
      </c>
      <c r="P885" s="156">
        <f t="shared" si="323"/>
        <v>100</v>
      </c>
    </row>
    <row r="886" spans="1:21" s="36" customFormat="1" ht="12" customHeight="1" x14ac:dyDescent="0.15">
      <c r="B886" s="101"/>
      <c r="C886" s="241" t="s">
        <v>216</v>
      </c>
      <c r="D886" s="240"/>
      <c r="E886" s="240"/>
      <c r="F886" s="240"/>
      <c r="G886" s="64">
        <f t="shared" si="318"/>
        <v>1414</v>
      </c>
      <c r="H886" s="57">
        <f t="shared" si="322"/>
        <v>73.833097595473831</v>
      </c>
      <c r="I886" s="57">
        <f t="shared" si="322"/>
        <v>25.106082036775106</v>
      </c>
      <c r="J886" s="57">
        <f t="shared" si="322"/>
        <v>7.0721357850070721E-2</v>
      </c>
      <c r="K886" s="57">
        <f t="shared" si="322"/>
        <v>0</v>
      </c>
      <c r="L886" s="57">
        <f t="shared" si="322"/>
        <v>0.14144271570014144</v>
      </c>
      <c r="M886" s="57">
        <f t="shared" si="322"/>
        <v>0.70721357850070721</v>
      </c>
      <c r="N886" s="57">
        <f t="shared" si="322"/>
        <v>0.14144271570014144</v>
      </c>
      <c r="O886" s="61">
        <f t="shared" si="322"/>
        <v>0</v>
      </c>
      <c r="P886" s="57">
        <f t="shared" si="323"/>
        <v>100</v>
      </c>
    </row>
    <row r="887" spans="1:21" ht="12" customHeight="1" x14ac:dyDescent="0.15">
      <c r="B887" s="103"/>
      <c r="C887" s="125" t="s">
        <v>217</v>
      </c>
      <c r="D887" s="71"/>
      <c r="E887" s="71"/>
      <c r="F887" s="71"/>
      <c r="G887" s="65">
        <f t="shared" si="318"/>
        <v>1414</v>
      </c>
      <c r="H887" s="58">
        <f t="shared" si="322"/>
        <v>52.970297029702976</v>
      </c>
      <c r="I887" s="58">
        <f t="shared" si="322"/>
        <v>9.4766619519094757</v>
      </c>
      <c r="J887" s="58">
        <f t="shared" si="322"/>
        <v>5.1626591230551622</v>
      </c>
      <c r="K887" s="58">
        <f t="shared" si="322"/>
        <v>1.9801980198019802</v>
      </c>
      <c r="L887" s="58">
        <f t="shared" si="322"/>
        <v>9.4766619519094757</v>
      </c>
      <c r="M887" s="58">
        <f t="shared" si="322"/>
        <v>20.297029702970299</v>
      </c>
      <c r="N887" s="58">
        <f t="shared" si="322"/>
        <v>0.49504950495049505</v>
      </c>
      <c r="O887" s="62">
        <f t="shared" si="322"/>
        <v>0.14144271570014144</v>
      </c>
      <c r="P887" s="58">
        <f t="shared" si="323"/>
        <v>100</v>
      </c>
      <c r="Q887" s="36"/>
    </row>
    <row r="888" spans="1:21" ht="4.1500000000000004" customHeight="1" x14ac:dyDescent="0.15">
      <c r="B888" s="98"/>
      <c r="C888" s="90"/>
      <c r="D888" s="88"/>
      <c r="E888" s="88"/>
      <c r="F888" s="37"/>
      <c r="G888" s="38"/>
      <c r="H888" s="59"/>
      <c r="I888" s="59"/>
      <c r="J888" s="59"/>
      <c r="K888" s="66"/>
      <c r="L888" s="59"/>
      <c r="M888" s="36"/>
    </row>
    <row r="889" spans="1:21" ht="15" customHeight="1" x14ac:dyDescent="0.15">
      <c r="A889" s="17" t="s">
        <v>1047</v>
      </c>
      <c r="B889" s="98"/>
      <c r="C889" s="90"/>
      <c r="D889" s="88"/>
      <c r="E889" s="88"/>
      <c r="F889" s="37"/>
      <c r="G889" s="38"/>
      <c r="H889" s="59"/>
      <c r="I889" s="59"/>
      <c r="J889" s="59"/>
      <c r="K889" s="66"/>
      <c r="L889" s="59"/>
      <c r="M889" s="36"/>
    </row>
    <row r="890" spans="1:21" ht="15" customHeight="1" x14ac:dyDescent="0.15">
      <c r="A890" s="1" t="s">
        <v>1046</v>
      </c>
      <c r="B890" s="96"/>
      <c r="F890" s="1"/>
    </row>
    <row r="891" spans="1:21" s="36" customFormat="1" ht="33.75" x14ac:dyDescent="0.15">
      <c r="B891" s="95" t="s">
        <v>1048</v>
      </c>
      <c r="C891" s="30"/>
      <c r="D891" s="30"/>
      <c r="E891" s="30"/>
      <c r="F891" s="30"/>
      <c r="G891" s="31"/>
      <c r="H891" s="123" t="s">
        <v>620</v>
      </c>
      <c r="I891" s="123" t="s">
        <v>621</v>
      </c>
      <c r="J891" s="123" t="s">
        <v>622</v>
      </c>
      <c r="K891" s="49" t="s">
        <v>623</v>
      </c>
      <c r="L891" s="49" t="s">
        <v>624</v>
      </c>
      <c r="M891" s="49" t="s">
        <v>625</v>
      </c>
      <c r="N891" s="247" t="s">
        <v>626</v>
      </c>
      <c r="O891" s="221" t="s">
        <v>190</v>
      </c>
      <c r="P891" s="40" t="s">
        <v>4</v>
      </c>
      <c r="Q891" s="41" t="s">
        <v>627</v>
      </c>
      <c r="R891" s="41" t="s">
        <v>628</v>
      </c>
      <c r="S891" s="41" t="s">
        <v>629</v>
      </c>
      <c r="T891" s="41" t="s">
        <v>218</v>
      </c>
      <c r="U891" s="41" t="s">
        <v>630</v>
      </c>
    </row>
    <row r="892" spans="1:21" s="36" customFormat="1" ht="12" customHeight="1" x14ac:dyDescent="0.15">
      <c r="B892" s="100" t="s">
        <v>2</v>
      </c>
      <c r="C892" s="124" t="s">
        <v>193</v>
      </c>
      <c r="D892" s="47"/>
      <c r="E892" s="47"/>
      <c r="F892" s="47"/>
      <c r="G892" s="42"/>
      <c r="H892" s="50">
        <v>478</v>
      </c>
      <c r="I892" s="50">
        <v>176</v>
      </c>
      <c r="J892" s="50">
        <v>115</v>
      </c>
      <c r="K892" s="50">
        <v>34</v>
      </c>
      <c r="L892" s="50">
        <v>36</v>
      </c>
      <c r="M892" s="50">
        <v>38</v>
      </c>
      <c r="N892" s="50">
        <v>2</v>
      </c>
      <c r="O892" s="51">
        <v>0</v>
      </c>
      <c r="P892" s="50">
        <f>SUM(H892:O892)</f>
        <v>879</v>
      </c>
      <c r="Q892" s="67">
        <v>4.1672354948805461</v>
      </c>
      <c r="R892" s="67">
        <v>9.1346633416458847</v>
      </c>
      <c r="S892" s="67">
        <v>7</v>
      </c>
      <c r="T892" s="67">
        <v>27</v>
      </c>
      <c r="U892" s="67">
        <v>1</v>
      </c>
    </row>
    <row r="893" spans="1:21" s="36" customFormat="1" ht="12" customHeight="1" x14ac:dyDescent="0.15">
      <c r="B893" s="101"/>
      <c r="C893" s="124" t="s">
        <v>1044</v>
      </c>
      <c r="D893" s="37"/>
      <c r="E893" s="37"/>
      <c r="F893" s="37"/>
      <c r="G893" s="43"/>
      <c r="H893" s="249" t="s">
        <v>905</v>
      </c>
      <c r="I893" s="249" t="s">
        <v>1041</v>
      </c>
      <c r="J893" s="249" t="s">
        <v>1041</v>
      </c>
      <c r="K893" s="249" t="s">
        <v>1041</v>
      </c>
      <c r="L893" s="249" t="s">
        <v>1041</v>
      </c>
      <c r="M893" s="249" t="s">
        <v>1041</v>
      </c>
      <c r="N893" s="249" t="s">
        <v>1041</v>
      </c>
      <c r="O893" s="250" t="s">
        <v>1041</v>
      </c>
      <c r="P893" s="249" t="s">
        <v>1041</v>
      </c>
      <c r="Q893" s="169" t="s">
        <v>1041</v>
      </c>
      <c r="R893" s="169" t="s">
        <v>1041</v>
      </c>
      <c r="S893" s="169" t="s">
        <v>1041</v>
      </c>
      <c r="T893" s="169" t="s">
        <v>1041</v>
      </c>
      <c r="U893" s="169" t="s">
        <v>1041</v>
      </c>
    </row>
    <row r="894" spans="1:21" s="36" customFormat="1" ht="12" customHeight="1" x14ac:dyDescent="0.15">
      <c r="B894" s="101"/>
      <c r="C894" s="149" t="s">
        <v>194</v>
      </c>
      <c r="D894" s="150"/>
      <c r="E894" s="150"/>
      <c r="F894" s="150"/>
      <c r="G894" s="151"/>
      <c r="H894" s="152">
        <v>503</v>
      </c>
      <c r="I894" s="152">
        <v>276</v>
      </c>
      <c r="J894" s="152">
        <v>58</v>
      </c>
      <c r="K894" s="152">
        <v>13</v>
      </c>
      <c r="L894" s="152">
        <v>10</v>
      </c>
      <c r="M894" s="152">
        <v>18</v>
      </c>
      <c r="N894" s="152">
        <v>1</v>
      </c>
      <c r="O894" s="153">
        <v>0</v>
      </c>
      <c r="P894" s="152">
        <f t="shared" ref="P894:P905" si="324">SUM(H894:O894)</f>
        <v>879</v>
      </c>
      <c r="Q894" s="154">
        <v>2.2787258248009099</v>
      </c>
      <c r="R894" s="154">
        <v>5.3271276595744679</v>
      </c>
      <c r="S894" s="154">
        <v>3</v>
      </c>
      <c r="T894" s="154">
        <v>27</v>
      </c>
      <c r="U894" s="154">
        <v>1</v>
      </c>
    </row>
    <row r="895" spans="1:21" s="36" customFormat="1" ht="12" customHeight="1" x14ac:dyDescent="0.15">
      <c r="B895" s="101"/>
      <c r="C895" s="124" t="s">
        <v>195</v>
      </c>
      <c r="D895" s="37"/>
      <c r="E895" s="37"/>
      <c r="F895" s="37"/>
      <c r="G895" s="43"/>
      <c r="H895" s="52">
        <v>555</v>
      </c>
      <c r="I895" s="52">
        <v>67</v>
      </c>
      <c r="J895" s="52">
        <v>53</v>
      </c>
      <c r="K895" s="52">
        <v>32</v>
      </c>
      <c r="L895" s="52">
        <v>65</v>
      </c>
      <c r="M895" s="52">
        <v>97</v>
      </c>
      <c r="N895" s="52">
        <v>10</v>
      </c>
      <c r="O895" s="53">
        <v>0</v>
      </c>
      <c r="P895" s="52">
        <f t="shared" si="324"/>
        <v>879</v>
      </c>
      <c r="Q895" s="68">
        <v>5.4618885096700796</v>
      </c>
      <c r="R895" s="68">
        <v>14.817901234567902</v>
      </c>
      <c r="S895" s="68">
        <v>18</v>
      </c>
      <c r="T895" s="68">
        <v>31</v>
      </c>
      <c r="U895" s="68">
        <v>1</v>
      </c>
    </row>
    <row r="896" spans="1:21" s="36" customFormat="1" ht="12" customHeight="1" x14ac:dyDescent="0.15">
      <c r="B896" s="101"/>
      <c r="C896" s="124" t="s">
        <v>196</v>
      </c>
      <c r="D896" s="37"/>
      <c r="E896" s="37"/>
      <c r="F896" s="37"/>
      <c r="G896" s="43"/>
      <c r="H896" s="52">
        <v>534</v>
      </c>
      <c r="I896" s="52">
        <v>67</v>
      </c>
      <c r="J896" s="52">
        <v>67</v>
      </c>
      <c r="K896" s="52">
        <v>44</v>
      </c>
      <c r="L896" s="52">
        <v>67</v>
      </c>
      <c r="M896" s="52">
        <v>90</v>
      </c>
      <c r="N896" s="52">
        <v>10</v>
      </c>
      <c r="O896" s="53">
        <v>0</v>
      </c>
      <c r="P896" s="52">
        <f t="shared" si="324"/>
        <v>879</v>
      </c>
      <c r="Q896" s="68">
        <v>5.5904436860068261</v>
      </c>
      <c r="R896" s="68">
        <v>14.243478260869566</v>
      </c>
      <c r="S896" s="68">
        <v>15</v>
      </c>
      <c r="T896" s="68">
        <v>31</v>
      </c>
      <c r="U896" s="68">
        <v>1</v>
      </c>
    </row>
    <row r="897" spans="2:21" s="36" customFormat="1" ht="12" customHeight="1" x14ac:dyDescent="0.15">
      <c r="B897" s="101"/>
      <c r="C897" s="124" t="s">
        <v>197</v>
      </c>
      <c r="D897" s="37"/>
      <c r="E897" s="37"/>
      <c r="F897" s="37"/>
      <c r="G897" s="43"/>
      <c r="H897" s="52">
        <v>497</v>
      </c>
      <c r="I897" s="52">
        <v>50</v>
      </c>
      <c r="J897" s="52">
        <v>28</v>
      </c>
      <c r="K897" s="52">
        <v>29</v>
      </c>
      <c r="L897" s="52">
        <v>101</v>
      </c>
      <c r="M897" s="52">
        <v>163</v>
      </c>
      <c r="N897" s="52">
        <v>11</v>
      </c>
      <c r="O897" s="53">
        <v>0</v>
      </c>
      <c r="P897" s="52">
        <f t="shared" si="324"/>
        <v>879</v>
      </c>
      <c r="Q897" s="68">
        <v>7.5506257110352673</v>
      </c>
      <c r="R897" s="68">
        <v>17.374345549738219</v>
      </c>
      <c r="S897" s="68">
        <v>20</v>
      </c>
      <c r="T897" s="68">
        <v>31</v>
      </c>
      <c r="U897" s="68">
        <v>1</v>
      </c>
    </row>
    <row r="898" spans="2:21" s="36" customFormat="1" ht="12" customHeight="1" x14ac:dyDescent="0.15">
      <c r="B898" s="101"/>
      <c r="C898" s="124" t="s">
        <v>198</v>
      </c>
      <c r="D898" s="37"/>
      <c r="E898" s="37"/>
      <c r="F898" s="37"/>
      <c r="G898" s="43"/>
      <c r="H898" s="52">
        <v>679</v>
      </c>
      <c r="I898" s="52">
        <v>49</v>
      </c>
      <c r="J898" s="52">
        <v>33</v>
      </c>
      <c r="K898" s="52">
        <v>23</v>
      </c>
      <c r="L898" s="52">
        <v>32</v>
      </c>
      <c r="M898" s="52">
        <v>58</v>
      </c>
      <c r="N898" s="52">
        <v>5</v>
      </c>
      <c r="O898" s="53">
        <v>0</v>
      </c>
      <c r="P898" s="52">
        <f t="shared" si="324"/>
        <v>879</v>
      </c>
      <c r="Q898" s="68">
        <v>3.1660978384527874</v>
      </c>
      <c r="R898" s="68">
        <v>13.914999999999999</v>
      </c>
      <c r="S898" s="68">
        <v>15</v>
      </c>
      <c r="T898" s="68">
        <v>31</v>
      </c>
      <c r="U898" s="68">
        <v>1</v>
      </c>
    </row>
    <row r="899" spans="2:21" s="36" customFormat="1" ht="12" customHeight="1" x14ac:dyDescent="0.15">
      <c r="B899" s="101"/>
      <c r="C899" s="124" t="s">
        <v>199</v>
      </c>
      <c r="D899" s="37"/>
      <c r="E899" s="37"/>
      <c r="F899" s="37"/>
      <c r="G899" s="43"/>
      <c r="H899" s="52">
        <v>617</v>
      </c>
      <c r="I899" s="52">
        <v>44</v>
      </c>
      <c r="J899" s="52">
        <v>28</v>
      </c>
      <c r="K899" s="52">
        <v>25</v>
      </c>
      <c r="L899" s="52">
        <v>58</v>
      </c>
      <c r="M899" s="52">
        <v>99</v>
      </c>
      <c r="N899" s="52">
        <v>8</v>
      </c>
      <c r="O899" s="53">
        <v>0</v>
      </c>
      <c r="P899" s="52">
        <f t="shared" si="324"/>
        <v>879</v>
      </c>
      <c r="Q899" s="68">
        <v>4.8725824800910127</v>
      </c>
      <c r="R899" s="68">
        <v>16.347328244274809</v>
      </c>
      <c r="S899" s="68">
        <v>20</v>
      </c>
      <c r="T899" s="68">
        <v>31</v>
      </c>
      <c r="U899" s="68">
        <v>1</v>
      </c>
    </row>
    <row r="900" spans="2:21" s="36" customFormat="1" ht="12" customHeight="1" x14ac:dyDescent="0.15">
      <c r="B900" s="101"/>
      <c r="C900" s="124" t="s">
        <v>200</v>
      </c>
      <c r="D900" s="37"/>
      <c r="E900" s="37"/>
      <c r="F900" s="37"/>
      <c r="G900" s="43"/>
      <c r="H900" s="52">
        <v>513</v>
      </c>
      <c r="I900" s="52">
        <v>46</v>
      </c>
      <c r="J900" s="52">
        <v>25</v>
      </c>
      <c r="K900" s="52">
        <v>23</v>
      </c>
      <c r="L900" s="52">
        <v>83</v>
      </c>
      <c r="M900" s="52">
        <v>179</v>
      </c>
      <c r="N900" s="52">
        <v>10</v>
      </c>
      <c r="O900" s="53">
        <v>0</v>
      </c>
      <c r="P900" s="52">
        <f t="shared" si="324"/>
        <v>879</v>
      </c>
      <c r="Q900" s="68">
        <v>7.3526734926052333</v>
      </c>
      <c r="R900" s="68">
        <v>17.65846994535519</v>
      </c>
      <c r="S900" s="68">
        <v>21</v>
      </c>
      <c r="T900" s="68">
        <v>31</v>
      </c>
      <c r="U900" s="68">
        <v>1</v>
      </c>
    </row>
    <row r="901" spans="2:21" s="36" customFormat="1" ht="12" customHeight="1" x14ac:dyDescent="0.15">
      <c r="B901" s="101"/>
      <c r="C901" s="124" t="s">
        <v>201</v>
      </c>
      <c r="D901" s="37"/>
      <c r="E901" s="37"/>
      <c r="F901" s="37"/>
      <c r="G901" s="43"/>
      <c r="H901" s="52">
        <v>624</v>
      </c>
      <c r="I901" s="52">
        <v>16</v>
      </c>
      <c r="J901" s="52">
        <v>27</v>
      </c>
      <c r="K901" s="52">
        <v>15</v>
      </c>
      <c r="L901" s="52">
        <v>73</v>
      </c>
      <c r="M901" s="52">
        <v>120</v>
      </c>
      <c r="N901" s="52">
        <v>4</v>
      </c>
      <c r="O901" s="53">
        <v>0</v>
      </c>
      <c r="P901" s="52">
        <f t="shared" si="324"/>
        <v>879</v>
      </c>
      <c r="Q901" s="68">
        <v>5.2969283276450509</v>
      </c>
      <c r="R901" s="68">
        <v>18.258823529411764</v>
      </c>
      <c r="S901" s="68">
        <v>20</v>
      </c>
      <c r="T901" s="68">
        <v>31</v>
      </c>
      <c r="U901" s="68">
        <v>1</v>
      </c>
    </row>
    <row r="902" spans="2:21" s="36" customFormat="1" ht="12" customHeight="1" x14ac:dyDescent="0.15">
      <c r="B902" s="101"/>
      <c r="C902" s="124" t="s">
        <v>202</v>
      </c>
      <c r="D902" s="37"/>
      <c r="E902" s="37"/>
      <c r="F902" s="37"/>
      <c r="G902" s="43"/>
      <c r="H902" s="52">
        <v>669</v>
      </c>
      <c r="I902" s="52">
        <v>27</v>
      </c>
      <c r="J902" s="52">
        <v>25</v>
      </c>
      <c r="K902" s="52">
        <v>13</v>
      </c>
      <c r="L902" s="52">
        <v>53</v>
      </c>
      <c r="M902" s="52">
        <v>86</v>
      </c>
      <c r="N902" s="52">
        <v>6</v>
      </c>
      <c r="O902" s="53">
        <v>0</v>
      </c>
      <c r="P902" s="52">
        <f t="shared" si="324"/>
        <v>879</v>
      </c>
      <c r="Q902" s="68">
        <v>4.0625711035267349</v>
      </c>
      <c r="R902" s="68">
        <v>17.004761904761907</v>
      </c>
      <c r="S902" s="68">
        <v>20</v>
      </c>
      <c r="T902" s="68">
        <v>31</v>
      </c>
      <c r="U902" s="68">
        <v>1</v>
      </c>
    </row>
    <row r="903" spans="2:21" s="36" customFormat="1" ht="12" customHeight="1" x14ac:dyDescent="0.15">
      <c r="B903" s="101"/>
      <c r="C903" s="149" t="s">
        <v>203</v>
      </c>
      <c r="D903" s="150"/>
      <c r="E903" s="150"/>
      <c r="F903" s="150"/>
      <c r="G903" s="151"/>
      <c r="H903" s="152">
        <v>864</v>
      </c>
      <c r="I903" s="152">
        <v>3</v>
      </c>
      <c r="J903" s="152">
        <v>2</v>
      </c>
      <c r="K903" s="152">
        <v>0</v>
      </c>
      <c r="L903" s="152">
        <v>1</v>
      </c>
      <c r="M903" s="152">
        <v>9</v>
      </c>
      <c r="N903" s="152">
        <v>0</v>
      </c>
      <c r="O903" s="153">
        <v>0</v>
      </c>
      <c r="P903" s="152">
        <f t="shared" si="324"/>
        <v>879</v>
      </c>
      <c r="Q903" s="154">
        <v>0.27417519908987487</v>
      </c>
      <c r="R903" s="154">
        <v>16.066666666666666</v>
      </c>
      <c r="S903" s="154">
        <v>21</v>
      </c>
      <c r="T903" s="154">
        <v>23</v>
      </c>
      <c r="U903" s="154">
        <v>1</v>
      </c>
    </row>
    <row r="904" spans="2:21" s="36" customFormat="1" ht="12" customHeight="1" x14ac:dyDescent="0.15">
      <c r="B904" s="101"/>
      <c r="C904" s="124" t="s">
        <v>204</v>
      </c>
      <c r="D904" s="37"/>
      <c r="E904" s="37"/>
      <c r="F904" s="37"/>
      <c r="G904" s="43"/>
      <c r="H904" s="52">
        <v>217</v>
      </c>
      <c r="I904" s="52">
        <v>25</v>
      </c>
      <c r="J904" s="52">
        <v>8</v>
      </c>
      <c r="K904" s="52">
        <v>10</v>
      </c>
      <c r="L904" s="52">
        <v>185</v>
      </c>
      <c r="M904" s="52">
        <v>414</v>
      </c>
      <c r="N904" s="52">
        <v>20</v>
      </c>
      <c r="O904" s="53">
        <v>0</v>
      </c>
      <c r="P904" s="52">
        <f t="shared" si="324"/>
        <v>879</v>
      </c>
      <c r="Q904" s="68">
        <v>15.369738339021616</v>
      </c>
      <c r="R904" s="68">
        <v>20.407854984894261</v>
      </c>
      <c r="S904" s="68">
        <v>21</v>
      </c>
      <c r="T904" s="68">
        <v>31</v>
      </c>
      <c r="U904" s="68">
        <v>1</v>
      </c>
    </row>
    <row r="905" spans="2:21" s="36" customFormat="1" ht="12" customHeight="1" x14ac:dyDescent="0.15">
      <c r="B905" s="101"/>
      <c r="C905" s="124" t="s">
        <v>1043</v>
      </c>
      <c r="D905" s="37"/>
      <c r="E905" s="37"/>
      <c r="F905" s="37"/>
      <c r="G905" s="43"/>
      <c r="H905" s="52">
        <v>268</v>
      </c>
      <c r="I905" s="52">
        <v>49</v>
      </c>
      <c r="J905" s="52">
        <v>31</v>
      </c>
      <c r="K905" s="52">
        <v>37</v>
      </c>
      <c r="L905" s="52">
        <v>179</v>
      </c>
      <c r="M905" s="52">
        <v>300</v>
      </c>
      <c r="N905" s="52">
        <v>15</v>
      </c>
      <c r="O905" s="53">
        <v>0</v>
      </c>
      <c r="P905" s="52">
        <f t="shared" si="324"/>
        <v>879</v>
      </c>
      <c r="Q905" s="68">
        <v>12.955631399317406</v>
      </c>
      <c r="R905" s="68">
        <v>18.638297872340427</v>
      </c>
      <c r="S905" s="68">
        <v>21</v>
      </c>
      <c r="T905" s="68">
        <v>31</v>
      </c>
      <c r="U905" s="68">
        <v>1</v>
      </c>
    </row>
    <row r="906" spans="2:21" s="36" customFormat="1" ht="12" customHeight="1" x14ac:dyDescent="0.15">
      <c r="B906" s="101"/>
      <c r="C906" s="124" t="s">
        <v>1042</v>
      </c>
      <c r="D906" s="37"/>
      <c r="E906" s="37"/>
      <c r="F906" s="37"/>
      <c r="G906" s="43"/>
      <c r="H906" s="249" t="s">
        <v>1041</v>
      </c>
      <c r="I906" s="249" t="s">
        <v>1041</v>
      </c>
      <c r="J906" s="249" t="s">
        <v>1041</v>
      </c>
      <c r="K906" s="249" t="s">
        <v>1041</v>
      </c>
      <c r="L906" s="249" t="s">
        <v>1041</v>
      </c>
      <c r="M906" s="249" t="s">
        <v>1041</v>
      </c>
      <c r="N906" s="249" t="s">
        <v>1041</v>
      </c>
      <c r="O906" s="250" t="s">
        <v>1041</v>
      </c>
      <c r="P906" s="249" t="s">
        <v>1041</v>
      </c>
      <c r="Q906" s="169" t="s">
        <v>1041</v>
      </c>
      <c r="R906" s="169" t="s">
        <v>1041</v>
      </c>
      <c r="S906" s="169" t="s">
        <v>1041</v>
      </c>
      <c r="T906" s="169" t="s">
        <v>1041</v>
      </c>
      <c r="U906" s="169" t="s">
        <v>1041</v>
      </c>
    </row>
    <row r="907" spans="2:21" s="36" customFormat="1" ht="12" customHeight="1" x14ac:dyDescent="0.15">
      <c r="B907" s="101"/>
      <c r="C907" s="124" t="s">
        <v>205</v>
      </c>
      <c r="D907" s="37"/>
      <c r="E907" s="37"/>
      <c r="F907" s="37"/>
      <c r="G907" s="43"/>
      <c r="H907" s="52">
        <v>567</v>
      </c>
      <c r="I907" s="52">
        <v>36</v>
      </c>
      <c r="J907" s="52">
        <v>32</v>
      </c>
      <c r="K907" s="52">
        <v>30</v>
      </c>
      <c r="L907" s="52">
        <v>80</v>
      </c>
      <c r="M907" s="52">
        <v>124</v>
      </c>
      <c r="N907" s="52">
        <v>10</v>
      </c>
      <c r="O907" s="53">
        <v>0</v>
      </c>
      <c r="P907" s="52">
        <f t="shared" ref="P907:P926" si="325">SUM(H907:O907)</f>
        <v>879</v>
      </c>
      <c r="Q907" s="68">
        <v>6.0978384527872587</v>
      </c>
      <c r="R907" s="68">
        <v>17.179487179487179</v>
      </c>
      <c r="S907" s="68">
        <v>20</v>
      </c>
      <c r="T907" s="68">
        <v>31</v>
      </c>
      <c r="U907" s="68">
        <v>1</v>
      </c>
    </row>
    <row r="908" spans="2:21" s="36" customFormat="1" ht="12" customHeight="1" x14ac:dyDescent="0.15">
      <c r="B908" s="101"/>
      <c r="C908" s="124" t="s">
        <v>62</v>
      </c>
      <c r="D908" s="37"/>
      <c r="E908" s="37"/>
      <c r="F908" s="37"/>
      <c r="G908" s="43"/>
      <c r="H908" s="52">
        <v>555</v>
      </c>
      <c r="I908" s="52">
        <v>54</v>
      </c>
      <c r="J908" s="52">
        <v>55</v>
      </c>
      <c r="K908" s="52">
        <v>22</v>
      </c>
      <c r="L908" s="52">
        <v>74</v>
      </c>
      <c r="M908" s="52">
        <v>108</v>
      </c>
      <c r="N908" s="52">
        <v>11</v>
      </c>
      <c r="O908" s="53">
        <v>0</v>
      </c>
      <c r="P908" s="52">
        <f t="shared" si="325"/>
        <v>879</v>
      </c>
      <c r="Q908" s="68">
        <v>5.8191126279863479</v>
      </c>
      <c r="R908" s="68">
        <v>15.787037037037036</v>
      </c>
      <c r="S908" s="68">
        <v>20</v>
      </c>
      <c r="T908" s="68">
        <v>31</v>
      </c>
      <c r="U908" s="68">
        <v>1</v>
      </c>
    </row>
    <row r="909" spans="2:21" s="36" customFormat="1" ht="12" customHeight="1" x14ac:dyDescent="0.15">
      <c r="B909" s="101"/>
      <c r="C909" s="149" t="s">
        <v>206</v>
      </c>
      <c r="D909" s="150"/>
      <c r="E909" s="150"/>
      <c r="F909" s="150"/>
      <c r="G909" s="151"/>
      <c r="H909" s="152">
        <v>759</v>
      </c>
      <c r="I909" s="152">
        <v>74</v>
      </c>
      <c r="J909" s="152">
        <v>10</v>
      </c>
      <c r="K909" s="152">
        <v>6</v>
      </c>
      <c r="L909" s="152">
        <v>12</v>
      </c>
      <c r="M909" s="152">
        <v>18</v>
      </c>
      <c r="N909" s="152">
        <v>0</v>
      </c>
      <c r="O909" s="153">
        <v>0</v>
      </c>
      <c r="P909" s="152">
        <f t="shared" si="325"/>
        <v>879</v>
      </c>
      <c r="Q909" s="154">
        <v>1.1376564277588168</v>
      </c>
      <c r="R909" s="154">
        <v>8.3333333333333339</v>
      </c>
      <c r="S909" s="154">
        <v>4</v>
      </c>
      <c r="T909" s="154">
        <v>23</v>
      </c>
      <c r="U909" s="154">
        <v>1</v>
      </c>
    </row>
    <row r="910" spans="2:21" s="36" customFormat="1" ht="12" customHeight="1" x14ac:dyDescent="0.15">
      <c r="B910" s="101"/>
      <c r="C910" s="124" t="s">
        <v>46</v>
      </c>
      <c r="D910" s="37"/>
      <c r="E910" s="37"/>
      <c r="F910" s="37"/>
      <c r="G910" s="43"/>
      <c r="H910" s="52">
        <v>460</v>
      </c>
      <c r="I910" s="52">
        <v>260</v>
      </c>
      <c r="J910" s="52">
        <v>64</v>
      </c>
      <c r="K910" s="52">
        <v>19</v>
      </c>
      <c r="L910" s="52">
        <v>30</v>
      </c>
      <c r="M910" s="52">
        <v>43</v>
      </c>
      <c r="N910" s="52">
        <v>3</v>
      </c>
      <c r="O910" s="53">
        <v>0</v>
      </c>
      <c r="P910" s="52">
        <f t="shared" si="325"/>
        <v>879</v>
      </c>
      <c r="Q910" s="68">
        <v>3.5756541524459613</v>
      </c>
      <c r="R910" s="68">
        <v>7.5011933174224348</v>
      </c>
      <c r="S910" s="68">
        <v>4</v>
      </c>
      <c r="T910" s="68">
        <v>31</v>
      </c>
      <c r="U910" s="68">
        <v>1</v>
      </c>
    </row>
    <row r="911" spans="2:21" s="36" customFormat="1" ht="12" customHeight="1" x14ac:dyDescent="0.15">
      <c r="B911" s="101"/>
      <c r="C911" s="124" t="s">
        <v>207</v>
      </c>
      <c r="D911" s="37"/>
      <c r="E911" s="37"/>
      <c r="F911" s="37"/>
      <c r="G911" s="43"/>
      <c r="H911" s="52">
        <v>641</v>
      </c>
      <c r="I911" s="52">
        <v>181</v>
      </c>
      <c r="J911" s="52">
        <v>31</v>
      </c>
      <c r="K911" s="52">
        <v>8</v>
      </c>
      <c r="L911" s="52">
        <v>4</v>
      </c>
      <c r="M911" s="52">
        <v>13</v>
      </c>
      <c r="N911" s="52">
        <v>1</v>
      </c>
      <c r="O911" s="53">
        <v>0</v>
      </c>
      <c r="P911" s="52">
        <f t="shared" si="325"/>
        <v>879</v>
      </c>
      <c r="Q911" s="68">
        <v>1.4835039817974971</v>
      </c>
      <c r="R911" s="68">
        <v>5.4789915966386555</v>
      </c>
      <c r="S911" s="68">
        <v>4</v>
      </c>
      <c r="T911" s="68">
        <v>26</v>
      </c>
      <c r="U911" s="68">
        <v>1</v>
      </c>
    </row>
    <row r="912" spans="2:21" s="36" customFormat="1" ht="12" customHeight="1" x14ac:dyDescent="0.15">
      <c r="B912" s="101"/>
      <c r="C912" s="124" t="s">
        <v>208</v>
      </c>
      <c r="D912" s="37"/>
      <c r="E912" s="37"/>
      <c r="F912" s="37"/>
      <c r="G912" s="43"/>
      <c r="H912" s="52">
        <v>610</v>
      </c>
      <c r="I912" s="52">
        <v>194</v>
      </c>
      <c r="J912" s="52">
        <v>34</v>
      </c>
      <c r="K912" s="52">
        <v>10</v>
      </c>
      <c r="L912" s="52">
        <v>6</v>
      </c>
      <c r="M912" s="52">
        <v>23</v>
      </c>
      <c r="N912" s="52">
        <v>2</v>
      </c>
      <c r="O912" s="53">
        <v>0</v>
      </c>
      <c r="P912" s="52">
        <f t="shared" si="325"/>
        <v>879</v>
      </c>
      <c r="Q912" s="68">
        <v>1.8316268486916951</v>
      </c>
      <c r="R912" s="68">
        <v>5.985130111524164</v>
      </c>
      <c r="S912" s="68">
        <v>3</v>
      </c>
      <c r="T912" s="68">
        <v>30</v>
      </c>
      <c r="U912" s="68">
        <v>1</v>
      </c>
    </row>
    <row r="913" spans="2:21" s="36" customFormat="1" ht="12" customHeight="1" x14ac:dyDescent="0.15">
      <c r="B913" s="101"/>
      <c r="C913" s="124" t="s">
        <v>51</v>
      </c>
      <c r="D913" s="37"/>
      <c r="E913" s="37"/>
      <c r="F913" s="37"/>
      <c r="G913" s="43"/>
      <c r="H913" s="52">
        <v>731</v>
      </c>
      <c r="I913" s="52">
        <v>117</v>
      </c>
      <c r="J913" s="52">
        <v>10</v>
      </c>
      <c r="K913" s="52">
        <v>1</v>
      </c>
      <c r="L913" s="52">
        <v>7</v>
      </c>
      <c r="M913" s="52">
        <v>11</v>
      </c>
      <c r="N913" s="52">
        <v>2</v>
      </c>
      <c r="O913" s="53">
        <v>0</v>
      </c>
      <c r="P913" s="52">
        <f t="shared" si="325"/>
        <v>879</v>
      </c>
      <c r="Q913" s="68">
        <v>0.87713310580204773</v>
      </c>
      <c r="R913" s="68">
        <v>5.2094594594594597</v>
      </c>
      <c r="S913" s="68">
        <v>2</v>
      </c>
      <c r="T913" s="68">
        <v>27</v>
      </c>
      <c r="U913" s="68">
        <v>1</v>
      </c>
    </row>
    <row r="914" spans="2:21" s="36" customFormat="1" ht="12" customHeight="1" x14ac:dyDescent="0.15">
      <c r="B914" s="101"/>
      <c r="C914" s="124" t="s">
        <v>209</v>
      </c>
      <c r="D914" s="37"/>
      <c r="E914" s="37"/>
      <c r="F914" s="37"/>
      <c r="G914" s="43"/>
      <c r="H914" s="52">
        <v>759</v>
      </c>
      <c r="I914" s="52">
        <v>100</v>
      </c>
      <c r="J914" s="52">
        <v>7</v>
      </c>
      <c r="K914" s="52">
        <v>0</v>
      </c>
      <c r="L914" s="52">
        <v>4</v>
      </c>
      <c r="M914" s="52">
        <v>8</v>
      </c>
      <c r="N914" s="52">
        <v>1</v>
      </c>
      <c r="O914" s="53">
        <v>0</v>
      </c>
      <c r="P914" s="52">
        <f t="shared" si="325"/>
        <v>879</v>
      </c>
      <c r="Q914" s="68">
        <v>0.59613196814561997</v>
      </c>
      <c r="R914" s="68">
        <v>4.3666666666666663</v>
      </c>
      <c r="S914" s="68">
        <v>2</v>
      </c>
      <c r="T914" s="68">
        <v>26</v>
      </c>
      <c r="U914" s="68">
        <v>1</v>
      </c>
    </row>
    <row r="915" spans="2:21" s="36" customFormat="1" ht="12" customHeight="1" x14ac:dyDescent="0.15">
      <c r="B915" s="101"/>
      <c r="C915" s="124" t="s">
        <v>54</v>
      </c>
      <c r="D915" s="37"/>
      <c r="E915" s="37"/>
      <c r="F915" s="37"/>
      <c r="G915" s="43"/>
      <c r="H915" s="52">
        <v>731</v>
      </c>
      <c r="I915" s="52">
        <v>64</v>
      </c>
      <c r="J915" s="52">
        <v>14</v>
      </c>
      <c r="K915" s="52">
        <v>8</v>
      </c>
      <c r="L915" s="52">
        <v>20</v>
      </c>
      <c r="M915" s="52">
        <v>38</v>
      </c>
      <c r="N915" s="52">
        <v>3</v>
      </c>
      <c r="O915" s="53">
        <v>1</v>
      </c>
      <c r="P915" s="52">
        <f t="shared" si="325"/>
        <v>879</v>
      </c>
      <c r="Q915" s="68">
        <v>1.9487471526195901</v>
      </c>
      <c r="R915" s="68">
        <v>11.639455782312925</v>
      </c>
      <c r="S915" s="68">
        <v>10</v>
      </c>
      <c r="T915" s="68">
        <v>26</v>
      </c>
      <c r="U915" s="68">
        <v>1</v>
      </c>
    </row>
    <row r="916" spans="2:21" s="36" customFormat="1" ht="12" customHeight="1" x14ac:dyDescent="0.15">
      <c r="B916" s="101"/>
      <c r="C916" s="124" t="s">
        <v>904</v>
      </c>
      <c r="D916" s="37"/>
      <c r="E916" s="37"/>
      <c r="F916" s="37"/>
      <c r="G916" s="43"/>
      <c r="H916" s="52">
        <v>748</v>
      </c>
      <c r="I916" s="52">
        <v>63</v>
      </c>
      <c r="J916" s="52">
        <v>11</v>
      </c>
      <c r="K916" s="52">
        <v>4</v>
      </c>
      <c r="L916" s="52">
        <v>14</v>
      </c>
      <c r="M916" s="52">
        <v>38</v>
      </c>
      <c r="N916" s="52">
        <v>1</v>
      </c>
      <c r="O916" s="53">
        <v>0</v>
      </c>
      <c r="P916" s="52">
        <f t="shared" si="325"/>
        <v>879</v>
      </c>
      <c r="Q916" s="68">
        <v>1.6746302616609783</v>
      </c>
      <c r="R916" s="68">
        <v>11.236641221374045</v>
      </c>
      <c r="S916" s="68">
        <v>9</v>
      </c>
      <c r="T916" s="68">
        <v>26</v>
      </c>
      <c r="U916" s="68">
        <v>1</v>
      </c>
    </row>
    <row r="917" spans="2:21" s="36" customFormat="1" ht="12" customHeight="1" x14ac:dyDescent="0.15">
      <c r="B917" s="101"/>
      <c r="C917" s="149" t="s">
        <v>57</v>
      </c>
      <c r="D917" s="150"/>
      <c r="E917" s="150"/>
      <c r="F917" s="150"/>
      <c r="G917" s="151"/>
      <c r="H917" s="152">
        <v>650</v>
      </c>
      <c r="I917" s="152">
        <v>79</v>
      </c>
      <c r="J917" s="152">
        <v>37</v>
      </c>
      <c r="K917" s="152">
        <v>16</v>
      </c>
      <c r="L917" s="152">
        <v>33</v>
      </c>
      <c r="M917" s="152">
        <v>62</v>
      </c>
      <c r="N917" s="152">
        <v>2</v>
      </c>
      <c r="O917" s="153">
        <v>0</v>
      </c>
      <c r="P917" s="152">
        <f t="shared" si="325"/>
        <v>879</v>
      </c>
      <c r="Q917" s="154">
        <v>3.216154721274175</v>
      </c>
      <c r="R917" s="154">
        <v>12.344978165938864</v>
      </c>
      <c r="S917" s="154">
        <v>10</v>
      </c>
      <c r="T917" s="154">
        <v>27</v>
      </c>
      <c r="U917" s="154">
        <v>1</v>
      </c>
    </row>
    <row r="918" spans="2:21" s="36" customFormat="1" ht="12" customHeight="1" x14ac:dyDescent="0.15">
      <c r="B918" s="101"/>
      <c r="C918" s="124" t="s">
        <v>210</v>
      </c>
      <c r="D918" s="37"/>
      <c r="E918" s="37"/>
      <c r="F918" s="37"/>
      <c r="G918" s="43"/>
      <c r="H918" s="52">
        <v>549</v>
      </c>
      <c r="I918" s="52">
        <v>194</v>
      </c>
      <c r="J918" s="52">
        <v>42</v>
      </c>
      <c r="K918" s="52">
        <v>6</v>
      </c>
      <c r="L918" s="52">
        <v>36</v>
      </c>
      <c r="M918" s="52">
        <v>50</v>
      </c>
      <c r="N918" s="52">
        <v>2</v>
      </c>
      <c r="O918" s="53">
        <v>0</v>
      </c>
      <c r="P918" s="52">
        <f t="shared" si="325"/>
        <v>879</v>
      </c>
      <c r="Q918" s="68">
        <v>3.2263936291240047</v>
      </c>
      <c r="R918" s="68">
        <v>8.5939393939393938</v>
      </c>
      <c r="S918" s="68">
        <v>5</v>
      </c>
      <c r="T918" s="68">
        <v>27</v>
      </c>
      <c r="U918" s="68">
        <v>1</v>
      </c>
    </row>
    <row r="919" spans="2:21" s="36" customFormat="1" ht="12" customHeight="1" x14ac:dyDescent="0.15">
      <c r="B919" s="101"/>
      <c r="C919" s="124" t="s">
        <v>211</v>
      </c>
      <c r="D919" s="37"/>
      <c r="E919" s="37"/>
      <c r="F919" s="37"/>
      <c r="G919" s="43"/>
      <c r="H919" s="52">
        <v>487</v>
      </c>
      <c r="I919" s="52">
        <v>250</v>
      </c>
      <c r="J919" s="52">
        <v>50</v>
      </c>
      <c r="K919" s="52">
        <v>12</v>
      </c>
      <c r="L919" s="52">
        <v>34</v>
      </c>
      <c r="M919" s="52">
        <v>43</v>
      </c>
      <c r="N919" s="52">
        <v>3</v>
      </c>
      <c r="O919" s="53">
        <v>0</v>
      </c>
      <c r="P919" s="52">
        <f t="shared" si="325"/>
        <v>879</v>
      </c>
      <c r="Q919" s="68">
        <v>3.3674630261660981</v>
      </c>
      <c r="R919" s="68">
        <v>7.5510204081632653</v>
      </c>
      <c r="S919" s="68">
        <v>4</v>
      </c>
      <c r="T919" s="68">
        <v>27</v>
      </c>
      <c r="U919" s="68">
        <v>1</v>
      </c>
    </row>
    <row r="920" spans="2:21" s="36" customFormat="1" ht="12" customHeight="1" x14ac:dyDescent="0.15">
      <c r="B920" s="101"/>
      <c r="C920" s="124" t="s">
        <v>212</v>
      </c>
      <c r="D920" s="37"/>
      <c r="E920" s="37"/>
      <c r="F920" s="37"/>
      <c r="G920" s="43"/>
      <c r="H920" s="52">
        <v>439</v>
      </c>
      <c r="I920" s="52">
        <v>55</v>
      </c>
      <c r="J920" s="52">
        <v>52</v>
      </c>
      <c r="K920" s="52">
        <v>26</v>
      </c>
      <c r="L920" s="52">
        <v>117</v>
      </c>
      <c r="M920" s="52">
        <v>178</v>
      </c>
      <c r="N920" s="52">
        <v>12</v>
      </c>
      <c r="O920" s="53">
        <v>0</v>
      </c>
      <c r="P920" s="52">
        <f t="shared" si="325"/>
        <v>879</v>
      </c>
      <c r="Q920" s="68">
        <v>8.5415244596131963</v>
      </c>
      <c r="R920" s="68">
        <v>17.063636363636363</v>
      </c>
      <c r="S920" s="68">
        <v>20</v>
      </c>
      <c r="T920" s="68">
        <v>31</v>
      </c>
      <c r="U920" s="68">
        <v>1</v>
      </c>
    </row>
    <row r="921" spans="2:21" s="36" customFormat="1" ht="12" customHeight="1" x14ac:dyDescent="0.15">
      <c r="B921" s="101"/>
      <c r="C921" s="124" t="s">
        <v>213</v>
      </c>
      <c r="D921" s="37"/>
      <c r="E921" s="37"/>
      <c r="F921" s="37"/>
      <c r="G921" s="43"/>
      <c r="H921" s="52">
        <v>444</v>
      </c>
      <c r="I921" s="52">
        <v>127</v>
      </c>
      <c r="J921" s="52">
        <v>74</v>
      </c>
      <c r="K921" s="52">
        <v>28</v>
      </c>
      <c r="L921" s="52">
        <v>78</v>
      </c>
      <c r="M921" s="52">
        <v>125</v>
      </c>
      <c r="N921" s="52">
        <v>2</v>
      </c>
      <c r="O921" s="53">
        <v>1</v>
      </c>
      <c r="P921" s="52">
        <f t="shared" si="325"/>
        <v>879</v>
      </c>
      <c r="Q921" s="68">
        <v>6.5569476082004554</v>
      </c>
      <c r="R921" s="68">
        <v>13.264976958525345</v>
      </c>
      <c r="S921" s="68">
        <v>15</v>
      </c>
      <c r="T921" s="68">
        <v>27</v>
      </c>
      <c r="U921" s="68">
        <v>1</v>
      </c>
    </row>
    <row r="922" spans="2:21" s="36" customFormat="1" ht="12" customHeight="1" x14ac:dyDescent="0.15">
      <c r="B922" s="101"/>
      <c r="C922" s="124" t="s">
        <v>214</v>
      </c>
      <c r="D922" s="37"/>
      <c r="E922" s="37"/>
      <c r="F922" s="37"/>
      <c r="G922" s="43"/>
      <c r="H922" s="52">
        <v>289</v>
      </c>
      <c r="I922" s="52">
        <v>452</v>
      </c>
      <c r="J922" s="52">
        <v>62</v>
      </c>
      <c r="K922" s="52">
        <v>10</v>
      </c>
      <c r="L922" s="52">
        <v>18</v>
      </c>
      <c r="M922" s="52">
        <v>48</v>
      </c>
      <c r="N922" s="52">
        <v>0</v>
      </c>
      <c r="O922" s="53">
        <v>0</v>
      </c>
      <c r="P922" s="52">
        <f t="shared" si="325"/>
        <v>879</v>
      </c>
      <c r="Q922" s="68">
        <v>3.5460750853242322</v>
      </c>
      <c r="R922" s="68">
        <v>5.283050847457627</v>
      </c>
      <c r="S922" s="68">
        <v>3</v>
      </c>
      <c r="T922" s="68">
        <v>23</v>
      </c>
      <c r="U922" s="68">
        <v>1</v>
      </c>
    </row>
    <row r="923" spans="2:21" s="36" customFormat="1" ht="12" customHeight="1" x14ac:dyDescent="0.15">
      <c r="B923" s="101"/>
      <c r="C923" s="149" t="s">
        <v>215</v>
      </c>
      <c r="D923" s="150"/>
      <c r="E923" s="150"/>
      <c r="F923" s="150"/>
      <c r="G923" s="151"/>
      <c r="H923" s="152">
        <v>614</v>
      </c>
      <c r="I923" s="152">
        <v>212</v>
      </c>
      <c r="J923" s="152">
        <v>28</v>
      </c>
      <c r="K923" s="152">
        <v>5</v>
      </c>
      <c r="L923" s="152">
        <v>5</v>
      </c>
      <c r="M923" s="152">
        <v>15</v>
      </c>
      <c r="N923" s="152">
        <v>0</v>
      </c>
      <c r="O923" s="153">
        <v>0</v>
      </c>
      <c r="P923" s="152">
        <f t="shared" si="325"/>
        <v>879</v>
      </c>
      <c r="Q923" s="154">
        <v>1.3208191126279865</v>
      </c>
      <c r="R923" s="154">
        <v>4.3811320754716983</v>
      </c>
      <c r="S923" s="154">
        <v>2</v>
      </c>
      <c r="T923" s="154">
        <v>25</v>
      </c>
      <c r="U923" s="154">
        <v>1</v>
      </c>
    </row>
    <row r="924" spans="2:21" s="36" customFormat="1" ht="12" customHeight="1" x14ac:dyDescent="0.15">
      <c r="B924" s="101"/>
      <c r="C924" s="124" t="s">
        <v>216</v>
      </c>
      <c r="D924" s="37"/>
      <c r="E924" s="37"/>
      <c r="F924" s="37"/>
      <c r="G924" s="43"/>
      <c r="H924" s="52">
        <v>671</v>
      </c>
      <c r="I924" s="52">
        <v>197</v>
      </c>
      <c r="J924" s="52">
        <v>0</v>
      </c>
      <c r="K924" s="52">
        <v>0</v>
      </c>
      <c r="L924" s="52">
        <v>2</v>
      </c>
      <c r="M924" s="52">
        <v>9</v>
      </c>
      <c r="N924" s="52">
        <v>0</v>
      </c>
      <c r="O924" s="53">
        <v>0</v>
      </c>
      <c r="P924" s="52">
        <f t="shared" si="325"/>
        <v>879</v>
      </c>
      <c r="Q924" s="68">
        <v>0.6313993174061433</v>
      </c>
      <c r="R924" s="68">
        <v>2.6682692307692308</v>
      </c>
      <c r="S924" s="68">
        <v>1</v>
      </c>
      <c r="T924" s="68">
        <v>23</v>
      </c>
      <c r="U924" s="68">
        <v>1</v>
      </c>
    </row>
    <row r="925" spans="2:21" ht="12" customHeight="1" x14ac:dyDescent="0.15">
      <c r="B925" s="103"/>
      <c r="C925" s="125" t="s">
        <v>217</v>
      </c>
      <c r="D925" s="71"/>
      <c r="E925" s="71"/>
      <c r="F925" s="71"/>
      <c r="G925" s="48"/>
      <c r="H925" s="54">
        <v>473</v>
      </c>
      <c r="I925" s="54">
        <v>67</v>
      </c>
      <c r="J925" s="54">
        <v>41</v>
      </c>
      <c r="K925" s="54">
        <v>13</v>
      </c>
      <c r="L925" s="54">
        <v>88</v>
      </c>
      <c r="M925" s="54">
        <v>192</v>
      </c>
      <c r="N925" s="54">
        <v>4</v>
      </c>
      <c r="O925" s="55">
        <v>1</v>
      </c>
      <c r="P925" s="54">
        <f t="shared" si="325"/>
        <v>879</v>
      </c>
      <c r="Q925" s="69">
        <v>7.6708428246013671</v>
      </c>
      <c r="R925" s="69">
        <v>16.62962962962963</v>
      </c>
      <c r="S925" s="69">
        <v>20</v>
      </c>
      <c r="T925" s="69">
        <v>27</v>
      </c>
      <c r="U925" s="69">
        <v>1</v>
      </c>
    </row>
    <row r="926" spans="2:21" s="36" customFormat="1" ht="12" customHeight="1" x14ac:dyDescent="0.15">
      <c r="B926" s="100" t="s">
        <v>3</v>
      </c>
      <c r="C926" s="144" t="s">
        <v>193</v>
      </c>
      <c r="D926" s="47"/>
      <c r="E926" s="47"/>
      <c r="F926" s="47"/>
      <c r="G926" s="244">
        <f t="shared" ref="G926:G959" si="326">P892</f>
        <v>879</v>
      </c>
      <c r="H926" s="56">
        <f t="shared" ref="H926:O926" si="327">H892/$G926*100</f>
        <v>54.379977246871448</v>
      </c>
      <c r="I926" s="56">
        <f t="shared" si="327"/>
        <v>20.022753128555177</v>
      </c>
      <c r="J926" s="56">
        <f t="shared" si="327"/>
        <v>13.083048919226394</v>
      </c>
      <c r="K926" s="56">
        <f t="shared" si="327"/>
        <v>3.8680318543799777</v>
      </c>
      <c r="L926" s="56">
        <f t="shared" si="327"/>
        <v>4.0955631399317403</v>
      </c>
      <c r="M926" s="56">
        <f t="shared" si="327"/>
        <v>4.3230944254835046</v>
      </c>
      <c r="N926" s="56">
        <f t="shared" si="327"/>
        <v>0.22753128555176336</v>
      </c>
      <c r="O926" s="60">
        <f t="shared" si="327"/>
        <v>0</v>
      </c>
      <c r="P926" s="56">
        <f t="shared" si="325"/>
        <v>100.00000000000001</v>
      </c>
    </row>
    <row r="927" spans="2:21" s="36" customFormat="1" ht="12" customHeight="1" x14ac:dyDescent="0.15">
      <c r="B927" s="101"/>
      <c r="C927" s="124" t="s">
        <v>1044</v>
      </c>
      <c r="D927" s="37"/>
      <c r="E927" s="37"/>
      <c r="F927" s="37"/>
      <c r="G927" s="239" t="str">
        <f t="shared" si="326"/>
        <v>－</v>
      </c>
      <c r="H927" s="92" t="s">
        <v>1041</v>
      </c>
      <c r="I927" s="92" t="s">
        <v>1041</v>
      </c>
      <c r="J927" s="92" t="s">
        <v>1041</v>
      </c>
      <c r="K927" s="92" t="s">
        <v>1041</v>
      </c>
      <c r="L927" s="92" t="s">
        <v>1041</v>
      </c>
      <c r="M927" s="92" t="s">
        <v>1041</v>
      </c>
      <c r="N927" s="92" t="s">
        <v>1041</v>
      </c>
      <c r="O927" s="248" t="s">
        <v>1041</v>
      </c>
      <c r="P927" s="92" t="s">
        <v>1041</v>
      </c>
    </row>
    <row r="928" spans="2:21" s="36" customFormat="1" ht="12" customHeight="1" x14ac:dyDescent="0.15">
      <c r="B928" s="101"/>
      <c r="C928" s="149" t="s">
        <v>194</v>
      </c>
      <c r="D928" s="150"/>
      <c r="E928" s="150"/>
      <c r="F928" s="150"/>
      <c r="G928" s="242">
        <f t="shared" si="326"/>
        <v>879</v>
      </c>
      <c r="H928" s="156">
        <f t="shared" ref="H928:O939" si="328">H894/$G928*100</f>
        <v>57.224118316268488</v>
      </c>
      <c r="I928" s="156">
        <f t="shared" si="328"/>
        <v>31.399317406143346</v>
      </c>
      <c r="J928" s="156">
        <f t="shared" si="328"/>
        <v>6.5984072810011378</v>
      </c>
      <c r="K928" s="156">
        <f t="shared" si="328"/>
        <v>1.4789533560864618</v>
      </c>
      <c r="L928" s="156">
        <f t="shared" si="328"/>
        <v>1.1376564277588168</v>
      </c>
      <c r="M928" s="156">
        <f t="shared" si="328"/>
        <v>2.0477815699658701</v>
      </c>
      <c r="N928" s="156">
        <f t="shared" si="328"/>
        <v>0.11376564277588168</v>
      </c>
      <c r="O928" s="157">
        <f t="shared" si="328"/>
        <v>0</v>
      </c>
      <c r="P928" s="156">
        <f t="shared" ref="P928:P939" si="329">SUM(H928:O928)</f>
        <v>100.00000000000001</v>
      </c>
    </row>
    <row r="929" spans="2:16" s="36" customFormat="1" ht="12" customHeight="1" x14ac:dyDescent="0.15">
      <c r="B929" s="101"/>
      <c r="C929" s="124" t="s">
        <v>195</v>
      </c>
      <c r="D929" s="37"/>
      <c r="E929" s="37"/>
      <c r="F929" s="37"/>
      <c r="G929" s="239">
        <f t="shared" si="326"/>
        <v>879</v>
      </c>
      <c r="H929" s="57">
        <f t="shared" si="328"/>
        <v>63.13993174061433</v>
      </c>
      <c r="I929" s="57">
        <f t="shared" si="328"/>
        <v>7.6222980659840731</v>
      </c>
      <c r="J929" s="57">
        <f t="shared" si="328"/>
        <v>6.0295790671217295</v>
      </c>
      <c r="K929" s="57">
        <f t="shared" si="328"/>
        <v>3.6405005688282137</v>
      </c>
      <c r="L929" s="57">
        <f t="shared" si="328"/>
        <v>7.3947667804323087</v>
      </c>
      <c r="M929" s="57">
        <f t="shared" si="328"/>
        <v>11.035267349260524</v>
      </c>
      <c r="N929" s="57">
        <f t="shared" si="328"/>
        <v>1.1376564277588168</v>
      </c>
      <c r="O929" s="61">
        <f t="shared" si="328"/>
        <v>0</v>
      </c>
      <c r="P929" s="57">
        <f t="shared" si="329"/>
        <v>99.999999999999986</v>
      </c>
    </row>
    <row r="930" spans="2:16" s="36" customFormat="1" ht="12" customHeight="1" x14ac:dyDescent="0.15">
      <c r="B930" s="101"/>
      <c r="C930" s="124" t="s">
        <v>196</v>
      </c>
      <c r="D930" s="37"/>
      <c r="E930" s="37"/>
      <c r="F930" s="37"/>
      <c r="G930" s="239">
        <f t="shared" si="326"/>
        <v>879</v>
      </c>
      <c r="H930" s="57">
        <f t="shared" si="328"/>
        <v>60.750853242320822</v>
      </c>
      <c r="I930" s="57">
        <f t="shared" si="328"/>
        <v>7.6222980659840731</v>
      </c>
      <c r="J930" s="57">
        <f t="shared" si="328"/>
        <v>7.6222980659840731</v>
      </c>
      <c r="K930" s="57">
        <f t="shared" si="328"/>
        <v>5.0056882821387942</v>
      </c>
      <c r="L930" s="57">
        <f t="shared" si="328"/>
        <v>7.6222980659840731</v>
      </c>
      <c r="M930" s="57">
        <f t="shared" si="328"/>
        <v>10.238907849829351</v>
      </c>
      <c r="N930" s="57">
        <f t="shared" si="328"/>
        <v>1.1376564277588168</v>
      </c>
      <c r="O930" s="61">
        <f t="shared" si="328"/>
        <v>0</v>
      </c>
      <c r="P930" s="57">
        <f t="shared" si="329"/>
        <v>99.999999999999986</v>
      </c>
    </row>
    <row r="931" spans="2:16" s="36" customFormat="1" ht="12" customHeight="1" x14ac:dyDescent="0.15">
      <c r="B931" s="101"/>
      <c r="C931" s="124" t="s">
        <v>197</v>
      </c>
      <c r="D931" s="37"/>
      <c r="E931" s="37"/>
      <c r="F931" s="37"/>
      <c r="G931" s="239">
        <f t="shared" si="326"/>
        <v>879</v>
      </c>
      <c r="H931" s="57">
        <f t="shared" si="328"/>
        <v>56.5415244596132</v>
      </c>
      <c r="I931" s="57">
        <f t="shared" si="328"/>
        <v>5.6882821387940838</v>
      </c>
      <c r="J931" s="57">
        <f t="shared" si="328"/>
        <v>3.1854379977246867</v>
      </c>
      <c r="K931" s="57">
        <f t="shared" si="328"/>
        <v>3.2992036405005689</v>
      </c>
      <c r="L931" s="57">
        <f t="shared" si="328"/>
        <v>11.490329920364049</v>
      </c>
      <c r="M931" s="57">
        <f t="shared" si="328"/>
        <v>18.543799772468713</v>
      </c>
      <c r="N931" s="57">
        <f t="shared" si="328"/>
        <v>1.2514220705346986</v>
      </c>
      <c r="O931" s="61">
        <f t="shared" si="328"/>
        <v>0</v>
      </c>
      <c r="P931" s="57">
        <f t="shared" si="329"/>
        <v>100</v>
      </c>
    </row>
    <row r="932" spans="2:16" s="36" customFormat="1" ht="12" customHeight="1" x14ac:dyDescent="0.15">
      <c r="B932" s="101"/>
      <c r="C932" s="124" t="s">
        <v>198</v>
      </c>
      <c r="D932" s="37"/>
      <c r="E932" s="37"/>
      <c r="F932" s="37"/>
      <c r="G932" s="239">
        <f t="shared" si="326"/>
        <v>879</v>
      </c>
      <c r="H932" s="57">
        <f t="shared" si="328"/>
        <v>77.246871444823668</v>
      </c>
      <c r="I932" s="57">
        <f t="shared" si="328"/>
        <v>5.5745164960182025</v>
      </c>
      <c r="J932" s="57">
        <f t="shared" si="328"/>
        <v>3.7542662116040959</v>
      </c>
      <c r="K932" s="57">
        <f t="shared" si="328"/>
        <v>2.6166097838452784</v>
      </c>
      <c r="L932" s="57">
        <f t="shared" si="328"/>
        <v>3.6405005688282137</v>
      </c>
      <c r="M932" s="57">
        <f t="shared" si="328"/>
        <v>6.5984072810011378</v>
      </c>
      <c r="N932" s="57">
        <f t="shared" si="328"/>
        <v>0.56882821387940841</v>
      </c>
      <c r="O932" s="61">
        <f t="shared" si="328"/>
        <v>0</v>
      </c>
      <c r="P932" s="57">
        <f t="shared" si="329"/>
        <v>100.00000000000001</v>
      </c>
    </row>
    <row r="933" spans="2:16" s="36" customFormat="1" ht="12" customHeight="1" x14ac:dyDescent="0.15">
      <c r="B933" s="101"/>
      <c r="C933" s="124" t="s">
        <v>199</v>
      </c>
      <c r="D933" s="37"/>
      <c r="E933" s="37"/>
      <c r="F933" s="37"/>
      <c r="G933" s="239">
        <f t="shared" si="326"/>
        <v>879</v>
      </c>
      <c r="H933" s="57">
        <f t="shared" si="328"/>
        <v>70.193401592718999</v>
      </c>
      <c r="I933" s="57">
        <f t="shared" si="328"/>
        <v>5.0056882821387942</v>
      </c>
      <c r="J933" s="57">
        <f t="shared" si="328"/>
        <v>3.1854379977246867</v>
      </c>
      <c r="K933" s="57">
        <f t="shared" si="328"/>
        <v>2.8441410693970419</v>
      </c>
      <c r="L933" s="57">
        <f t="shared" si="328"/>
        <v>6.5984072810011378</v>
      </c>
      <c r="M933" s="57">
        <f t="shared" si="328"/>
        <v>11.262798634812286</v>
      </c>
      <c r="N933" s="57">
        <f t="shared" si="328"/>
        <v>0.91012514220705343</v>
      </c>
      <c r="O933" s="61">
        <f t="shared" si="328"/>
        <v>0</v>
      </c>
      <c r="P933" s="57">
        <f t="shared" si="329"/>
        <v>100</v>
      </c>
    </row>
    <row r="934" spans="2:16" s="36" customFormat="1" ht="12" customHeight="1" x14ac:dyDescent="0.15">
      <c r="B934" s="101"/>
      <c r="C934" s="124" t="s">
        <v>200</v>
      </c>
      <c r="D934" s="37"/>
      <c r="E934" s="37"/>
      <c r="F934" s="37"/>
      <c r="G934" s="239">
        <f t="shared" si="326"/>
        <v>879</v>
      </c>
      <c r="H934" s="57">
        <f t="shared" si="328"/>
        <v>58.361774744027308</v>
      </c>
      <c r="I934" s="57">
        <f t="shared" si="328"/>
        <v>5.2332195676905569</v>
      </c>
      <c r="J934" s="57">
        <f t="shared" si="328"/>
        <v>2.8441410693970419</v>
      </c>
      <c r="K934" s="57">
        <f t="shared" si="328"/>
        <v>2.6166097838452784</v>
      </c>
      <c r="L934" s="57">
        <f t="shared" si="328"/>
        <v>9.4425483503981784</v>
      </c>
      <c r="M934" s="57">
        <f t="shared" si="328"/>
        <v>20.364050056882821</v>
      </c>
      <c r="N934" s="57">
        <f t="shared" si="328"/>
        <v>1.1376564277588168</v>
      </c>
      <c r="O934" s="61">
        <f t="shared" si="328"/>
        <v>0</v>
      </c>
      <c r="P934" s="57">
        <f t="shared" si="329"/>
        <v>100</v>
      </c>
    </row>
    <row r="935" spans="2:16" s="36" customFormat="1" ht="12" customHeight="1" x14ac:dyDescent="0.15">
      <c r="B935" s="101"/>
      <c r="C935" s="124" t="s">
        <v>201</v>
      </c>
      <c r="D935" s="37"/>
      <c r="E935" s="37"/>
      <c r="F935" s="37"/>
      <c r="G935" s="239">
        <f t="shared" si="326"/>
        <v>879</v>
      </c>
      <c r="H935" s="57">
        <f t="shared" si="328"/>
        <v>70.989761092150175</v>
      </c>
      <c r="I935" s="57">
        <f t="shared" si="328"/>
        <v>1.8202502844141069</v>
      </c>
      <c r="J935" s="57">
        <f t="shared" si="328"/>
        <v>3.0716723549488054</v>
      </c>
      <c r="K935" s="57">
        <f t="shared" si="328"/>
        <v>1.7064846416382253</v>
      </c>
      <c r="L935" s="57">
        <f t="shared" si="328"/>
        <v>8.3048919226393618</v>
      </c>
      <c r="M935" s="57">
        <f t="shared" si="328"/>
        <v>13.651877133105803</v>
      </c>
      <c r="N935" s="57">
        <f t="shared" si="328"/>
        <v>0.45506257110352671</v>
      </c>
      <c r="O935" s="61">
        <f t="shared" si="328"/>
        <v>0</v>
      </c>
      <c r="P935" s="57">
        <f t="shared" si="329"/>
        <v>99.999999999999986</v>
      </c>
    </row>
    <row r="936" spans="2:16" s="36" customFormat="1" ht="12" customHeight="1" x14ac:dyDescent="0.15">
      <c r="B936" s="101"/>
      <c r="C936" s="124" t="s">
        <v>202</v>
      </c>
      <c r="D936" s="37"/>
      <c r="E936" s="37"/>
      <c r="F936" s="37"/>
      <c r="G936" s="239">
        <f t="shared" si="326"/>
        <v>879</v>
      </c>
      <c r="H936" s="57">
        <f t="shared" si="328"/>
        <v>76.109215017064841</v>
      </c>
      <c r="I936" s="57">
        <f t="shared" si="328"/>
        <v>3.0716723549488054</v>
      </c>
      <c r="J936" s="57">
        <f t="shared" si="328"/>
        <v>2.8441410693970419</v>
      </c>
      <c r="K936" s="57">
        <f t="shared" si="328"/>
        <v>1.4789533560864618</v>
      </c>
      <c r="L936" s="57">
        <f t="shared" si="328"/>
        <v>6.0295790671217295</v>
      </c>
      <c r="M936" s="57">
        <f t="shared" si="328"/>
        <v>9.7838452787258259</v>
      </c>
      <c r="N936" s="57">
        <f t="shared" si="328"/>
        <v>0.68259385665529015</v>
      </c>
      <c r="O936" s="61">
        <f t="shared" si="328"/>
        <v>0</v>
      </c>
      <c r="P936" s="57">
        <f t="shared" si="329"/>
        <v>99.999999999999986</v>
      </c>
    </row>
    <row r="937" spans="2:16" s="36" customFormat="1" ht="12" customHeight="1" x14ac:dyDescent="0.15">
      <c r="B937" s="101"/>
      <c r="C937" s="149" t="s">
        <v>203</v>
      </c>
      <c r="D937" s="150"/>
      <c r="E937" s="150"/>
      <c r="F937" s="150"/>
      <c r="G937" s="242">
        <f t="shared" si="326"/>
        <v>879</v>
      </c>
      <c r="H937" s="156">
        <f t="shared" si="328"/>
        <v>98.293515358361773</v>
      </c>
      <c r="I937" s="156">
        <f t="shared" si="328"/>
        <v>0.34129692832764508</v>
      </c>
      <c r="J937" s="156">
        <f t="shared" si="328"/>
        <v>0.22753128555176336</v>
      </c>
      <c r="K937" s="156">
        <f t="shared" si="328"/>
        <v>0</v>
      </c>
      <c r="L937" s="156">
        <f t="shared" si="328"/>
        <v>0.11376564277588168</v>
      </c>
      <c r="M937" s="156">
        <f t="shared" si="328"/>
        <v>1.0238907849829351</v>
      </c>
      <c r="N937" s="156">
        <f t="shared" si="328"/>
        <v>0</v>
      </c>
      <c r="O937" s="157">
        <f t="shared" si="328"/>
        <v>0</v>
      </c>
      <c r="P937" s="156">
        <f t="shared" si="329"/>
        <v>100.00000000000001</v>
      </c>
    </row>
    <row r="938" spans="2:16" s="36" customFormat="1" ht="12" customHeight="1" x14ac:dyDescent="0.15">
      <c r="B938" s="101"/>
      <c r="C938" s="124" t="s">
        <v>204</v>
      </c>
      <c r="D938" s="37"/>
      <c r="E938" s="37"/>
      <c r="F938" s="37"/>
      <c r="G938" s="239">
        <f t="shared" si="326"/>
        <v>879</v>
      </c>
      <c r="H938" s="57">
        <f t="shared" si="328"/>
        <v>24.687144482366325</v>
      </c>
      <c r="I938" s="57">
        <f t="shared" si="328"/>
        <v>2.8441410693970419</v>
      </c>
      <c r="J938" s="57">
        <f t="shared" si="328"/>
        <v>0.91012514220705343</v>
      </c>
      <c r="K938" s="57">
        <f t="shared" si="328"/>
        <v>1.1376564277588168</v>
      </c>
      <c r="L938" s="57">
        <f t="shared" si="328"/>
        <v>21.046643913538112</v>
      </c>
      <c r="M938" s="57">
        <f t="shared" si="328"/>
        <v>47.098976109215016</v>
      </c>
      <c r="N938" s="57">
        <f t="shared" si="328"/>
        <v>2.2753128555176336</v>
      </c>
      <c r="O938" s="61">
        <f t="shared" si="328"/>
        <v>0</v>
      </c>
      <c r="P938" s="57">
        <f t="shared" si="329"/>
        <v>100.00000000000001</v>
      </c>
    </row>
    <row r="939" spans="2:16" s="36" customFormat="1" ht="12" customHeight="1" x14ac:dyDescent="0.15">
      <c r="B939" s="101"/>
      <c r="C939" s="124" t="s">
        <v>1043</v>
      </c>
      <c r="D939" s="37"/>
      <c r="E939" s="37"/>
      <c r="F939" s="37"/>
      <c r="G939" s="239">
        <f t="shared" si="326"/>
        <v>879</v>
      </c>
      <c r="H939" s="57">
        <f t="shared" si="328"/>
        <v>30.489192263936292</v>
      </c>
      <c r="I939" s="57">
        <f t="shared" si="328"/>
        <v>5.5745164960182025</v>
      </c>
      <c r="J939" s="57">
        <f t="shared" si="328"/>
        <v>3.526734926052332</v>
      </c>
      <c r="K939" s="57">
        <f t="shared" si="328"/>
        <v>4.2093287827076225</v>
      </c>
      <c r="L939" s="57">
        <f t="shared" si="328"/>
        <v>20.364050056882821</v>
      </c>
      <c r="M939" s="57">
        <f t="shared" si="328"/>
        <v>34.129692832764505</v>
      </c>
      <c r="N939" s="57">
        <f t="shared" si="328"/>
        <v>1.7064846416382253</v>
      </c>
      <c r="O939" s="61">
        <f t="shared" si="328"/>
        <v>0</v>
      </c>
      <c r="P939" s="57">
        <f t="shared" si="329"/>
        <v>100</v>
      </c>
    </row>
    <row r="940" spans="2:16" s="36" customFormat="1" ht="12" customHeight="1" x14ac:dyDescent="0.15">
      <c r="B940" s="101"/>
      <c r="C940" s="124" t="s">
        <v>1042</v>
      </c>
      <c r="D940" s="37"/>
      <c r="E940" s="37"/>
      <c r="F940" s="37"/>
      <c r="G940" s="239" t="str">
        <f t="shared" si="326"/>
        <v>－</v>
      </c>
      <c r="H940" s="92" t="s">
        <v>1041</v>
      </c>
      <c r="I940" s="92" t="s">
        <v>1041</v>
      </c>
      <c r="J940" s="92" t="s">
        <v>1041</v>
      </c>
      <c r="K940" s="92" t="s">
        <v>1041</v>
      </c>
      <c r="L940" s="92" t="s">
        <v>1041</v>
      </c>
      <c r="M940" s="92" t="s">
        <v>1041</v>
      </c>
      <c r="N940" s="92" t="s">
        <v>1041</v>
      </c>
      <c r="O940" s="248" t="s">
        <v>1041</v>
      </c>
      <c r="P940" s="92" t="s">
        <v>1041</v>
      </c>
    </row>
    <row r="941" spans="2:16" s="36" customFormat="1" ht="12" customHeight="1" x14ac:dyDescent="0.15">
      <c r="B941" s="101"/>
      <c r="C941" s="124" t="s">
        <v>205</v>
      </c>
      <c r="D941" s="37"/>
      <c r="E941" s="37"/>
      <c r="F941" s="37"/>
      <c r="G941" s="239">
        <f t="shared" si="326"/>
        <v>879</v>
      </c>
      <c r="H941" s="57">
        <f t="shared" ref="H941:O950" si="330">H907/$G941*100</f>
        <v>64.50511945392492</v>
      </c>
      <c r="I941" s="57">
        <f t="shared" si="330"/>
        <v>4.0955631399317403</v>
      </c>
      <c r="J941" s="57">
        <f t="shared" si="330"/>
        <v>3.6405005688282137</v>
      </c>
      <c r="K941" s="57">
        <f t="shared" si="330"/>
        <v>3.4129692832764507</v>
      </c>
      <c r="L941" s="57">
        <f t="shared" si="330"/>
        <v>9.1012514220705345</v>
      </c>
      <c r="M941" s="57">
        <f t="shared" si="330"/>
        <v>14.106939704209328</v>
      </c>
      <c r="N941" s="57">
        <f t="shared" si="330"/>
        <v>1.1376564277588168</v>
      </c>
      <c r="O941" s="61">
        <f t="shared" si="330"/>
        <v>0</v>
      </c>
      <c r="P941" s="57">
        <f t="shared" ref="P941:P959" si="331">SUM(H941:O941)</f>
        <v>100</v>
      </c>
    </row>
    <row r="942" spans="2:16" s="36" customFormat="1" ht="12" customHeight="1" x14ac:dyDescent="0.15">
      <c r="B942" s="101"/>
      <c r="C942" s="124" t="s">
        <v>62</v>
      </c>
      <c r="D942" s="37"/>
      <c r="E942" s="37"/>
      <c r="F942" s="37"/>
      <c r="G942" s="239">
        <f t="shared" si="326"/>
        <v>879</v>
      </c>
      <c r="H942" s="57">
        <f t="shared" si="330"/>
        <v>63.13993174061433</v>
      </c>
      <c r="I942" s="57">
        <f t="shared" si="330"/>
        <v>6.1433447098976108</v>
      </c>
      <c r="J942" s="57">
        <f t="shared" si="330"/>
        <v>6.2571103526734921</v>
      </c>
      <c r="K942" s="57">
        <f t="shared" si="330"/>
        <v>2.5028441410693971</v>
      </c>
      <c r="L942" s="57">
        <f t="shared" si="330"/>
        <v>8.4186575654152449</v>
      </c>
      <c r="M942" s="57">
        <f t="shared" si="330"/>
        <v>12.286689419795222</v>
      </c>
      <c r="N942" s="57">
        <f t="shared" si="330"/>
        <v>1.2514220705346986</v>
      </c>
      <c r="O942" s="61">
        <f t="shared" si="330"/>
        <v>0</v>
      </c>
      <c r="P942" s="57">
        <f t="shared" si="331"/>
        <v>100</v>
      </c>
    </row>
    <row r="943" spans="2:16" s="36" customFormat="1" ht="12" customHeight="1" x14ac:dyDescent="0.15">
      <c r="B943" s="101"/>
      <c r="C943" s="149" t="s">
        <v>206</v>
      </c>
      <c r="D943" s="150"/>
      <c r="E943" s="150"/>
      <c r="F943" s="150"/>
      <c r="G943" s="242">
        <f t="shared" si="326"/>
        <v>879</v>
      </c>
      <c r="H943" s="156">
        <f t="shared" si="330"/>
        <v>86.348122866894201</v>
      </c>
      <c r="I943" s="156">
        <f t="shared" si="330"/>
        <v>8.4186575654152449</v>
      </c>
      <c r="J943" s="156">
        <f t="shared" si="330"/>
        <v>1.1376564277588168</v>
      </c>
      <c r="K943" s="156">
        <f t="shared" si="330"/>
        <v>0.68259385665529015</v>
      </c>
      <c r="L943" s="156">
        <f t="shared" si="330"/>
        <v>1.3651877133105803</v>
      </c>
      <c r="M943" s="156">
        <f t="shared" si="330"/>
        <v>2.0477815699658701</v>
      </c>
      <c r="N943" s="156">
        <f t="shared" si="330"/>
        <v>0</v>
      </c>
      <c r="O943" s="157">
        <f t="shared" si="330"/>
        <v>0</v>
      </c>
      <c r="P943" s="156">
        <f t="shared" si="331"/>
        <v>99.999999999999986</v>
      </c>
    </row>
    <row r="944" spans="2:16" s="36" customFormat="1" ht="12" customHeight="1" x14ac:dyDescent="0.15">
      <c r="B944" s="101"/>
      <c r="C944" s="124" t="s">
        <v>46</v>
      </c>
      <c r="D944" s="37"/>
      <c r="E944" s="37"/>
      <c r="F944" s="37"/>
      <c r="G944" s="239">
        <f t="shared" si="326"/>
        <v>879</v>
      </c>
      <c r="H944" s="57">
        <f t="shared" si="330"/>
        <v>52.332195676905577</v>
      </c>
      <c r="I944" s="57">
        <f t="shared" si="330"/>
        <v>29.579067121729235</v>
      </c>
      <c r="J944" s="57">
        <f t="shared" si="330"/>
        <v>7.2810011376564274</v>
      </c>
      <c r="K944" s="57">
        <f t="shared" si="330"/>
        <v>2.1615472127417523</v>
      </c>
      <c r="L944" s="57">
        <f t="shared" si="330"/>
        <v>3.4129692832764507</v>
      </c>
      <c r="M944" s="57">
        <f t="shared" si="330"/>
        <v>4.8919226393629129</v>
      </c>
      <c r="N944" s="57">
        <f t="shared" si="330"/>
        <v>0.34129692832764508</v>
      </c>
      <c r="O944" s="61">
        <f t="shared" si="330"/>
        <v>0</v>
      </c>
      <c r="P944" s="57">
        <f t="shared" si="331"/>
        <v>100.00000000000001</v>
      </c>
    </row>
    <row r="945" spans="2:17" s="36" customFormat="1" ht="12" customHeight="1" x14ac:dyDescent="0.15">
      <c r="B945" s="101"/>
      <c r="C945" s="124" t="s">
        <v>207</v>
      </c>
      <c r="D945" s="37"/>
      <c r="E945" s="37"/>
      <c r="F945" s="37"/>
      <c r="G945" s="239">
        <f t="shared" si="326"/>
        <v>879</v>
      </c>
      <c r="H945" s="57">
        <f t="shared" si="330"/>
        <v>72.923777019340164</v>
      </c>
      <c r="I945" s="57">
        <f t="shared" si="330"/>
        <v>20.591581342434583</v>
      </c>
      <c r="J945" s="57">
        <f t="shared" si="330"/>
        <v>3.526734926052332</v>
      </c>
      <c r="K945" s="57">
        <f t="shared" si="330"/>
        <v>0.91012514220705343</v>
      </c>
      <c r="L945" s="57">
        <f t="shared" si="330"/>
        <v>0.45506257110352671</v>
      </c>
      <c r="M945" s="57">
        <f t="shared" si="330"/>
        <v>1.4789533560864618</v>
      </c>
      <c r="N945" s="57">
        <f t="shared" si="330"/>
        <v>0.11376564277588168</v>
      </c>
      <c r="O945" s="61">
        <f t="shared" si="330"/>
        <v>0</v>
      </c>
      <c r="P945" s="57">
        <f t="shared" si="331"/>
        <v>100</v>
      </c>
    </row>
    <row r="946" spans="2:17" s="36" customFormat="1" ht="12" customHeight="1" x14ac:dyDescent="0.15">
      <c r="B946" s="101"/>
      <c r="C946" s="124" t="s">
        <v>208</v>
      </c>
      <c r="D946" s="37"/>
      <c r="E946" s="37"/>
      <c r="F946" s="37"/>
      <c r="G946" s="239">
        <f t="shared" si="326"/>
        <v>879</v>
      </c>
      <c r="H946" s="57">
        <f t="shared" si="330"/>
        <v>69.397042093287837</v>
      </c>
      <c r="I946" s="57">
        <f t="shared" si="330"/>
        <v>22.070534698521048</v>
      </c>
      <c r="J946" s="57">
        <f t="shared" si="330"/>
        <v>3.8680318543799777</v>
      </c>
      <c r="K946" s="57">
        <f t="shared" si="330"/>
        <v>1.1376564277588168</v>
      </c>
      <c r="L946" s="57">
        <f t="shared" si="330"/>
        <v>0.68259385665529015</v>
      </c>
      <c r="M946" s="57">
        <f t="shared" si="330"/>
        <v>2.6166097838452784</v>
      </c>
      <c r="N946" s="57">
        <f t="shared" si="330"/>
        <v>0.22753128555176336</v>
      </c>
      <c r="O946" s="61">
        <f t="shared" si="330"/>
        <v>0</v>
      </c>
      <c r="P946" s="57">
        <f t="shared" si="331"/>
        <v>100</v>
      </c>
    </row>
    <row r="947" spans="2:17" s="36" customFormat="1" ht="12" customHeight="1" x14ac:dyDescent="0.15">
      <c r="B947" s="101"/>
      <c r="C947" s="124" t="s">
        <v>51</v>
      </c>
      <c r="D947" s="37"/>
      <c r="E947" s="37"/>
      <c r="F947" s="37"/>
      <c r="G947" s="239">
        <f t="shared" si="326"/>
        <v>879</v>
      </c>
      <c r="H947" s="57">
        <f t="shared" si="330"/>
        <v>83.16268486916951</v>
      </c>
      <c r="I947" s="57">
        <f t="shared" si="330"/>
        <v>13.310580204778159</v>
      </c>
      <c r="J947" s="57">
        <f t="shared" si="330"/>
        <v>1.1376564277588168</v>
      </c>
      <c r="K947" s="57">
        <f t="shared" si="330"/>
        <v>0.11376564277588168</v>
      </c>
      <c r="L947" s="57">
        <f t="shared" si="330"/>
        <v>0.79635949943117168</v>
      </c>
      <c r="M947" s="57">
        <f t="shared" si="330"/>
        <v>1.2514220705346986</v>
      </c>
      <c r="N947" s="57">
        <f t="shared" si="330"/>
        <v>0.22753128555176336</v>
      </c>
      <c r="O947" s="61">
        <f t="shared" si="330"/>
        <v>0</v>
      </c>
      <c r="P947" s="57">
        <f t="shared" si="331"/>
        <v>100.00000000000001</v>
      </c>
    </row>
    <row r="948" spans="2:17" s="36" customFormat="1" ht="12" customHeight="1" x14ac:dyDescent="0.15">
      <c r="B948" s="101"/>
      <c r="C948" s="124" t="s">
        <v>209</v>
      </c>
      <c r="D948" s="37"/>
      <c r="E948" s="37"/>
      <c r="F948" s="37"/>
      <c r="G948" s="239">
        <f t="shared" si="326"/>
        <v>879</v>
      </c>
      <c r="H948" s="57">
        <f t="shared" si="330"/>
        <v>86.348122866894201</v>
      </c>
      <c r="I948" s="57">
        <f t="shared" si="330"/>
        <v>11.376564277588168</v>
      </c>
      <c r="J948" s="57">
        <f t="shared" si="330"/>
        <v>0.79635949943117168</v>
      </c>
      <c r="K948" s="57">
        <f t="shared" si="330"/>
        <v>0</v>
      </c>
      <c r="L948" s="57">
        <f t="shared" si="330"/>
        <v>0.45506257110352671</v>
      </c>
      <c r="M948" s="57">
        <f t="shared" si="330"/>
        <v>0.91012514220705343</v>
      </c>
      <c r="N948" s="57">
        <f t="shared" si="330"/>
        <v>0.11376564277588168</v>
      </c>
      <c r="O948" s="61">
        <f t="shared" si="330"/>
        <v>0</v>
      </c>
      <c r="P948" s="57">
        <f t="shared" si="331"/>
        <v>100.00000000000001</v>
      </c>
    </row>
    <row r="949" spans="2:17" s="36" customFormat="1" ht="12" customHeight="1" x14ac:dyDescent="0.15">
      <c r="B949" s="101"/>
      <c r="C949" s="124" t="s">
        <v>54</v>
      </c>
      <c r="D949" s="37"/>
      <c r="E949" s="37"/>
      <c r="F949" s="37"/>
      <c r="G949" s="239">
        <f t="shared" si="326"/>
        <v>879</v>
      </c>
      <c r="H949" s="57">
        <f t="shared" si="330"/>
        <v>83.16268486916951</v>
      </c>
      <c r="I949" s="57">
        <f t="shared" si="330"/>
        <v>7.2810011376564274</v>
      </c>
      <c r="J949" s="57">
        <f t="shared" si="330"/>
        <v>1.5927189988623434</v>
      </c>
      <c r="K949" s="57">
        <f t="shared" si="330"/>
        <v>0.91012514220705343</v>
      </c>
      <c r="L949" s="57">
        <f t="shared" si="330"/>
        <v>2.2753128555176336</v>
      </c>
      <c r="M949" s="57">
        <f t="shared" si="330"/>
        <v>4.3230944254835046</v>
      </c>
      <c r="N949" s="57">
        <f t="shared" si="330"/>
        <v>0.34129692832764508</v>
      </c>
      <c r="O949" s="61">
        <f t="shared" si="330"/>
        <v>0.11376564277588168</v>
      </c>
      <c r="P949" s="57">
        <f t="shared" si="331"/>
        <v>100.00000000000001</v>
      </c>
    </row>
    <row r="950" spans="2:17" s="36" customFormat="1" ht="12" customHeight="1" x14ac:dyDescent="0.15">
      <c r="B950" s="101"/>
      <c r="C950" s="124" t="s">
        <v>904</v>
      </c>
      <c r="D950" s="37"/>
      <c r="E950" s="37"/>
      <c r="F950" s="37"/>
      <c r="G950" s="239">
        <f t="shared" si="326"/>
        <v>879</v>
      </c>
      <c r="H950" s="57">
        <f t="shared" si="330"/>
        <v>85.096700796359499</v>
      </c>
      <c r="I950" s="57">
        <f t="shared" si="330"/>
        <v>7.1672354948805461</v>
      </c>
      <c r="J950" s="57">
        <f t="shared" si="330"/>
        <v>1.2514220705346986</v>
      </c>
      <c r="K950" s="57">
        <f t="shared" si="330"/>
        <v>0.45506257110352671</v>
      </c>
      <c r="L950" s="57">
        <f t="shared" si="330"/>
        <v>1.5927189988623434</v>
      </c>
      <c r="M950" s="57">
        <f t="shared" si="330"/>
        <v>4.3230944254835046</v>
      </c>
      <c r="N950" s="57">
        <f t="shared" si="330"/>
        <v>0.11376564277588168</v>
      </c>
      <c r="O950" s="61">
        <f t="shared" si="330"/>
        <v>0</v>
      </c>
      <c r="P950" s="57">
        <f t="shared" si="331"/>
        <v>100</v>
      </c>
    </row>
    <row r="951" spans="2:17" s="36" customFormat="1" ht="12" customHeight="1" x14ac:dyDescent="0.15">
      <c r="B951" s="101"/>
      <c r="C951" s="149" t="s">
        <v>57</v>
      </c>
      <c r="D951" s="150"/>
      <c r="E951" s="150"/>
      <c r="F951" s="150"/>
      <c r="G951" s="242">
        <f t="shared" si="326"/>
        <v>879</v>
      </c>
      <c r="H951" s="156">
        <f t="shared" ref="H951:O959" si="332">H917/$G951*100</f>
        <v>73.947667804323089</v>
      </c>
      <c r="I951" s="156">
        <f t="shared" si="332"/>
        <v>8.9874857792946532</v>
      </c>
      <c r="J951" s="156">
        <f t="shared" si="332"/>
        <v>4.2093287827076225</v>
      </c>
      <c r="K951" s="156">
        <f t="shared" si="332"/>
        <v>1.8202502844141069</v>
      </c>
      <c r="L951" s="156">
        <f t="shared" si="332"/>
        <v>3.7542662116040959</v>
      </c>
      <c r="M951" s="156">
        <f t="shared" si="332"/>
        <v>7.0534698521046639</v>
      </c>
      <c r="N951" s="156">
        <f t="shared" si="332"/>
        <v>0.22753128555176336</v>
      </c>
      <c r="O951" s="157">
        <f t="shared" si="332"/>
        <v>0</v>
      </c>
      <c r="P951" s="156">
        <f t="shared" si="331"/>
        <v>100</v>
      </c>
    </row>
    <row r="952" spans="2:17" s="36" customFormat="1" ht="12" customHeight="1" x14ac:dyDescent="0.15">
      <c r="B952" s="101"/>
      <c r="C952" s="124" t="s">
        <v>210</v>
      </c>
      <c r="D952" s="37"/>
      <c r="E952" s="37"/>
      <c r="F952" s="37"/>
      <c r="G952" s="239">
        <f t="shared" si="326"/>
        <v>879</v>
      </c>
      <c r="H952" s="57">
        <f t="shared" si="332"/>
        <v>62.457337883959042</v>
      </c>
      <c r="I952" s="57">
        <f t="shared" si="332"/>
        <v>22.070534698521048</v>
      </c>
      <c r="J952" s="57">
        <f t="shared" si="332"/>
        <v>4.7781569965870307</v>
      </c>
      <c r="K952" s="57">
        <f t="shared" si="332"/>
        <v>0.68259385665529015</v>
      </c>
      <c r="L952" s="57">
        <f t="shared" si="332"/>
        <v>4.0955631399317403</v>
      </c>
      <c r="M952" s="57">
        <f t="shared" si="332"/>
        <v>5.6882821387940838</v>
      </c>
      <c r="N952" s="57">
        <f t="shared" si="332"/>
        <v>0.22753128555176336</v>
      </c>
      <c r="O952" s="61">
        <f t="shared" si="332"/>
        <v>0</v>
      </c>
      <c r="P952" s="57">
        <f t="shared" si="331"/>
        <v>99.999999999999986</v>
      </c>
    </row>
    <row r="953" spans="2:17" s="36" customFormat="1" ht="12" customHeight="1" x14ac:dyDescent="0.15">
      <c r="B953" s="101"/>
      <c r="C953" s="124" t="s">
        <v>211</v>
      </c>
      <c r="D953" s="37"/>
      <c r="E953" s="37"/>
      <c r="F953" s="37"/>
      <c r="G953" s="239">
        <f t="shared" si="326"/>
        <v>879</v>
      </c>
      <c r="H953" s="57">
        <f t="shared" si="332"/>
        <v>55.403868031854373</v>
      </c>
      <c r="I953" s="57">
        <f t="shared" si="332"/>
        <v>28.441410693970422</v>
      </c>
      <c r="J953" s="57">
        <f t="shared" si="332"/>
        <v>5.6882821387940838</v>
      </c>
      <c r="K953" s="57">
        <f t="shared" si="332"/>
        <v>1.3651877133105803</v>
      </c>
      <c r="L953" s="57">
        <f t="shared" si="332"/>
        <v>3.8680318543799777</v>
      </c>
      <c r="M953" s="57">
        <f t="shared" si="332"/>
        <v>4.8919226393629129</v>
      </c>
      <c r="N953" s="57">
        <f t="shared" si="332"/>
        <v>0.34129692832764508</v>
      </c>
      <c r="O953" s="61">
        <f t="shared" si="332"/>
        <v>0</v>
      </c>
      <c r="P953" s="57">
        <f t="shared" si="331"/>
        <v>100</v>
      </c>
    </row>
    <row r="954" spans="2:17" s="36" customFormat="1" ht="12" customHeight="1" x14ac:dyDescent="0.15">
      <c r="B954" s="101"/>
      <c r="C954" s="124" t="s">
        <v>212</v>
      </c>
      <c r="D954" s="37"/>
      <c r="E954" s="37"/>
      <c r="F954" s="37"/>
      <c r="G954" s="239">
        <f t="shared" si="326"/>
        <v>879</v>
      </c>
      <c r="H954" s="57">
        <f t="shared" si="332"/>
        <v>49.943117178612056</v>
      </c>
      <c r="I954" s="57">
        <f t="shared" si="332"/>
        <v>6.2571103526734921</v>
      </c>
      <c r="J954" s="57">
        <f t="shared" si="332"/>
        <v>5.9158134243458473</v>
      </c>
      <c r="K954" s="57">
        <f t="shared" si="332"/>
        <v>2.9579067121729237</v>
      </c>
      <c r="L954" s="57">
        <f t="shared" si="332"/>
        <v>13.310580204778159</v>
      </c>
      <c r="M954" s="57">
        <f t="shared" si="332"/>
        <v>20.25028441410694</v>
      </c>
      <c r="N954" s="57">
        <f t="shared" si="332"/>
        <v>1.3651877133105803</v>
      </c>
      <c r="O954" s="61">
        <f t="shared" si="332"/>
        <v>0</v>
      </c>
      <c r="P954" s="57">
        <f t="shared" si="331"/>
        <v>100</v>
      </c>
    </row>
    <row r="955" spans="2:17" s="36" customFormat="1" ht="12" customHeight="1" x14ac:dyDescent="0.15">
      <c r="B955" s="101"/>
      <c r="C955" s="124" t="s">
        <v>213</v>
      </c>
      <c r="D955" s="37"/>
      <c r="E955" s="37"/>
      <c r="F955" s="37"/>
      <c r="G955" s="239">
        <f t="shared" si="326"/>
        <v>879</v>
      </c>
      <c r="H955" s="57">
        <f t="shared" si="332"/>
        <v>50.511945392491462</v>
      </c>
      <c r="I955" s="57">
        <f t="shared" si="332"/>
        <v>14.448236632536974</v>
      </c>
      <c r="J955" s="57">
        <f t="shared" si="332"/>
        <v>8.4186575654152449</v>
      </c>
      <c r="K955" s="57">
        <f t="shared" si="332"/>
        <v>3.1854379977246867</v>
      </c>
      <c r="L955" s="57">
        <f t="shared" si="332"/>
        <v>8.8737201365187719</v>
      </c>
      <c r="M955" s="57">
        <f t="shared" si="332"/>
        <v>14.220705346985211</v>
      </c>
      <c r="N955" s="57">
        <f t="shared" si="332"/>
        <v>0.22753128555176336</v>
      </c>
      <c r="O955" s="61">
        <f t="shared" si="332"/>
        <v>0.11376564277588168</v>
      </c>
      <c r="P955" s="57">
        <f t="shared" si="331"/>
        <v>100</v>
      </c>
    </row>
    <row r="956" spans="2:17" s="36" customFormat="1" ht="12" customHeight="1" x14ac:dyDescent="0.15">
      <c r="B956" s="101"/>
      <c r="C956" s="124" t="s">
        <v>214</v>
      </c>
      <c r="D956" s="37"/>
      <c r="E956" s="37"/>
      <c r="F956" s="37"/>
      <c r="G956" s="239">
        <f t="shared" si="326"/>
        <v>879</v>
      </c>
      <c r="H956" s="57">
        <f t="shared" si="332"/>
        <v>32.878270762229803</v>
      </c>
      <c r="I956" s="57">
        <f t="shared" si="332"/>
        <v>51.42207053469852</v>
      </c>
      <c r="J956" s="57">
        <f t="shared" si="332"/>
        <v>7.0534698521046639</v>
      </c>
      <c r="K956" s="57">
        <f t="shared" si="332"/>
        <v>1.1376564277588168</v>
      </c>
      <c r="L956" s="57">
        <f t="shared" si="332"/>
        <v>2.0477815699658701</v>
      </c>
      <c r="M956" s="57">
        <f t="shared" si="332"/>
        <v>5.4607508532423212</v>
      </c>
      <c r="N956" s="57">
        <f t="shared" si="332"/>
        <v>0</v>
      </c>
      <c r="O956" s="61">
        <f t="shared" si="332"/>
        <v>0</v>
      </c>
      <c r="P956" s="57">
        <f t="shared" si="331"/>
        <v>99.999999999999986</v>
      </c>
    </row>
    <row r="957" spans="2:17" s="36" customFormat="1" ht="12" customHeight="1" x14ac:dyDescent="0.15">
      <c r="B957" s="101"/>
      <c r="C957" s="149" t="s">
        <v>215</v>
      </c>
      <c r="D957" s="150"/>
      <c r="E957" s="150"/>
      <c r="F957" s="150"/>
      <c r="G957" s="242">
        <f t="shared" si="326"/>
        <v>879</v>
      </c>
      <c r="H957" s="156">
        <f t="shared" si="332"/>
        <v>69.852104664391362</v>
      </c>
      <c r="I957" s="156">
        <f t="shared" si="332"/>
        <v>24.118316268486918</v>
      </c>
      <c r="J957" s="156">
        <f t="shared" si="332"/>
        <v>3.1854379977246867</v>
      </c>
      <c r="K957" s="156">
        <f t="shared" si="332"/>
        <v>0.56882821387940841</v>
      </c>
      <c r="L957" s="156">
        <f t="shared" si="332"/>
        <v>0.56882821387940841</v>
      </c>
      <c r="M957" s="156">
        <f t="shared" si="332"/>
        <v>1.7064846416382253</v>
      </c>
      <c r="N957" s="156">
        <f t="shared" si="332"/>
        <v>0</v>
      </c>
      <c r="O957" s="157">
        <f t="shared" si="332"/>
        <v>0</v>
      </c>
      <c r="P957" s="156">
        <f t="shared" si="331"/>
        <v>100.00000000000003</v>
      </c>
    </row>
    <row r="958" spans="2:17" s="36" customFormat="1" ht="12" customHeight="1" x14ac:dyDescent="0.15">
      <c r="B958" s="101"/>
      <c r="C958" s="241" t="s">
        <v>216</v>
      </c>
      <c r="D958" s="240"/>
      <c r="E958" s="240"/>
      <c r="F958" s="240"/>
      <c r="G958" s="239">
        <f t="shared" si="326"/>
        <v>879</v>
      </c>
      <c r="H958" s="57">
        <f t="shared" si="332"/>
        <v>76.336746302616604</v>
      </c>
      <c r="I958" s="57">
        <f t="shared" si="332"/>
        <v>22.411831626848691</v>
      </c>
      <c r="J958" s="57">
        <f t="shared" si="332"/>
        <v>0</v>
      </c>
      <c r="K958" s="57">
        <f t="shared" si="332"/>
        <v>0</v>
      </c>
      <c r="L958" s="57">
        <f t="shared" si="332"/>
        <v>0.22753128555176336</v>
      </c>
      <c r="M958" s="57">
        <f t="shared" si="332"/>
        <v>1.0238907849829351</v>
      </c>
      <c r="N958" s="57">
        <f t="shared" si="332"/>
        <v>0</v>
      </c>
      <c r="O958" s="61">
        <f t="shared" si="332"/>
        <v>0</v>
      </c>
      <c r="P958" s="57">
        <f t="shared" si="331"/>
        <v>100</v>
      </c>
    </row>
    <row r="959" spans="2:17" ht="12" customHeight="1" x14ac:dyDescent="0.15">
      <c r="B959" s="103"/>
      <c r="C959" s="125" t="s">
        <v>217</v>
      </c>
      <c r="D959" s="71"/>
      <c r="E959" s="71"/>
      <c r="F959" s="71"/>
      <c r="G959" s="238">
        <f t="shared" si="326"/>
        <v>879</v>
      </c>
      <c r="H959" s="58">
        <f t="shared" si="332"/>
        <v>53.811149032992034</v>
      </c>
      <c r="I959" s="58">
        <f t="shared" si="332"/>
        <v>7.6222980659840731</v>
      </c>
      <c r="J959" s="58">
        <f t="shared" si="332"/>
        <v>4.6643913538111486</v>
      </c>
      <c r="K959" s="58">
        <f t="shared" si="332"/>
        <v>1.4789533560864618</v>
      </c>
      <c r="L959" s="58">
        <f t="shared" si="332"/>
        <v>10.011376564277588</v>
      </c>
      <c r="M959" s="58">
        <f t="shared" si="332"/>
        <v>21.843003412969285</v>
      </c>
      <c r="N959" s="58">
        <f t="shared" si="332"/>
        <v>0.45506257110352671</v>
      </c>
      <c r="O959" s="62">
        <f t="shared" si="332"/>
        <v>0.11376564277588168</v>
      </c>
      <c r="P959" s="58">
        <f t="shared" si="331"/>
        <v>100</v>
      </c>
      <c r="Q959" s="36"/>
    </row>
    <row r="960" spans="2:17" ht="3.6" customHeight="1" x14ac:dyDescent="0.15">
      <c r="B960" s="98"/>
      <c r="C960" s="90"/>
      <c r="D960" s="88"/>
      <c r="E960" s="88"/>
      <c r="F960" s="37"/>
      <c r="G960" s="38"/>
      <c r="H960" s="59"/>
      <c r="I960" s="59"/>
      <c r="J960" s="59"/>
      <c r="K960" s="66"/>
      <c r="L960" s="59"/>
      <c r="M960" s="36"/>
    </row>
    <row r="961" spans="1:21" ht="15" customHeight="1" x14ac:dyDescent="0.15">
      <c r="A961" s="17" t="s">
        <v>1047</v>
      </c>
      <c r="B961" s="98"/>
      <c r="C961" s="90"/>
      <c r="D961" s="88"/>
      <c r="E961" s="88"/>
      <c r="F961" s="37"/>
      <c r="G961" s="38"/>
      <c r="H961" s="59"/>
      <c r="I961" s="59"/>
      <c r="J961" s="59"/>
      <c r="K961" s="66"/>
      <c r="L961" s="59"/>
      <c r="M961" s="36"/>
    </row>
    <row r="962" spans="1:21" ht="15" customHeight="1" x14ac:dyDescent="0.15">
      <c r="A962" s="1" t="s">
        <v>1046</v>
      </c>
      <c r="B962" s="96"/>
      <c r="F962" s="1"/>
    </row>
    <row r="963" spans="1:21" s="36" customFormat="1" ht="33.75" x14ac:dyDescent="0.15">
      <c r="B963" s="95" t="s">
        <v>1045</v>
      </c>
      <c r="C963" s="30"/>
      <c r="D963" s="30"/>
      <c r="E963" s="30"/>
      <c r="F963" s="30"/>
      <c r="G963" s="31"/>
      <c r="H963" s="123" t="s">
        <v>620</v>
      </c>
      <c r="I963" s="123" t="s">
        <v>621</v>
      </c>
      <c r="J963" s="123" t="s">
        <v>622</v>
      </c>
      <c r="K963" s="49" t="s">
        <v>623</v>
      </c>
      <c r="L963" s="49" t="s">
        <v>624</v>
      </c>
      <c r="M963" s="49" t="s">
        <v>625</v>
      </c>
      <c r="N963" s="247" t="s">
        <v>626</v>
      </c>
      <c r="O963" s="221" t="s">
        <v>190</v>
      </c>
      <c r="P963" s="40" t="s">
        <v>4</v>
      </c>
      <c r="Q963" s="41" t="s">
        <v>627</v>
      </c>
      <c r="R963" s="41" t="s">
        <v>628</v>
      </c>
      <c r="S963" s="41" t="s">
        <v>629</v>
      </c>
      <c r="T963" s="41" t="s">
        <v>218</v>
      </c>
      <c r="U963" s="41" t="s">
        <v>630</v>
      </c>
    </row>
    <row r="964" spans="1:21" s="36" customFormat="1" ht="12" customHeight="1" x14ac:dyDescent="0.15">
      <c r="B964" s="100" t="s">
        <v>2</v>
      </c>
      <c r="C964" s="124" t="s">
        <v>193</v>
      </c>
      <c r="D964" s="47"/>
      <c r="E964" s="47"/>
      <c r="F964" s="47"/>
      <c r="G964" s="42"/>
      <c r="H964" s="50">
        <v>252</v>
      </c>
      <c r="I964" s="50">
        <v>118</v>
      </c>
      <c r="J964" s="50">
        <v>86</v>
      </c>
      <c r="K964" s="50">
        <v>31</v>
      </c>
      <c r="L964" s="50">
        <v>15</v>
      </c>
      <c r="M964" s="50">
        <v>17</v>
      </c>
      <c r="N964" s="50">
        <v>2</v>
      </c>
      <c r="O964" s="51">
        <v>0</v>
      </c>
      <c r="P964" s="50">
        <f t="shared" ref="P964:P980" si="333">SUM(H964:O964)</f>
        <v>521</v>
      </c>
      <c r="Q964" s="67">
        <v>4.5201535508637232</v>
      </c>
      <c r="R964" s="67">
        <v>8.7546468401486983</v>
      </c>
      <c r="S964" s="67">
        <v>7</v>
      </c>
      <c r="T964" s="67">
        <v>31</v>
      </c>
      <c r="U964" s="67">
        <v>1</v>
      </c>
    </row>
    <row r="965" spans="1:21" s="36" customFormat="1" ht="12" customHeight="1" x14ac:dyDescent="0.15">
      <c r="B965" s="101"/>
      <c r="C965" s="124" t="s">
        <v>1044</v>
      </c>
      <c r="D965" s="37"/>
      <c r="E965" s="37"/>
      <c r="F965" s="37"/>
      <c r="G965" s="43"/>
      <c r="H965" s="52">
        <v>304</v>
      </c>
      <c r="I965" s="52">
        <v>137</v>
      </c>
      <c r="J965" s="52">
        <v>49</v>
      </c>
      <c r="K965" s="52">
        <v>13</v>
      </c>
      <c r="L965" s="52">
        <v>7</v>
      </c>
      <c r="M965" s="52">
        <v>10</v>
      </c>
      <c r="N965" s="52">
        <v>1</v>
      </c>
      <c r="O965" s="53">
        <v>0</v>
      </c>
      <c r="P965" s="52">
        <f t="shared" si="333"/>
        <v>521</v>
      </c>
      <c r="Q965" s="68">
        <v>2.6737044145873319</v>
      </c>
      <c r="R965" s="68">
        <v>6.419354838709677</v>
      </c>
      <c r="S965" s="68">
        <v>5</v>
      </c>
      <c r="T965" s="68">
        <v>31</v>
      </c>
      <c r="U965" s="68">
        <v>1</v>
      </c>
    </row>
    <row r="966" spans="1:21" s="36" customFormat="1" ht="12" customHeight="1" x14ac:dyDescent="0.15">
      <c r="B966" s="101"/>
      <c r="C966" s="149" t="s">
        <v>194</v>
      </c>
      <c r="D966" s="150"/>
      <c r="E966" s="150"/>
      <c r="F966" s="150"/>
      <c r="G966" s="151"/>
      <c r="H966" s="152">
        <v>261</v>
      </c>
      <c r="I966" s="152">
        <v>207</v>
      </c>
      <c r="J966" s="152">
        <v>39</v>
      </c>
      <c r="K966" s="152">
        <v>4</v>
      </c>
      <c r="L966" s="152">
        <v>2</v>
      </c>
      <c r="M966" s="152">
        <v>7</v>
      </c>
      <c r="N966" s="152">
        <v>1</v>
      </c>
      <c r="O966" s="153">
        <v>0</v>
      </c>
      <c r="P966" s="152">
        <f t="shared" si="333"/>
        <v>521</v>
      </c>
      <c r="Q966" s="154">
        <v>2.1900191938579656</v>
      </c>
      <c r="R966" s="154">
        <v>4.3884615384615389</v>
      </c>
      <c r="S966" s="154">
        <v>3</v>
      </c>
      <c r="T966" s="154">
        <v>31</v>
      </c>
      <c r="U966" s="154">
        <v>1</v>
      </c>
    </row>
    <row r="967" spans="1:21" s="36" customFormat="1" ht="12" customHeight="1" x14ac:dyDescent="0.15">
      <c r="B967" s="101"/>
      <c r="C967" s="124" t="s">
        <v>195</v>
      </c>
      <c r="D967" s="37"/>
      <c r="E967" s="37"/>
      <c r="F967" s="37"/>
      <c r="G967" s="43"/>
      <c r="H967" s="52">
        <v>408</v>
      </c>
      <c r="I967" s="52">
        <v>41</v>
      </c>
      <c r="J967" s="52">
        <v>34</v>
      </c>
      <c r="K967" s="52">
        <v>15</v>
      </c>
      <c r="L967" s="52">
        <v>9</v>
      </c>
      <c r="M967" s="52">
        <v>11</v>
      </c>
      <c r="N967" s="52">
        <v>3</v>
      </c>
      <c r="O967" s="53">
        <v>0</v>
      </c>
      <c r="P967" s="52">
        <f t="shared" si="333"/>
        <v>521</v>
      </c>
      <c r="Q967" s="68">
        <v>2.1305182341650672</v>
      </c>
      <c r="R967" s="68">
        <v>9.8230088495575227</v>
      </c>
      <c r="S967" s="68">
        <v>9</v>
      </c>
      <c r="T967" s="68">
        <v>31</v>
      </c>
      <c r="U967" s="68">
        <v>1</v>
      </c>
    </row>
    <row r="968" spans="1:21" s="36" customFormat="1" ht="12" customHeight="1" x14ac:dyDescent="0.15">
      <c r="B968" s="101"/>
      <c r="C968" s="124" t="s">
        <v>196</v>
      </c>
      <c r="D968" s="37"/>
      <c r="E968" s="37"/>
      <c r="F968" s="37"/>
      <c r="G968" s="43"/>
      <c r="H968" s="52">
        <v>285</v>
      </c>
      <c r="I968" s="52">
        <v>71</v>
      </c>
      <c r="J968" s="52">
        <v>64</v>
      </c>
      <c r="K968" s="52">
        <v>41</v>
      </c>
      <c r="L968" s="52">
        <v>30</v>
      </c>
      <c r="M968" s="52">
        <v>25</v>
      </c>
      <c r="N968" s="52">
        <v>4</v>
      </c>
      <c r="O968" s="53">
        <v>1</v>
      </c>
      <c r="P968" s="52">
        <f t="shared" si="333"/>
        <v>521</v>
      </c>
      <c r="Q968" s="68">
        <v>4.8403846153846155</v>
      </c>
      <c r="R968" s="68">
        <v>10.71063829787234</v>
      </c>
      <c r="S968" s="68">
        <v>10</v>
      </c>
      <c r="T968" s="68">
        <v>31</v>
      </c>
      <c r="U968" s="68">
        <v>1</v>
      </c>
    </row>
    <row r="969" spans="1:21" s="36" customFormat="1" ht="12" customHeight="1" x14ac:dyDescent="0.15">
      <c r="B969" s="101"/>
      <c r="C969" s="124" t="s">
        <v>197</v>
      </c>
      <c r="D969" s="37"/>
      <c r="E969" s="37"/>
      <c r="F969" s="37"/>
      <c r="G969" s="43"/>
      <c r="H969" s="52">
        <v>299</v>
      </c>
      <c r="I969" s="52">
        <v>52</v>
      </c>
      <c r="J969" s="52">
        <v>58</v>
      </c>
      <c r="K969" s="52">
        <v>38</v>
      </c>
      <c r="L969" s="52">
        <v>43</v>
      </c>
      <c r="M969" s="52">
        <v>25</v>
      </c>
      <c r="N969" s="52">
        <v>6</v>
      </c>
      <c r="O969" s="53">
        <v>0</v>
      </c>
      <c r="P969" s="52">
        <f t="shared" si="333"/>
        <v>521</v>
      </c>
      <c r="Q969" s="68">
        <v>5.0690978886756239</v>
      </c>
      <c r="R969" s="68">
        <v>11.896396396396396</v>
      </c>
      <c r="S969" s="68">
        <v>11</v>
      </c>
      <c r="T969" s="68">
        <v>31</v>
      </c>
      <c r="U969" s="68">
        <v>1</v>
      </c>
    </row>
    <row r="970" spans="1:21" s="36" customFormat="1" ht="12" customHeight="1" x14ac:dyDescent="0.15">
      <c r="B970" s="101"/>
      <c r="C970" s="124" t="s">
        <v>198</v>
      </c>
      <c r="D970" s="37"/>
      <c r="E970" s="37"/>
      <c r="F970" s="37"/>
      <c r="G970" s="43"/>
      <c r="H970" s="52">
        <v>508</v>
      </c>
      <c r="I970" s="52">
        <v>6</v>
      </c>
      <c r="J970" s="52">
        <v>4</v>
      </c>
      <c r="K970" s="52">
        <v>0</v>
      </c>
      <c r="L970" s="52">
        <v>1</v>
      </c>
      <c r="M970" s="52">
        <v>2</v>
      </c>
      <c r="N970" s="52">
        <v>0</v>
      </c>
      <c r="O970" s="53">
        <v>0</v>
      </c>
      <c r="P970" s="52">
        <f t="shared" si="333"/>
        <v>521</v>
      </c>
      <c r="Q970" s="68">
        <v>0.22840690978886757</v>
      </c>
      <c r="R970" s="68">
        <v>9.1538461538461533</v>
      </c>
      <c r="S970" s="68">
        <v>10</v>
      </c>
      <c r="T970" s="68">
        <v>22</v>
      </c>
      <c r="U970" s="68">
        <v>1</v>
      </c>
    </row>
    <row r="971" spans="1:21" s="36" customFormat="1" ht="12" customHeight="1" x14ac:dyDescent="0.15">
      <c r="B971" s="101"/>
      <c r="C971" s="124" t="s">
        <v>199</v>
      </c>
      <c r="D971" s="37"/>
      <c r="E971" s="37"/>
      <c r="F971" s="37"/>
      <c r="G971" s="43"/>
      <c r="H971" s="52">
        <v>332</v>
      </c>
      <c r="I971" s="52">
        <v>38</v>
      </c>
      <c r="J971" s="52">
        <v>59</v>
      </c>
      <c r="K971" s="52">
        <v>32</v>
      </c>
      <c r="L971" s="52">
        <v>35</v>
      </c>
      <c r="M971" s="52">
        <v>22</v>
      </c>
      <c r="N971" s="52">
        <v>3</v>
      </c>
      <c r="O971" s="53">
        <v>0</v>
      </c>
      <c r="P971" s="52">
        <f t="shared" si="333"/>
        <v>521</v>
      </c>
      <c r="Q971" s="68">
        <v>4.3800383877159312</v>
      </c>
      <c r="R971" s="68">
        <v>12.074074074074074</v>
      </c>
      <c r="S971" s="68">
        <v>10</v>
      </c>
      <c r="T971" s="68">
        <v>31</v>
      </c>
      <c r="U971" s="68">
        <v>1</v>
      </c>
    </row>
    <row r="972" spans="1:21" s="36" customFormat="1" ht="12" customHeight="1" x14ac:dyDescent="0.15">
      <c r="B972" s="101"/>
      <c r="C972" s="124" t="s">
        <v>200</v>
      </c>
      <c r="D972" s="37"/>
      <c r="E972" s="37"/>
      <c r="F972" s="37"/>
      <c r="G972" s="43"/>
      <c r="H972" s="52">
        <v>324</v>
      </c>
      <c r="I972" s="52">
        <v>84</v>
      </c>
      <c r="J972" s="52">
        <v>48</v>
      </c>
      <c r="K972" s="52">
        <v>31</v>
      </c>
      <c r="L972" s="52">
        <v>20</v>
      </c>
      <c r="M972" s="52">
        <v>12</v>
      </c>
      <c r="N972" s="52">
        <v>2</v>
      </c>
      <c r="O972" s="53">
        <v>0</v>
      </c>
      <c r="P972" s="52">
        <f t="shared" si="333"/>
        <v>521</v>
      </c>
      <c r="Q972" s="68">
        <v>3.2264875239923225</v>
      </c>
      <c r="R972" s="68">
        <v>8.5329949238578688</v>
      </c>
      <c r="S972" s="68">
        <v>6</v>
      </c>
      <c r="T972" s="68">
        <v>30</v>
      </c>
      <c r="U972" s="68">
        <v>1</v>
      </c>
    </row>
    <row r="973" spans="1:21" s="36" customFormat="1" ht="12" customHeight="1" x14ac:dyDescent="0.15">
      <c r="B973" s="101"/>
      <c r="C973" s="124" t="s">
        <v>201</v>
      </c>
      <c r="D973" s="37"/>
      <c r="E973" s="37"/>
      <c r="F973" s="37"/>
      <c r="G973" s="43"/>
      <c r="H973" s="52">
        <v>390</v>
      </c>
      <c r="I973" s="52">
        <v>53</v>
      </c>
      <c r="J973" s="52">
        <v>39</v>
      </c>
      <c r="K973" s="52">
        <v>14</v>
      </c>
      <c r="L973" s="52">
        <v>16</v>
      </c>
      <c r="M973" s="52">
        <v>9</v>
      </c>
      <c r="N973" s="52">
        <v>0</v>
      </c>
      <c r="O973" s="53">
        <v>0</v>
      </c>
      <c r="P973" s="52">
        <f t="shared" si="333"/>
        <v>521</v>
      </c>
      <c r="Q973" s="68">
        <v>2.2898272552783108</v>
      </c>
      <c r="R973" s="68">
        <v>9.1068702290076331</v>
      </c>
      <c r="S973" s="68">
        <v>8</v>
      </c>
      <c r="T973" s="68">
        <v>25</v>
      </c>
      <c r="U973" s="68">
        <v>1</v>
      </c>
    </row>
    <row r="974" spans="1:21" s="36" customFormat="1" ht="12" customHeight="1" x14ac:dyDescent="0.15">
      <c r="B974" s="101"/>
      <c r="C974" s="124" t="s">
        <v>202</v>
      </c>
      <c r="D974" s="37"/>
      <c r="E974" s="37"/>
      <c r="F974" s="37"/>
      <c r="G974" s="43"/>
      <c r="H974" s="52">
        <v>387</v>
      </c>
      <c r="I974" s="52">
        <v>59</v>
      </c>
      <c r="J974" s="52">
        <v>33</v>
      </c>
      <c r="K974" s="52">
        <v>17</v>
      </c>
      <c r="L974" s="52">
        <v>11</v>
      </c>
      <c r="M974" s="52">
        <v>12</v>
      </c>
      <c r="N974" s="52">
        <v>2</v>
      </c>
      <c r="O974" s="53">
        <v>0</v>
      </c>
      <c r="P974" s="52">
        <f t="shared" si="333"/>
        <v>521</v>
      </c>
      <c r="Q974" s="68">
        <v>2.3166986564299425</v>
      </c>
      <c r="R974" s="68">
        <v>9.0074626865671643</v>
      </c>
      <c r="S974" s="68">
        <v>8</v>
      </c>
      <c r="T974" s="68">
        <v>28</v>
      </c>
      <c r="U974" s="68">
        <v>1</v>
      </c>
    </row>
    <row r="975" spans="1:21" s="36" customFormat="1" ht="12" customHeight="1" x14ac:dyDescent="0.15">
      <c r="B975" s="101"/>
      <c r="C975" s="149" t="s">
        <v>203</v>
      </c>
      <c r="D975" s="150"/>
      <c r="E975" s="150"/>
      <c r="F975" s="150"/>
      <c r="G975" s="151"/>
      <c r="H975" s="152">
        <v>276</v>
      </c>
      <c r="I975" s="152">
        <v>60</v>
      </c>
      <c r="J975" s="152">
        <v>58</v>
      </c>
      <c r="K975" s="152">
        <v>35</v>
      </c>
      <c r="L975" s="152">
        <v>49</v>
      </c>
      <c r="M975" s="152">
        <v>38</v>
      </c>
      <c r="N975" s="152">
        <v>5</v>
      </c>
      <c r="O975" s="153">
        <v>0</v>
      </c>
      <c r="P975" s="152">
        <f t="shared" si="333"/>
        <v>521</v>
      </c>
      <c r="Q975" s="154">
        <v>5.9213051823416505</v>
      </c>
      <c r="R975" s="154">
        <v>12.591836734693878</v>
      </c>
      <c r="S975" s="154">
        <v>12</v>
      </c>
      <c r="T975" s="154">
        <v>31</v>
      </c>
      <c r="U975" s="154">
        <v>1</v>
      </c>
    </row>
    <row r="976" spans="1:21" s="36" customFormat="1" ht="12" customHeight="1" x14ac:dyDescent="0.15">
      <c r="B976" s="101"/>
      <c r="C976" s="124" t="s">
        <v>204</v>
      </c>
      <c r="D976" s="37"/>
      <c r="E976" s="37"/>
      <c r="F976" s="37"/>
      <c r="G976" s="43"/>
      <c r="H976" s="52">
        <v>244</v>
      </c>
      <c r="I976" s="52">
        <v>25</v>
      </c>
      <c r="J976" s="52">
        <v>12</v>
      </c>
      <c r="K976" s="52">
        <v>15</v>
      </c>
      <c r="L976" s="52">
        <v>68</v>
      </c>
      <c r="M976" s="52">
        <v>153</v>
      </c>
      <c r="N976" s="52">
        <v>4</v>
      </c>
      <c r="O976" s="53">
        <v>0</v>
      </c>
      <c r="P976" s="52">
        <f t="shared" si="333"/>
        <v>521</v>
      </c>
      <c r="Q976" s="68">
        <v>10.026871401151631</v>
      </c>
      <c r="R976" s="68">
        <v>18.859205776173287</v>
      </c>
      <c r="S976" s="68">
        <v>21</v>
      </c>
      <c r="T976" s="68">
        <v>31</v>
      </c>
      <c r="U976" s="68">
        <v>1</v>
      </c>
    </row>
    <row r="977" spans="2:21" s="36" customFormat="1" ht="12" customHeight="1" x14ac:dyDescent="0.15">
      <c r="B977" s="101"/>
      <c r="C977" s="124" t="s">
        <v>1043</v>
      </c>
      <c r="D977" s="37"/>
      <c r="E977" s="37"/>
      <c r="F977" s="37"/>
      <c r="G977" s="43"/>
      <c r="H977" s="52">
        <v>445</v>
      </c>
      <c r="I977" s="52">
        <v>35</v>
      </c>
      <c r="J977" s="52">
        <v>15</v>
      </c>
      <c r="K977" s="52">
        <v>10</v>
      </c>
      <c r="L977" s="52">
        <v>10</v>
      </c>
      <c r="M977" s="52">
        <v>5</v>
      </c>
      <c r="N977" s="52">
        <v>0</v>
      </c>
      <c r="O977" s="53">
        <v>1</v>
      </c>
      <c r="P977" s="52">
        <f t="shared" si="333"/>
        <v>521</v>
      </c>
      <c r="Q977" s="68">
        <v>1.2865384615384616</v>
      </c>
      <c r="R977" s="68">
        <v>8.92</v>
      </c>
      <c r="S977" s="68">
        <v>6</v>
      </c>
      <c r="T977" s="68">
        <v>22</v>
      </c>
      <c r="U977" s="68">
        <v>1</v>
      </c>
    </row>
    <row r="978" spans="2:21" s="36" customFormat="1" ht="12" customHeight="1" x14ac:dyDescent="0.15">
      <c r="B978" s="101"/>
      <c r="C978" s="124" t="s">
        <v>1042</v>
      </c>
      <c r="D978" s="37"/>
      <c r="E978" s="37"/>
      <c r="F978" s="37"/>
      <c r="G978" s="43"/>
      <c r="H978" s="52">
        <v>263</v>
      </c>
      <c r="I978" s="52">
        <v>24</v>
      </c>
      <c r="J978" s="52">
        <v>28</v>
      </c>
      <c r="K978" s="52">
        <v>29</v>
      </c>
      <c r="L978" s="52">
        <v>78</v>
      </c>
      <c r="M978" s="52">
        <v>92</v>
      </c>
      <c r="N978" s="52">
        <v>6</v>
      </c>
      <c r="O978" s="53">
        <v>1</v>
      </c>
      <c r="P978" s="52">
        <f t="shared" si="333"/>
        <v>521</v>
      </c>
      <c r="Q978" s="68">
        <v>8.5211538461538456</v>
      </c>
      <c r="R978" s="68">
        <v>17.24124513618677</v>
      </c>
      <c r="S978" s="68">
        <v>20</v>
      </c>
      <c r="T978" s="68">
        <v>31</v>
      </c>
      <c r="U978" s="68">
        <v>1</v>
      </c>
    </row>
    <row r="979" spans="2:21" s="36" customFormat="1" ht="12" customHeight="1" x14ac:dyDescent="0.15">
      <c r="B979" s="101"/>
      <c r="C979" s="124" t="s">
        <v>205</v>
      </c>
      <c r="D979" s="37"/>
      <c r="E979" s="37"/>
      <c r="F979" s="37"/>
      <c r="G979" s="43"/>
      <c r="H979" s="52">
        <v>381</v>
      </c>
      <c r="I979" s="52">
        <v>45</v>
      </c>
      <c r="J979" s="52">
        <v>42</v>
      </c>
      <c r="K979" s="52">
        <v>17</v>
      </c>
      <c r="L979" s="52">
        <v>17</v>
      </c>
      <c r="M979" s="52">
        <v>17</v>
      </c>
      <c r="N979" s="52">
        <v>2</v>
      </c>
      <c r="O979" s="53">
        <v>0</v>
      </c>
      <c r="P979" s="52">
        <f t="shared" si="333"/>
        <v>521</v>
      </c>
      <c r="Q979" s="68">
        <v>2.8579654510556622</v>
      </c>
      <c r="R979" s="68">
        <v>10.635714285714286</v>
      </c>
      <c r="S979" s="68">
        <v>10</v>
      </c>
      <c r="T979" s="68">
        <v>31</v>
      </c>
      <c r="U979" s="68">
        <v>1</v>
      </c>
    </row>
    <row r="980" spans="2:21" s="36" customFormat="1" ht="12" customHeight="1" x14ac:dyDescent="0.15">
      <c r="B980" s="101"/>
      <c r="C980" s="124" t="s">
        <v>62</v>
      </c>
      <c r="D980" s="37"/>
      <c r="E980" s="37"/>
      <c r="F980" s="37"/>
      <c r="G980" s="43"/>
      <c r="H980" s="52">
        <v>385</v>
      </c>
      <c r="I980" s="52">
        <v>45</v>
      </c>
      <c r="J980" s="52">
        <v>34</v>
      </c>
      <c r="K980" s="52">
        <v>19</v>
      </c>
      <c r="L980" s="52">
        <v>23</v>
      </c>
      <c r="M980" s="52">
        <v>13</v>
      </c>
      <c r="N980" s="52">
        <v>2</v>
      </c>
      <c r="O980" s="53">
        <v>0</v>
      </c>
      <c r="P980" s="52">
        <f t="shared" si="333"/>
        <v>521</v>
      </c>
      <c r="Q980" s="68">
        <v>2.817658349328215</v>
      </c>
      <c r="R980" s="68">
        <v>10.794117647058824</v>
      </c>
      <c r="S980" s="68">
        <v>10</v>
      </c>
      <c r="T980" s="68">
        <v>31</v>
      </c>
      <c r="U980" s="68">
        <v>1</v>
      </c>
    </row>
    <row r="981" spans="2:21" s="36" customFormat="1" ht="12" customHeight="1" x14ac:dyDescent="0.15">
      <c r="B981" s="101"/>
      <c r="C981" s="149" t="s">
        <v>206</v>
      </c>
      <c r="D981" s="150"/>
      <c r="E981" s="150"/>
      <c r="F981" s="150"/>
      <c r="G981" s="151"/>
      <c r="H981" s="245" t="s">
        <v>905</v>
      </c>
      <c r="I981" s="245" t="s">
        <v>1041</v>
      </c>
      <c r="J981" s="245" t="s">
        <v>1041</v>
      </c>
      <c r="K981" s="245" t="s">
        <v>1041</v>
      </c>
      <c r="L981" s="245" t="s">
        <v>1041</v>
      </c>
      <c r="M981" s="245" t="s">
        <v>1041</v>
      </c>
      <c r="N981" s="245" t="s">
        <v>1041</v>
      </c>
      <c r="O981" s="246" t="s">
        <v>1041</v>
      </c>
      <c r="P981" s="245" t="s">
        <v>1041</v>
      </c>
      <c r="Q981" s="228" t="s">
        <v>1041</v>
      </c>
      <c r="R981" s="228" t="s">
        <v>1041</v>
      </c>
      <c r="S981" s="228" t="s">
        <v>1041</v>
      </c>
      <c r="T981" s="228" t="s">
        <v>1041</v>
      </c>
      <c r="U981" s="228" t="s">
        <v>1041</v>
      </c>
    </row>
    <row r="982" spans="2:21" s="36" customFormat="1" ht="12" customHeight="1" x14ac:dyDescent="0.15">
      <c r="B982" s="101"/>
      <c r="C982" s="124" t="s">
        <v>46</v>
      </c>
      <c r="D982" s="37"/>
      <c r="E982" s="37"/>
      <c r="F982" s="37"/>
      <c r="G982" s="43"/>
      <c r="H982" s="52">
        <v>248</v>
      </c>
      <c r="I982" s="52">
        <v>170</v>
      </c>
      <c r="J982" s="52">
        <v>76</v>
      </c>
      <c r="K982" s="52">
        <v>9</v>
      </c>
      <c r="L982" s="52">
        <v>8</v>
      </c>
      <c r="M982" s="52">
        <v>10</v>
      </c>
      <c r="N982" s="52">
        <v>0</v>
      </c>
      <c r="O982" s="53">
        <v>0</v>
      </c>
      <c r="P982" s="52">
        <f t="shared" ref="P982:P1014" si="334">SUM(H982:O982)</f>
        <v>521</v>
      </c>
      <c r="Q982" s="68">
        <v>3.1631477927063338</v>
      </c>
      <c r="R982" s="68">
        <v>6.0366300366300365</v>
      </c>
      <c r="S982" s="68">
        <v>5</v>
      </c>
      <c r="T982" s="68">
        <v>23</v>
      </c>
      <c r="U982" s="68">
        <v>1</v>
      </c>
    </row>
    <row r="983" spans="2:21" s="36" customFormat="1" ht="12" customHeight="1" x14ac:dyDescent="0.15">
      <c r="B983" s="101"/>
      <c r="C983" s="124" t="s">
        <v>207</v>
      </c>
      <c r="D983" s="37"/>
      <c r="E983" s="37"/>
      <c r="F983" s="37"/>
      <c r="G983" s="43"/>
      <c r="H983" s="52">
        <v>436</v>
      </c>
      <c r="I983" s="52">
        <v>77</v>
      </c>
      <c r="J983" s="52">
        <v>5</v>
      </c>
      <c r="K983" s="52">
        <v>1</v>
      </c>
      <c r="L983" s="52">
        <v>0</v>
      </c>
      <c r="M983" s="52">
        <v>2</v>
      </c>
      <c r="N983" s="52">
        <v>0</v>
      </c>
      <c r="O983" s="53">
        <v>0</v>
      </c>
      <c r="P983" s="52">
        <f t="shared" si="334"/>
        <v>521</v>
      </c>
      <c r="Q983" s="68">
        <v>0.53550863723608444</v>
      </c>
      <c r="R983" s="68">
        <v>3.2823529411764705</v>
      </c>
      <c r="S983" s="68">
        <v>2</v>
      </c>
      <c r="T983" s="68">
        <v>22</v>
      </c>
      <c r="U983" s="68">
        <v>1</v>
      </c>
    </row>
    <row r="984" spans="2:21" s="36" customFormat="1" ht="12" customHeight="1" x14ac:dyDescent="0.15">
      <c r="B984" s="101"/>
      <c r="C984" s="124" t="s">
        <v>208</v>
      </c>
      <c r="D984" s="37"/>
      <c r="E984" s="37"/>
      <c r="F984" s="37"/>
      <c r="G984" s="43"/>
      <c r="H984" s="52">
        <v>437</v>
      </c>
      <c r="I984" s="52">
        <v>71</v>
      </c>
      <c r="J984" s="52">
        <v>4</v>
      </c>
      <c r="K984" s="52">
        <v>1</v>
      </c>
      <c r="L984" s="52">
        <v>1</v>
      </c>
      <c r="M984" s="52">
        <v>7</v>
      </c>
      <c r="N984" s="52">
        <v>0</v>
      </c>
      <c r="O984" s="53">
        <v>0</v>
      </c>
      <c r="P984" s="52">
        <f t="shared" si="334"/>
        <v>521</v>
      </c>
      <c r="Q984" s="68">
        <v>0.7312859884836852</v>
      </c>
      <c r="R984" s="68">
        <v>4.5357142857142856</v>
      </c>
      <c r="S984" s="68">
        <v>2</v>
      </c>
      <c r="T984" s="68">
        <v>24</v>
      </c>
      <c r="U984" s="68">
        <v>1</v>
      </c>
    </row>
    <row r="985" spans="2:21" s="36" customFormat="1" ht="12" customHeight="1" x14ac:dyDescent="0.15">
      <c r="B985" s="101"/>
      <c r="C985" s="124" t="s">
        <v>51</v>
      </c>
      <c r="D985" s="37"/>
      <c r="E985" s="37"/>
      <c r="F985" s="37"/>
      <c r="G985" s="43"/>
      <c r="H985" s="52">
        <v>457</v>
      </c>
      <c r="I985" s="52">
        <v>59</v>
      </c>
      <c r="J985" s="52">
        <v>3</v>
      </c>
      <c r="K985" s="52">
        <v>1</v>
      </c>
      <c r="L985" s="52">
        <v>0</v>
      </c>
      <c r="M985" s="52">
        <v>1</v>
      </c>
      <c r="N985" s="52">
        <v>0</v>
      </c>
      <c r="O985" s="53">
        <v>0</v>
      </c>
      <c r="P985" s="52">
        <f t="shared" si="334"/>
        <v>521</v>
      </c>
      <c r="Q985" s="68">
        <v>0.36660268714011518</v>
      </c>
      <c r="R985" s="68">
        <v>2.984375</v>
      </c>
      <c r="S985" s="68">
        <v>2</v>
      </c>
      <c r="T985" s="68">
        <v>22</v>
      </c>
      <c r="U985" s="68">
        <v>1</v>
      </c>
    </row>
    <row r="986" spans="2:21" s="36" customFormat="1" ht="12" customHeight="1" x14ac:dyDescent="0.15">
      <c r="B986" s="101"/>
      <c r="C986" s="124" t="s">
        <v>209</v>
      </c>
      <c r="D986" s="37"/>
      <c r="E986" s="37"/>
      <c r="F986" s="37"/>
      <c r="G986" s="43"/>
      <c r="H986" s="52">
        <v>440</v>
      </c>
      <c r="I986" s="52">
        <v>73</v>
      </c>
      <c r="J986" s="52">
        <v>3</v>
      </c>
      <c r="K986" s="52">
        <v>2</v>
      </c>
      <c r="L986" s="52">
        <v>2</v>
      </c>
      <c r="M986" s="52">
        <v>1</v>
      </c>
      <c r="N986" s="52">
        <v>0</v>
      </c>
      <c r="O986" s="53">
        <v>0</v>
      </c>
      <c r="P986" s="52">
        <f t="shared" si="334"/>
        <v>521</v>
      </c>
      <c r="Q986" s="68">
        <v>0.44913627639155468</v>
      </c>
      <c r="R986" s="68">
        <v>2.8888888888888888</v>
      </c>
      <c r="S986" s="68">
        <v>1</v>
      </c>
      <c r="T986" s="68">
        <v>21</v>
      </c>
      <c r="U986" s="68">
        <v>1</v>
      </c>
    </row>
    <row r="987" spans="2:21" s="36" customFormat="1" ht="12" customHeight="1" x14ac:dyDescent="0.15">
      <c r="B987" s="101"/>
      <c r="C987" s="124" t="s">
        <v>54</v>
      </c>
      <c r="D987" s="37"/>
      <c r="E987" s="37"/>
      <c r="F987" s="37"/>
      <c r="G987" s="43"/>
      <c r="H987" s="52">
        <v>451</v>
      </c>
      <c r="I987" s="52">
        <v>32</v>
      </c>
      <c r="J987" s="52">
        <v>11</v>
      </c>
      <c r="K987" s="52">
        <v>4</v>
      </c>
      <c r="L987" s="52">
        <v>6</v>
      </c>
      <c r="M987" s="52">
        <v>16</v>
      </c>
      <c r="N987" s="52">
        <v>1</v>
      </c>
      <c r="O987" s="53">
        <v>0</v>
      </c>
      <c r="P987" s="52">
        <f t="shared" si="334"/>
        <v>521</v>
      </c>
      <c r="Q987" s="68">
        <v>1.3992322456813819</v>
      </c>
      <c r="R987" s="68">
        <v>10.414285714285715</v>
      </c>
      <c r="S987" s="68">
        <v>7</v>
      </c>
      <c r="T987" s="68">
        <v>30</v>
      </c>
      <c r="U987" s="68">
        <v>1</v>
      </c>
    </row>
    <row r="988" spans="2:21" s="36" customFormat="1" ht="12" customHeight="1" x14ac:dyDescent="0.15">
      <c r="B988" s="101"/>
      <c r="C988" s="124" t="s">
        <v>904</v>
      </c>
      <c r="D988" s="37"/>
      <c r="E988" s="37"/>
      <c r="F988" s="37"/>
      <c r="G988" s="43"/>
      <c r="H988" s="52">
        <v>447</v>
      </c>
      <c r="I988" s="52">
        <v>49</v>
      </c>
      <c r="J988" s="52">
        <v>6</v>
      </c>
      <c r="K988" s="52">
        <v>1</v>
      </c>
      <c r="L988" s="52">
        <v>4</v>
      </c>
      <c r="M988" s="52">
        <v>14</v>
      </c>
      <c r="N988" s="52">
        <v>0</v>
      </c>
      <c r="O988" s="53">
        <v>0</v>
      </c>
      <c r="P988" s="52">
        <f t="shared" si="334"/>
        <v>521</v>
      </c>
      <c r="Q988" s="68">
        <v>1.09021113243762</v>
      </c>
      <c r="R988" s="68">
        <v>7.6756756756756754</v>
      </c>
      <c r="S988" s="68">
        <v>4</v>
      </c>
      <c r="T988" s="68">
        <v>23</v>
      </c>
      <c r="U988" s="68">
        <v>1</v>
      </c>
    </row>
    <row r="989" spans="2:21" s="36" customFormat="1" ht="12" customHeight="1" x14ac:dyDescent="0.15">
      <c r="B989" s="101"/>
      <c r="C989" s="149" t="s">
        <v>57</v>
      </c>
      <c r="D989" s="150"/>
      <c r="E989" s="150"/>
      <c r="F989" s="150"/>
      <c r="G989" s="151"/>
      <c r="H989" s="152">
        <v>405</v>
      </c>
      <c r="I989" s="152">
        <v>55</v>
      </c>
      <c r="J989" s="152">
        <v>21</v>
      </c>
      <c r="K989" s="152">
        <v>10</v>
      </c>
      <c r="L989" s="152">
        <v>15</v>
      </c>
      <c r="M989" s="152">
        <v>15</v>
      </c>
      <c r="N989" s="152">
        <v>0</v>
      </c>
      <c r="O989" s="153">
        <v>0</v>
      </c>
      <c r="P989" s="152">
        <f t="shared" si="334"/>
        <v>521</v>
      </c>
      <c r="Q989" s="154">
        <v>2.1151631477927064</v>
      </c>
      <c r="R989" s="154">
        <v>9.5</v>
      </c>
      <c r="S989" s="154">
        <v>7</v>
      </c>
      <c r="T989" s="154">
        <v>23</v>
      </c>
      <c r="U989" s="154">
        <v>1</v>
      </c>
    </row>
    <row r="990" spans="2:21" s="36" customFormat="1" ht="12" customHeight="1" x14ac:dyDescent="0.15">
      <c r="B990" s="101"/>
      <c r="C990" s="124" t="s">
        <v>210</v>
      </c>
      <c r="D990" s="37"/>
      <c r="E990" s="37"/>
      <c r="F990" s="37"/>
      <c r="G990" s="43"/>
      <c r="H990" s="52">
        <v>337</v>
      </c>
      <c r="I990" s="52">
        <v>127</v>
      </c>
      <c r="J990" s="52">
        <v>21</v>
      </c>
      <c r="K990" s="52">
        <v>5</v>
      </c>
      <c r="L990" s="52">
        <v>15</v>
      </c>
      <c r="M990" s="52">
        <v>15</v>
      </c>
      <c r="N990" s="52">
        <v>1</v>
      </c>
      <c r="O990" s="53">
        <v>0</v>
      </c>
      <c r="P990" s="52">
        <f t="shared" si="334"/>
        <v>521</v>
      </c>
      <c r="Q990" s="68">
        <v>2.3358925143953937</v>
      </c>
      <c r="R990" s="68">
        <v>6.6141304347826084</v>
      </c>
      <c r="S990" s="68">
        <v>3</v>
      </c>
      <c r="T990" s="68">
        <v>31</v>
      </c>
      <c r="U990" s="68">
        <v>1</v>
      </c>
    </row>
    <row r="991" spans="2:21" s="36" customFormat="1" ht="12" customHeight="1" x14ac:dyDescent="0.15">
      <c r="B991" s="101"/>
      <c r="C991" s="124" t="s">
        <v>211</v>
      </c>
      <c r="D991" s="37"/>
      <c r="E991" s="37"/>
      <c r="F991" s="37"/>
      <c r="G991" s="43"/>
      <c r="H991" s="52">
        <v>268</v>
      </c>
      <c r="I991" s="52">
        <v>121</v>
      </c>
      <c r="J991" s="52">
        <v>47</v>
      </c>
      <c r="K991" s="52">
        <v>24</v>
      </c>
      <c r="L991" s="52">
        <v>26</v>
      </c>
      <c r="M991" s="52">
        <v>34</v>
      </c>
      <c r="N991" s="52">
        <v>1</v>
      </c>
      <c r="O991" s="53">
        <v>0</v>
      </c>
      <c r="P991" s="52">
        <f t="shared" si="334"/>
        <v>521</v>
      </c>
      <c r="Q991" s="68">
        <v>4.6775431861804222</v>
      </c>
      <c r="R991" s="68">
        <v>9.6324110671936758</v>
      </c>
      <c r="S991" s="68">
        <v>7</v>
      </c>
      <c r="T991" s="68">
        <v>31</v>
      </c>
      <c r="U991" s="68">
        <v>1</v>
      </c>
    </row>
    <row r="992" spans="2:21" s="36" customFormat="1" ht="12" customHeight="1" x14ac:dyDescent="0.15">
      <c r="B992" s="101"/>
      <c r="C992" s="124" t="s">
        <v>212</v>
      </c>
      <c r="D992" s="37"/>
      <c r="E992" s="37"/>
      <c r="F992" s="37"/>
      <c r="G992" s="43"/>
      <c r="H992" s="52">
        <v>221</v>
      </c>
      <c r="I992" s="52">
        <v>42</v>
      </c>
      <c r="J992" s="52">
        <v>28</v>
      </c>
      <c r="K992" s="52">
        <v>21</v>
      </c>
      <c r="L992" s="52">
        <v>70</v>
      </c>
      <c r="M992" s="52">
        <v>132</v>
      </c>
      <c r="N992" s="52">
        <v>6</v>
      </c>
      <c r="O992" s="53">
        <v>1</v>
      </c>
      <c r="P992" s="52">
        <f t="shared" si="334"/>
        <v>521</v>
      </c>
      <c r="Q992" s="68">
        <v>9.861538461538462</v>
      </c>
      <c r="R992" s="68">
        <v>17.150501672240804</v>
      </c>
      <c r="S992" s="68">
        <v>20</v>
      </c>
      <c r="T992" s="68">
        <v>31</v>
      </c>
      <c r="U992" s="68">
        <v>1</v>
      </c>
    </row>
    <row r="993" spans="2:21" s="36" customFormat="1" ht="12" customHeight="1" x14ac:dyDescent="0.15">
      <c r="B993" s="101"/>
      <c r="C993" s="124" t="s">
        <v>213</v>
      </c>
      <c r="D993" s="37"/>
      <c r="E993" s="37"/>
      <c r="F993" s="37"/>
      <c r="G993" s="43"/>
      <c r="H993" s="52">
        <v>216</v>
      </c>
      <c r="I993" s="52">
        <v>114</v>
      </c>
      <c r="J993" s="52">
        <v>59</v>
      </c>
      <c r="K993" s="52">
        <v>23</v>
      </c>
      <c r="L993" s="52">
        <v>47</v>
      </c>
      <c r="M993" s="52">
        <v>59</v>
      </c>
      <c r="N993" s="52">
        <v>3</v>
      </c>
      <c r="O993" s="53">
        <v>0</v>
      </c>
      <c r="P993" s="52">
        <f t="shared" si="334"/>
        <v>521</v>
      </c>
      <c r="Q993" s="68">
        <v>6.704414587332054</v>
      </c>
      <c r="R993" s="68">
        <v>11.452459016393442</v>
      </c>
      <c r="S993" s="68">
        <v>10</v>
      </c>
      <c r="T993" s="68">
        <v>31</v>
      </c>
      <c r="U993" s="68">
        <v>1</v>
      </c>
    </row>
    <row r="994" spans="2:21" s="36" customFormat="1" ht="12" customHeight="1" x14ac:dyDescent="0.15">
      <c r="B994" s="101"/>
      <c r="C994" s="124" t="s">
        <v>214</v>
      </c>
      <c r="D994" s="37"/>
      <c r="E994" s="37"/>
      <c r="F994" s="37"/>
      <c r="G994" s="43"/>
      <c r="H994" s="52">
        <v>178</v>
      </c>
      <c r="I994" s="52">
        <v>284</v>
      </c>
      <c r="J994" s="52">
        <v>30</v>
      </c>
      <c r="K994" s="52">
        <v>9</v>
      </c>
      <c r="L994" s="52">
        <v>8</v>
      </c>
      <c r="M994" s="52">
        <v>12</v>
      </c>
      <c r="N994" s="52">
        <v>0</v>
      </c>
      <c r="O994" s="53">
        <v>0</v>
      </c>
      <c r="P994" s="52">
        <f t="shared" si="334"/>
        <v>521</v>
      </c>
      <c r="Q994" s="68">
        <v>2.8023032629558542</v>
      </c>
      <c r="R994" s="68">
        <v>4.2565597667638482</v>
      </c>
      <c r="S994" s="68">
        <v>3</v>
      </c>
      <c r="T994" s="68">
        <v>22</v>
      </c>
      <c r="U994" s="68">
        <v>1</v>
      </c>
    </row>
    <row r="995" spans="2:21" s="36" customFormat="1" ht="12" customHeight="1" x14ac:dyDescent="0.15">
      <c r="B995" s="101"/>
      <c r="C995" s="149" t="s">
        <v>215</v>
      </c>
      <c r="D995" s="150"/>
      <c r="E995" s="150"/>
      <c r="F995" s="150"/>
      <c r="G995" s="151"/>
      <c r="H995" s="152">
        <v>338</v>
      </c>
      <c r="I995" s="152">
        <v>164</v>
      </c>
      <c r="J995" s="152">
        <v>10</v>
      </c>
      <c r="K995" s="152">
        <v>4</v>
      </c>
      <c r="L995" s="152">
        <v>1</v>
      </c>
      <c r="M995" s="152">
        <v>4</v>
      </c>
      <c r="N995" s="152">
        <v>0</v>
      </c>
      <c r="O995" s="153">
        <v>0</v>
      </c>
      <c r="P995" s="152">
        <f t="shared" si="334"/>
        <v>521</v>
      </c>
      <c r="Q995" s="154">
        <v>1.1055662188099808</v>
      </c>
      <c r="R995" s="154">
        <v>3.1475409836065573</v>
      </c>
      <c r="S995" s="154">
        <v>2</v>
      </c>
      <c r="T995" s="154">
        <v>23</v>
      </c>
      <c r="U995" s="154">
        <v>1</v>
      </c>
    </row>
    <row r="996" spans="2:21" s="36" customFormat="1" ht="12" customHeight="1" x14ac:dyDescent="0.15">
      <c r="B996" s="101"/>
      <c r="C996" s="124" t="s">
        <v>216</v>
      </c>
      <c r="D996" s="37"/>
      <c r="E996" s="37"/>
      <c r="F996" s="37"/>
      <c r="G996" s="43"/>
      <c r="H996" s="52">
        <v>365</v>
      </c>
      <c r="I996" s="52">
        <v>155</v>
      </c>
      <c r="J996" s="52">
        <v>1</v>
      </c>
      <c r="K996" s="52">
        <v>0</v>
      </c>
      <c r="L996" s="52">
        <v>0</v>
      </c>
      <c r="M996" s="52">
        <v>0</v>
      </c>
      <c r="N996" s="52">
        <v>0</v>
      </c>
      <c r="O996" s="53">
        <v>0</v>
      </c>
      <c r="P996" s="52">
        <f t="shared" si="334"/>
        <v>521</v>
      </c>
      <c r="Q996" s="68">
        <v>0.51631477927063341</v>
      </c>
      <c r="R996" s="68">
        <v>1.7243589743589745</v>
      </c>
      <c r="S996" s="68">
        <v>1</v>
      </c>
      <c r="T996" s="68">
        <v>7</v>
      </c>
      <c r="U996" s="68">
        <v>1</v>
      </c>
    </row>
    <row r="997" spans="2:21" ht="12" customHeight="1" x14ac:dyDescent="0.15">
      <c r="B997" s="103"/>
      <c r="C997" s="125" t="s">
        <v>217</v>
      </c>
      <c r="D997" s="71"/>
      <c r="E997" s="71"/>
      <c r="F997" s="71"/>
      <c r="G997" s="48"/>
      <c r="H997" s="54">
        <v>268</v>
      </c>
      <c r="I997" s="54">
        <v>66</v>
      </c>
      <c r="J997" s="54">
        <v>32</v>
      </c>
      <c r="K997" s="54">
        <v>15</v>
      </c>
      <c r="L997" s="54">
        <v>46</v>
      </c>
      <c r="M997" s="54">
        <v>92</v>
      </c>
      <c r="N997" s="54">
        <v>1</v>
      </c>
      <c r="O997" s="55">
        <v>1</v>
      </c>
      <c r="P997" s="54">
        <f t="shared" si="334"/>
        <v>521</v>
      </c>
      <c r="Q997" s="69">
        <v>6.944230769230769</v>
      </c>
      <c r="R997" s="69">
        <v>14.329365079365079</v>
      </c>
      <c r="S997" s="69">
        <v>19</v>
      </c>
      <c r="T997" s="69">
        <v>31</v>
      </c>
      <c r="U997" s="69">
        <v>1</v>
      </c>
    </row>
    <row r="998" spans="2:21" s="36" customFormat="1" ht="12" customHeight="1" x14ac:dyDescent="0.15">
      <c r="B998" s="100" t="s">
        <v>3</v>
      </c>
      <c r="C998" s="144" t="s">
        <v>193</v>
      </c>
      <c r="D998" s="47"/>
      <c r="E998" s="47"/>
      <c r="F998" s="47"/>
      <c r="G998" s="244">
        <f t="shared" ref="G998:G1031" si="335">P964</f>
        <v>521</v>
      </c>
      <c r="H998" s="56">
        <f t="shared" ref="H998:O1007" si="336">H964/$G998*100</f>
        <v>48.368522072936656</v>
      </c>
      <c r="I998" s="56">
        <f t="shared" si="336"/>
        <v>22.648752399232247</v>
      </c>
      <c r="J998" s="56">
        <f t="shared" si="336"/>
        <v>16.506717850287909</v>
      </c>
      <c r="K998" s="56">
        <f t="shared" si="336"/>
        <v>5.9500959692898272</v>
      </c>
      <c r="L998" s="56">
        <f t="shared" si="336"/>
        <v>2.8790786948176583</v>
      </c>
      <c r="M998" s="56">
        <f t="shared" si="336"/>
        <v>3.262955854126679</v>
      </c>
      <c r="N998" s="56">
        <f t="shared" si="336"/>
        <v>0.38387715930902111</v>
      </c>
      <c r="O998" s="60">
        <f t="shared" si="336"/>
        <v>0</v>
      </c>
      <c r="P998" s="56">
        <f t="shared" si="334"/>
        <v>100.00000000000001</v>
      </c>
    </row>
    <row r="999" spans="2:21" s="36" customFormat="1" ht="12" customHeight="1" x14ac:dyDescent="0.15">
      <c r="B999" s="101"/>
      <c r="C999" s="124" t="s">
        <v>1044</v>
      </c>
      <c r="D999" s="37"/>
      <c r="E999" s="37"/>
      <c r="F999" s="37"/>
      <c r="G999" s="239">
        <f t="shared" si="335"/>
        <v>521</v>
      </c>
      <c r="H999" s="57">
        <f t="shared" si="336"/>
        <v>58.349328214971209</v>
      </c>
      <c r="I999" s="57">
        <f t="shared" si="336"/>
        <v>26.29558541266795</v>
      </c>
      <c r="J999" s="57">
        <f t="shared" si="336"/>
        <v>9.4049904030710181</v>
      </c>
      <c r="K999" s="57">
        <f t="shared" si="336"/>
        <v>2.4952015355086372</v>
      </c>
      <c r="L999" s="57">
        <f t="shared" si="336"/>
        <v>1.3435700575815739</v>
      </c>
      <c r="M999" s="57">
        <f t="shared" si="336"/>
        <v>1.9193857965451053</v>
      </c>
      <c r="N999" s="57">
        <f t="shared" si="336"/>
        <v>0.19193857965451055</v>
      </c>
      <c r="O999" s="61">
        <f t="shared" si="336"/>
        <v>0</v>
      </c>
      <c r="P999" s="57">
        <f t="shared" si="334"/>
        <v>99.999999999999986</v>
      </c>
    </row>
    <row r="1000" spans="2:21" s="36" customFormat="1" ht="12" customHeight="1" x14ac:dyDescent="0.15">
      <c r="B1000" s="101"/>
      <c r="C1000" s="149" t="s">
        <v>194</v>
      </c>
      <c r="D1000" s="150"/>
      <c r="E1000" s="150"/>
      <c r="F1000" s="150"/>
      <c r="G1000" s="242">
        <f t="shared" si="335"/>
        <v>521</v>
      </c>
      <c r="H1000" s="156">
        <f t="shared" si="336"/>
        <v>50.095969289827259</v>
      </c>
      <c r="I1000" s="156">
        <f t="shared" si="336"/>
        <v>39.731285988483684</v>
      </c>
      <c r="J1000" s="156">
        <f t="shared" si="336"/>
        <v>7.4856046065259116</v>
      </c>
      <c r="K1000" s="156">
        <f t="shared" si="336"/>
        <v>0.76775431861804222</v>
      </c>
      <c r="L1000" s="156">
        <f t="shared" si="336"/>
        <v>0.38387715930902111</v>
      </c>
      <c r="M1000" s="156">
        <f t="shared" si="336"/>
        <v>1.3435700575815739</v>
      </c>
      <c r="N1000" s="156">
        <f t="shared" si="336"/>
        <v>0.19193857965451055</v>
      </c>
      <c r="O1000" s="157">
        <f t="shared" si="336"/>
        <v>0</v>
      </c>
      <c r="P1000" s="156">
        <f t="shared" si="334"/>
        <v>100</v>
      </c>
    </row>
    <row r="1001" spans="2:21" s="36" customFormat="1" ht="12" customHeight="1" x14ac:dyDescent="0.15">
      <c r="B1001" s="101"/>
      <c r="C1001" s="124" t="s">
        <v>195</v>
      </c>
      <c r="D1001" s="37"/>
      <c r="E1001" s="37"/>
      <c r="F1001" s="37"/>
      <c r="G1001" s="239">
        <f t="shared" si="335"/>
        <v>521</v>
      </c>
      <c r="H1001" s="57">
        <f t="shared" si="336"/>
        <v>78.310940499040299</v>
      </c>
      <c r="I1001" s="57">
        <f t="shared" si="336"/>
        <v>7.8694817658349336</v>
      </c>
      <c r="J1001" s="57">
        <f t="shared" si="336"/>
        <v>6.525911708253358</v>
      </c>
      <c r="K1001" s="57">
        <f t="shared" si="336"/>
        <v>2.8790786948176583</v>
      </c>
      <c r="L1001" s="57">
        <f t="shared" si="336"/>
        <v>1.727447216890595</v>
      </c>
      <c r="M1001" s="57">
        <f t="shared" si="336"/>
        <v>2.1113243761996161</v>
      </c>
      <c r="N1001" s="57">
        <f t="shared" si="336"/>
        <v>0.57581573896353166</v>
      </c>
      <c r="O1001" s="61">
        <f t="shared" si="336"/>
        <v>0</v>
      </c>
      <c r="P1001" s="57">
        <f t="shared" si="334"/>
        <v>100</v>
      </c>
    </row>
    <row r="1002" spans="2:21" s="36" customFormat="1" ht="12" customHeight="1" x14ac:dyDescent="0.15">
      <c r="B1002" s="101"/>
      <c r="C1002" s="124" t="s">
        <v>196</v>
      </c>
      <c r="D1002" s="37"/>
      <c r="E1002" s="37"/>
      <c r="F1002" s="37"/>
      <c r="G1002" s="239">
        <f t="shared" si="335"/>
        <v>521</v>
      </c>
      <c r="H1002" s="57">
        <f t="shared" si="336"/>
        <v>54.702495201535505</v>
      </c>
      <c r="I1002" s="57">
        <f t="shared" si="336"/>
        <v>13.62763915547025</v>
      </c>
      <c r="J1002" s="57">
        <f t="shared" si="336"/>
        <v>12.284069097888676</v>
      </c>
      <c r="K1002" s="57">
        <f t="shared" si="336"/>
        <v>7.8694817658349336</v>
      </c>
      <c r="L1002" s="57">
        <f t="shared" si="336"/>
        <v>5.7581573896353166</v>
      </c>
      <c r="M1002" s="57">
        <f t="shared" si="336"/>
        <v>4.7984644913627639</v>
      </c>
      <c r="N1002" s="57">
        <f t="shared" si="336"/>
        <v>0.76775431861804222</v>
      </c>
      <c r="O1002" s="61">
        <f t="shared" si="336"/>
        <v>0.19193857965451055</v>
      </c>
      <c r="P1002" s="57">
        <f t="shared" si="334"/>
        <v>100</v>
      </c>
    </row>
    <row r="1003" spans="2:21" s="36" customFormat="1" ht="12" customHeight="1" x14ac:dyDescent="0.15">
      <c r="B1003" s="101"/>
      <c r="C1003" s="124" t="s">
        <v>197</v>
      </c>
      <c r="D1003" s="37"/>
      <c r="E1003" s="37"/>
      <c r="F1003" s="37"/>
      <c r="G1003" s="239">
        <f t="shared" si="335"/>
        <v>521</v>
      </c>
      <c r="H1003" s="57">
        <f t="shared" si="336"/>
        <v>57.389635316698659</v>
      </c>
      <c r="I1003" s="57">
        <f t="shared" si="336"/>
        <v>9.9808061420345489</v>
      </c>
      <c r="J1003" s="57">
        <f t="shared" si="336"/>
        <v>11.132437619961612</v>
      </c>
      <c r="K1003" s="57">
        <f t="shared" si="336"/>
        <v>7.2936660268714011</v>
      </c>
      <c r="L1003" s="57">
        <f t="shared" si="336"/>
        <v>8.2533589251439547</v>
      </c>
      <c r="M1003" s="57">
        <f t="shared" si="336"/>
        <v>4.7984644913627639</v>
      </c>
      <c r="N1003" s="57">
        <f t="shared" si="336"/>
        <v>1.1516314779270633</v>
      </c>
      <c r="O1003" s="61">
        <f t="shared" si="336"/>
        <v>0</v>
      </c>
      <c r="P1003" s="57">
        <f t="shared" si="334"/>
        <v>100.00000000000001</v>
      </c>
    </row>
    <row r="1004" spans="2:21" s="36" customFormat="1" ht="12" customHeight="1" x14ac:dyDescent="0.15">
      <c r="B1004" s="101"/>
      <c r="C1004" s="124" t="s">
        <v>198</v>
      </c>
      <c r="D1004" s="37"/>
      <c r="E1004" s="37"/>
      <c r="F1004" s="37"/>
      <c r="G1004" s="239">
        <f t="shared" si="335"/>
        <v>521</v>
      </c>
      <c r="H1004" s="57">
        <f t="shared" si="336"/>
        <v>97.504798464491358</v>
      </c>
      <c r="I1004" s="57">
        <f t="shared" si="336"/>
        <v>1.1516314779270633</v>
      </c>
      <c r="J1004" s="57">
        <f t="shared" si="336"/>
        <v>0.76775431861804222</v>
      </c>
      <c r="K1004" s="57">
        <f t="shared" si="336"/>
        <v>0</v>
      </c>
      <c r="L1004" s="57">
        <f t="shared" si="336"/>
        <v>0.19193857965451055</v>
      </c>
      <c r="M1004" s="57">
        <f t="shared" si="336"/>
        <v>0.38387715930902111</v>
      </c>
      <c r="N1004" s="57">
        <f t="shared" si="336"/>
        <v>0</v>
      </c>
      <c r="O1004" s="61">
        <f t="shared" si="336"/>
        <v>0</v>
      </c>
      <c r="P1004" s="57">
        <f t="shared" si="334"/>
        <v>100</v>
      </c>
    </row>
    <row r="1005" spans="2:21" s="36" customFormat="1" ht="12" customHeight="1" x14ac:dyDescent="0.15">
      <c r="B1005" s="101"/>
      <c r="C1005" s="124" t="s">
        <v>199</v>
      </c>
      <c r="D1005" s="37"/>
      <c r="E1005" s="37"/>
      <c r="F1005" s="37"/>
      <c r="G1005" s="239">
        <f t="shared" si="335"/>
        <v>521</v>
      </c>
      <c r="H1005" s="57">
        <f t="shared" si="336"/>
        <v>63.723608445297508</v>
      </c>
      <c r="I1005" s="57">
        <f t="shared" si="336"/>
        <v>7.2936660268714011</v>
      </c>
      <c r="J1005" s="57">
        <f t="shared" si="336"/>
        <v>11.324376199616124</v>
      </c>
      <c r="K1005" s="57">
        <f t="shared" si="336"/>
        <v>6.1420345489443378</v>
      </c>
      <c r="L1005" s="57">
        <f t="shared" si="336"/>
        <v>6.7178502879078703</v>
      </c>
      <c r="M1005" s="57">
        <f t="shared" si="336"/>
        <v>4.2226487523992322</v>
      </c>
      <c r="N1005" s="57">
        <f t="shared" si="336"/>
        <v>0.57581573896353166</v>
      </c>
      <c r="O1005" s="61">
        <f t="shared" si="336"/>
        <v>0</v>
      </c>
      <c r="P1005" s="57">
        <f t="shared" si="334"/>
        <v>100</v>
      </c>
    </row>
    <row r="1006" spans="2:21" s="36" customFormat="1" ht="12" customHeight="1" x14ac:dyDescent="0.15">
      <c r="B1006" s="101"/>
      <c r="C1006" s="124" t="s">
        <v>200</v>
      </c>
      <c r="D1006" s="37"/>
      <c r="E1006" s="37"/>
      <c r="F1006" s="37"/>
      <c r="G1006" s="239">
        <f t="shared" si="335"/>
        <v>521</v>
      </c>
      <c r="H1006" s="57">
        <f t="shared" si="336"/>
        <v>62.188099808061423</v>
      </c>
      <c r="I1006" s="57">
        <f t="shared" si="336"/>
        <v>16.122840690978887</v>
      </c>
      <c r="J1006" s="57">
        <f t="shared" si="336"/>
        <v>9.2130518234165066</v>
      </c>
      <c r="K1006" s="57">
        <f t="shared" si="336"/>
        <v>5.9500959692898272</v>
      </c>
      <c r="L1006" s="57">
        <f t="shared" si="336"/>
        <v>3.8387715930902107</v>
      </c>
      <c r="M1006" s="57">
        <f t="shared" si="336"/>
        <v>2.3032629558541267</v>
      </c>
      <c r="N1006" s="57">
        <f t="shared" si="336"/>
        <v>0.38387715930902111</v>
      </c>
      <c r="O1006" s="61">
        <f t="shared" si="336"/>
        <v>0</v>
      </c>
      <c r="P1006" s="57">
        <f t="shared" si="334"/>
        <v>100.00000000000001</v>
      </c>
    </row>
    <row r="1007" spans="2:21" s="36" customFormat="1" ht="12" customHeight="1" x14ac:dyDescent="0.15">
      <c r="B1007" s="101"/>
      <c r="C1007" s="124" t="s">
        <v>201</v>
      </c>
      <c r="D1007" s="37"/>
      <c r="E1007" s="37"/>
      <c r="F1007" s="37"/>
      <c r="G1007" s="239">
        <f t="shared" si="335"/>
        <v>521</v>
      </c>
      <c r="H1007" s="57">
        <f t="shared" si="336"/>
        <v>74.856046065259122</v>
      </c>
      <c r="I1007" s="57">
        <f t="shared" si="336"/>
        <v>10.17274472168906</v>
      </c>
      <c r="J1007" s="57">
        <f t="shared" si="336"/>
        <v>7.4856046065259116</v>
      </c>
      <c r="K1007" s="57">
        <f t="shared" si="336"/>
        <v>2.6871401151631478</v>
      </c>
      <c r="L1007" s="57">
        <f t="shared" si="336"/>
        <v>3.0710172744721689</v>
      </c>
      <c r="M1007" s="57">
        <f t="shared" si="336"/>
        <v>1.727447216890595</v>
      </c>
      <c r="N1007" s="57">
        <f t="shared" si="336"/>
        <v>0</v>
      </c>
      <c r="O1007" s="61">
        <f t="shared" si="336"/>
        <v>0</v>
      </c>
      <c r="P1007" s="57">
        <f t="shared" si="334"/>
        <v>100</v>
      </c>
    </row>
    <row r="1008" spans="2:21" s="36" customFormat="1" ht="12" customHeight="1" x14ac:dyDescent="0.15">
      <c r="B1008" s="101"/>
      <c r="C1008" s="124" t="s">
        <v>202</v>
      </c>
      <c r="D1008" s="37"/>
      <c r="E1008" s="37"/>
      <c r="F1008" s="37"/>
      <c r="G1008" s="239">
        <f t="shared" si="335"/>
        <v>521</v>
      </c>
      <c r="H1008" s="57">
        <f t="shared" ref="H1008:O1014" si="337">H974/$G1008*100</f>
        <v>74.28023032629558</v>
      </c>
      <c r="I1008" s="57">
        <f t="shared" si="337"/>
        <v>11.324376199616124</v>
      </c>
      <c r="J1008" s="57">
        <f t="shared" si="337"/>
        <v>6.3339731285988483</v>
      </c>
      <c r="K1008" s="57">
        <f t="shared" si="337"/>
        <v>3.262955854126679</v>
      </c>
      <c r="L1008" s="57">
        <f t="shared" si="337"/>
        <v>2.1113243761996161</v>
      </c>
      <c r="M1008" s="57">
        <f t="shared" si="337"/>
        <v>2.3032629558541267</v>
      </c>
      <c r="N1008" s="57">
        <f t="shared" si="337"/>
        <v>0.38387715930902111</v>
      </c>
      <c r="O1008" s="61">
        <f t="shared" si="337"/>
        <v>0</v>
      </c>
      <c r="P1008" s="57">
        <f t="shared" si="334"/>
        <v>99.999999999999986</v>
      </c>
    </row>
    <row r="1009" spans="2:16" s="36" customFormat="1" ht="12" customHeight="1" x14ac:dyDescent="0.15">
      <c r="B1009" s="101"/>
      <c r="C1009" s="149" t="s">
        <v>203</v>
      </c>
      <c r="D1009" s="150"/>
      <c r="E1009" s="150"/>
      <c r="F1009" s="150"/>
      <c r="G1009" s="242">
        <f t="shared" si="335"/>
        <v>521</v>
      </c>
      <c r="H1009" s="156">
        <f t="shared" si="337"/>
        <v>52.975047984644917</v>
      </c>
      <c r="I1009" s="156">
        <f t="shared" si="337"/>
        <v>11.516314779270633</v>
      </c>
      <c r="J1009" s="156">
        <f t="shared" si="337"/>
        <v>11.132437619961612</v>
      </c>
      <c r="K1009" s="156">
        <f t="shared" si="337"/>
        <v>6.7178502879078703</v>
      </c>
      <c r="L1009" s="156">
        <f t="shared" si="337"/>
        <v>9.4049904030710181</v>
      </c>
      <c r="M1009" s="156">
        <f t="shared" si="337"/>
        <v>7.2936660268714011</v>
      </c>
      <c r="N1009" s="156">
        <f t="shared" si="337"/>
        <v>0.95969289827255266</v>
      </c>
      <c r="O1009" s="157">
        <f t="shared" si="337"/>
        <v>0</v>
      </c>
      <c r="P1009" s="156">
        <f t="shared" si="334"/>
        <v>99.999999999999986</v>
      </c>
    </row>
    <row r="1010" spans="2:16" s="36" customFormat="1" ht="12" customHeight="1" x14ac:dyDescent="0.15">
      <c r="B1010" s="101"/>
      <c r="C1010" s="124" t="s">
        <v>204</v>
      </c>
      <c r="D1010" s="37"/>
      <c r="E1010" s="37"/>
      <c r="F1010" s="37"/>
      <c r="G1010" s="239">
        <f t="shared" si="335"/>
        <v>521</v>
      </c>
      <c r="H1010" s="57">
        <f t="shared" si="337"/>
        <v>46.833013435700579</v>
      </c>
      <c r="I1010" s="57">
        <f t="shared" si="337"/>
        <v>4.7984644913627639</v>
      </c>
      <c r="J1010" s="57">
        <f t="shared" si="337"/>
        <v>2.3032629558541267</v>
      </c>
      <c r="K1010" s="57">
        <f t="shared" si="337"/>
        <v>2.8790786948176583</v>
      </c>
      <c r="L1010" s="57">
        <f t="shared" si="337"/>
        <v>13.051823416506716</v>
      </c>
      <c r="M1010" s="57">
        <f t="shared" si="337"/>
        <v>29.366602687140116</v>
      </c>
      <c r="N1010" s="57">
        <f t="shared" si="337"/>
        <v>0.76775431861804222</v>
      </c>
      <c r="O1010" s="61">
        <f t="shared" si="337"/>
        <v>0</v>
      </c>
      <c r="P1010" s="57">
        <f t="shared" si="334"/>
        <v>100</v>
      </c>
    </row>
    <row r="1011" spans="2:16" s="36" customFormat="1" ht="12" customHeight="1" x14ac:dyDescent="0.15">
      <c r="B1011" s="101"/>
      <c r="C1011" s="124" t="s">
        <v>1043</v>
      </c>
      <c r="D1011" s="37"/>
      <c r="E1011" s="37"/>
      <c r="F1011" s="37"/>
      <c r="G1011" s="239">
        <f t="shared" si="335"/>
        <v>521</v>
      </c>
      <c r="H1011" s="57">
        <f t="shared" si="337"/>
        <v>85.412667946257187</v>
      </c>
      <c r="I1011" s="57">
        <f t="shared" si="337"/>
        <v>6.7178502879078703</v>
      </c>
      <c r="J1011" s="57">
        <f t="shared" si="337"/>
        <v>2.8790786948176583</v>
      </c>
      <c r="K1011" s="57">
        <f t="shared" si="337"/>
        <v>1.9193857965451053</v>
      </c>
      <c r="L1011" s="57">
        <f t="shared" si="337"/>
        <v>1.9193857965451053</v>
      </c>
      <c r="M1011" s="57">
        <f t="shared" si="337"/>
        <v>0.95969289827255266</v>
      </c>
      <c r="N1011" s="57">
        <f t="shared" si="337"/>
        <v>0</v>
      </c>
      <c r="O1011" s="61">
        <f t="shared" si="337"/>
        <v>0.19193857965451055</v>
      </c>
      <c r="P1011" s="57">
        <f t="shared" si="334"/>
        <v>99.999999999999972</v>
      </c>
    </row>
    <row r="1012" spans="2:16" s="36" customFormat="1" ht="12" customHeight="1" x14ac:dyDescent="0.15">
      <c r="B1012" s="101"/>
      <c r="C1012" s="124" t="s">
        <v>1042</v>
      </c>
      <c r="D1012" s="37"/>
      <c r="E1012" s="37"/>
      <c r="F1012" s="37"/>
      <c r="G1012" s="239">
        <f t="shared" si="335"/>
        <v>521</v>
      </c>
      <c r="H1012" s="57">
        <f t="shared" si="337"/>
        <v>50.479846449136275</v>
      </c>
      <c r="I1012" s="57">
        <f t="shared" si="337"/>
        <v>4.6065259117082533</v>
      </c>
      <c r="J1012" s="57">
        <f t="shared" si="337"/>
        <v>5.3742802303262955</v>
      </c>
      <c r="K1012" s="57">
        <f t="shared" si="337"/>
        <v>5.5662188099808061</v>
      </c>
      <c r="L1012" s="57">
        <f t="shared" si="337"/>
        <v>14.971209213051823</v>
      </c>
      <c r="M1012" s="57">
        <f t="shared" si="337"/>
        <v>17.658349328214971</v>
      </c>
      <c r="N1012" s="57">
        <f t="shared" si="337"/>
        <v>1.1516314779270633</v>
      </c>
      <c r="O1012" s="61">
        <f t="shared" si="337"/>
        <v>0.19193857965451055</v>
      </c>
      <c r="P1012" s="57">
        <f t="shared" si="334"/>
        <v>100</v>
      </c>
    </row>
    <row r="1013" spans="2:16" s="36" customFormat="1" ht="12" customHeight="1" x14ac:dyDescent="0.15">
      <c r="B1013" s="101"/>
      <c r="C1013" s="124" t="s">
        <v>205</v>
      </c>
      <c r="D1013" s="37"/>
      <c r="E1013" s="37"/>
      <c r="F1013" s="37"/>
      <c r="G1013" s="239">
        <f t="shared" si="335"/>
        <v>521</v>
      </c>
      <c r="H1013" s="57">
        <f t="shared" si="337"/>
        <v>73.128598848368526</v>
      </c>
      <c r="I1013" s="57">
        <f t="shared" si="337"/>
        <v>8.6372360844529741</v>
      </c>
      <c r="J1013" s="57">
        <f t="shared" si="337"/>
        <v>8.0614203454894433</v>
      </c>
      <c r="K1013" s="57">
        <f t="shared" si="337"/>
        <v>3.262955854126679</v>
      </c>
      <c r="L1013" s="57">
        <f t="shared" si="337"/>
        <v>3.262955854126679</v>
      </c>
      <c r="M1013" s="57">
        <f t="shared" si="337"/>
        <v>3.262955854126679</v>
      </c>
      <c r="N1013" s="57">
        <f t="shared" si="337"/>
        <v>0.38387715930902111</v>
      </c>
      <c r="O1013" s="61">
        <f t="shared" si="337"/>
        <v>0</v>
      </c>
      <c r="P1013" s="57">
        <f t="shared" si="334"/>
        <v>99.999999999999986</v>
      </c>
    </row>
    <row r="1014" spans="2:16" s="36" customFormat="1" ht="12" customHeight="1" x14ac:dyDescent="0.15">
      <c r="B1014" s="101"/>
      <c r="C1014" s="124" t="s">
        <v>62</v>
      </c>
      <c r="D1014" s="37"/>
      <c r="E1014" s="37"/>
      <c r="F1014" s="37"/>
      <c r="G1014" s="239">
        <f t="shared" si="335"/>
        <v>521</v>
      </c>
      <c r="H1014" s="57">
        <f t="shared" si="337"/>
        <v>73.896353166986557</v>
      </c>
      <c r="I1014" s="57">
        <f t="shared" si="337"/>
        <v>8.6372360844529741</v>
      </c>
      <c r="J1014" s="57">
        <f t="shared" si="337"/>
        <v>6.525911708253358</v>
      </c>
      <c r="K1014" s="57">
        <f t="shared" si="337"/>
        <v>3.6468330134357005</v>
      </c>
      <c r="L1014" s="57">
        <f t="shared" si="337"/>
        <v>4.4145873320537428</v>
      </c>
      <c r="M1014" s="57">
        <f t="shared" si="337"/>
        <v>2.4952015355086372</v>
      </c>
      <c r="N1014" s="57">
        <f t="shared" si="337"/>
        <v>0.38387715930902111</v>
      </c>
      <c r="O1014" s="61">
        <f t="shared" si="337"/>
        <v>0</v>
      </c>
      <c r="P1014" s="57">
        <f t="shared" si="334"/>
        <v>100</v>
      </c>
    </row>
    <row r="1015" spans="2:16" s="36" customFormat="1" ht="12" customHeight="1" x14ac:dyDescent="0.15">
      <c r="B1015" s="101"/>
      <c r="C1015" s="149" t="s">
        <v>206</v>
      </c>
      <c r="D1015" s="150"/>
      <c r="E1015" s="150"/>
      <c r="F1015" s="150"/>
      <c r="G1015" s="242" t="str">
        <f t="shared" si="335"/>
        <v>－</v>
      </c>
      <c r="H1015" s="227" t="s">
        <v>1041</v>
      </c>
      <c r="I1015" s="227" t="s">
        <v>1041</v>
      </c>
      <c r="J1015" s="227" t="s">
        <v>1041</v>
      </c>
      <c r="K1015" s="227" t="s">
        <v>1041</v>
      </c>
      <c r="L1015" s="227" t="s">
        <v>1041</v>
      </c>
      <c r="M1015" s="227" t="s">
        <v>1041</v>
      </c>
      <c r="N1015" s="227" t="s">
        <v>1041</v>
      </c>
      <c r="O1015" s="243" t="s">
        <v>1041</v>
      </c>
      <c r="P1015" s="227" t="s">
        <v>1041</v>
      </c>
    </row>
    <row r="1016" spans="2:16" s="36" customFormat="1" ht="12" customHeight="1" x14ac:dyDescent="0.15">
      <c r="B1016" s="101"/>
      <c r="C1016" s="124" t="s">
        <v>46</v>
      </c>
      <c r="D1016" s="37"/>
      <c r="E1016" s="37"/>
      <c r="F1016" s="37"/>
      <c r="G1016" s="239">
        <f t="shared" si="335"/>
        <v>521</v>
      </c>
      <c r="H1016" s="57">
        <f t="shared" ref="H1016:O1025" si="338">H982/$G1016*100</f>
        <v>47.600767754318618</v>
      </c>
      <c r="I1016" s="57">
        <f t="shared" si="338"/>
        <v>32.629558541266796</v>
      </c>
      <c r="J1016" s="57">
        <f t="shared" si="338"/>
        <v>14.587332053742802</v>
      </c>
      <c r="K1016" s="57">
        <f t="shared" si="338"/>
        <v>1.727447216890595</v>
      </c>
      <c r="L1016" s="57">
        <f t="shared" si="338"/>
        <v>1.5355086372360844</v>
      </c>
      <c r="M1016" s="57">
        <f t="shared" si="338"/>
        <v>1.9193857965451053</v>
      </c>
      <c r="N1016" s="57">
        <f t="shared" si="338"/>
        <v>0</v>
      </c>
      <c r="O1016" s="61">
        <f t="shared" si="338"/>
        <v>0</v>
      </c>
      <c r="P1016" s="57">
        <f t="shared" ref="P1016:P1031" si="339">SUM(H1016:O1016)</f>
        <v>100</v>
      </c>
    </row>
    <row r="1017" spans="2:16" s="36" customFormat="1" ht="12" customHeight="1" x14ac:dyDescent="0.15">
      <c r="B1017" s="101"/>
      <c r="C1017" s="124" t="s">
        <v>207</v>
      </c>
      <c r="D1017" s="37"/>
      <c r="E1017" s="37"/>
      <c r="F1017" s="37"/>
      <c r="G1017" s="239">
        <f t="shared" si="335"/>
        <v>521</v>
      </c>
      <c r="H1017" s="57">
        <f t="shared" si="338"/>
        <v>83.685220729366605</v>
      </c>
      <c r="I1017" s="57">
        <f t="shared" si="338"/>
        <v>14.779270633397312</v>
      </c>
      <c r="J1017" s="57">
        <f t="shared" si="338"/>
        <v>0.95969289827255266</v>
      </c>
      <c r="K1017" s="57">
        <f t="shared" si="338"/>
        <v>0.19193857965451055</v>
      </c>
      <c r="L1017" s="57">
        <f t="shared" si="338"/>
        <v>0</v>
      </c>
      <c r="M1017" s="57">
        <f t="shared" si="338"/>
        <v>0.38387715930902111</v>
      </c>
      <c r="N1017" s="57">
        <f t="shared" si="338"/>
        <v>0</v>
      </c>
      <c r="O1017" s="61">
        <f t="shared" si="338"/>
        <v>0</v>
      </c>
      <c r="P1017" s="57">
        <f t="shared" si="339"/>
        <v>100</v>
      </c>
    </row>
    <row r="1018" spans="2:16" s="36" customFormat="1" ht="12" customHeight="1" x14ac:dyDescent="0.15">
      <c r="B1018" s="101"/>
      <c r="C1018" s="124" t="s">
        <v>208</v>
      </c>
      <c r="D1018" s="37"/>
      <c r="E1018" s="37"/>
      <c r="F1018" s="37"/>
      <c r="G1018" s="239">
        <f t="shared" si="335"/>
        <v>521</v>
      </c>
      <c r="H1018" s="57">
        <f t="shared" si="338"/>
        <v>83.87715930902111</v>
      </c>
      <c r="I1018" s="57">
        <f t="shared" si="338"/>
        <v>13.62763915547025</v>
      </c>
      <c r="J1018" s="57">
        <f t="shared" si="338"/>
        <v>0.76775431861804222</v>
      </c>
      <c r="K1018" s="57">
        <f t="shared" si="338"/>
        <v>0.19193857965451055</v>
      </c>
      <c r="L1018" s="57">
        <f t="shared" si="338"/>
        <v>0.19193857965451055</v>
      </c>
      <c r="M1018" s="57">
        <f t="shared" si="338"/>
        <v>1.3435700575815739</v>
      </c>
      <c r="N1018" s="57">
        <f t="shared" si="338"/>
        <v>0</v>
      </c>
      <c r="O1018" s="61">
        <f t="shared" si="338"/>
        <v>0</v>
      </c>
      <c r="P1018" s="57">
        <f t="shared" si="339"/>
        <v>99.999999999999986</v>
      </c>
    </row>
    <row r="1019" spans="2:16" s="36" customFormat="1" ht="12" customHeight="1" x14ac:dyDescent="0.15">
      <c r="B1019" s="101"/>
      <c r="C1019" s="124" t="s">
        <v>51</v>
      </c>
      <c r="D1019" s="37"/>
      <c r="E1019" s="37"/>
      <c r="F1019" s="37"/>
      <c r="G1019" s="239">
        <f t="shared" si="335"/>
        <v>521</v>
      </c>
      <c r="H1019" s="57">
        <f t="shared" si="338"/>
        <v>87.715930902111324</v>
      </c>
      <c r="I1019" s="57">
        <f t="shared" si="338"/>
        <v>11.324376199616124</v>
      </c>
      <c r="J1019" s="57">
        <f t="shared" si="338"/>
        <v>0.57581573896353166</v>
      </c>
      <c r="K1019" s="57">
        <f t="shared" si="338"/>
        <v>0.19193857965451055</v>
      </c>
      <c r="L1019" s="57">
        <f t="shared" si="338"/>
        <v>0</v>
      </c>
      <c r="M1019" s="57">
        <f t="shared" si="338"/>
        <v>0.19193857965451055</v>
      </c>
      <c r="N1019" s="57">
        <f t="shared" si="338"/>
        <v>0</v>
      </c>
      <c r="O1019" s="61">
        <f t="shared" si="338"/>
        <v>0</v>
      </c>
      <c r="P1019" s="57">
        <f t="shared" si="339"/>
        <v>99.999999999999986</v>
      </c>
    </row>
    <row r="1020" spans="2:16" s="36" customFormat="1" ht="12" customHeight="1" x14ac:dyDescent="0.15">
      <c r="B1020" s="101"/>
      <c r="C1020" s="124" t="s">
        <v>209</v>
      </c>
      <c r="D1020" s="37"/>
      <c r="E1020" s="37"/>
      <c r="F1020" s="37"/>
      <c r="G1020" s="239">
        <f t="shared" si="335"/>
        <v>521</v>
      </c>
      <c r="H1020" s="57">
        <f t="shared" si="338"/>
        <v>84.452975047984651</v>
      </c>
      <c r="I1020" s="57">
        <f t="shared" si="338"/>
        <v>14.011516314779271</v>
      </c>
      <c r="J1020" s="57">
        <f t="shared" si="338"/>
        <v>0.57581573896353166</v>
      </c>
      <c r="K1020" s="57">
        <f t="shared" si="338"/>
        <v>0.38387715930902111</v>
      </c>
      <c r="L1020" s="57">
        <f t="shared" si="338"/>
        <v>0.38387715930902111</v>
      </c>
      <c r="M1020" s="57">
        <f t="shared" si="338"/>
        <v>0.19193857965451055</v>
      </c>
      <c r="N1020" s="57">
        <f t="shared" si="338"/>
        <v>0</v>
      </c>
      <c r="O1020" s="61">
        <f t="shared" si="338"/>
        <v>0</v>
      </c>
      <c r="P1020" s="57">
        <f t="shared" si="339"/>
        <v>100</v>
      </c>
    </row>
    <row r="1021" spans="2:16" s="36" customFormat="1" ht="12" customHeight="1" x14ac:dyDescent="0.15">
      <c r="B1021" s="101"/>
      <c r="C1021" s="124" t="s">
        <v>54</v>
      </c>
      <c r="D1021" s="37"/>
      <c r="E1021" s="37"/>
      <c r="F1021" s="37"/>
      <c r="G1021" s="239">
        <f t="shared" si="335"/>
        <v>521</v>
      </c>
      <c r="H1021" s="57">
        <f t="shared" si="338"/>
        <v>86.56429942418427</v>
      </c>
      <c r="I1021" s="57">
        <f t="shared" si="338"/>
        <v>6.1420345489443378</v>
      </c>
      <c r="J1021" s="57">
        <f t="shared" si="338"/>
        <v>2.1113243761996161</v>
      </c>
      <c r="K1021" s="57">
        <f t="shared" si="338"/>
        <v>0.76775431861804222</v>
      </c>
      <c r="L1021" s="57">
        <f t="shared" si="338"/>
        <v>1.1516314779270633</v>
      </c>
      <c r="M1021" s="57">
        <f t="shared" si="338"/>
        <v>3.0710172744721689</v>
      </c>
      <c r="N1021" s="57">
        <f t="shared" si="338"/>
        <v>0.19193857965451055</v>
      </c>
      <c r="O1021" s="61">
        <f t="shared" si="338"/>
        <v>0</v>
      </c>
      <c r="P1021" s="57">
        <f t="shared" si="339"/>
        <v>100.00000000000001</v>
      </c>
    </row>
    <row r="1022" spans="2:16" s="36" customFormat="1" ht="12" customHeight="1" x14ac:dyDescent="0.15">
      <c r="B1022" s="101"/>
      <c r="C1022" s="124" t="s">
        <v>904</v>
      </c>
      <c r="D1022" s="37"/>
      <c r="E1022" s="37"/>
      <c r="F1022" s="37"/>
      <c r="G1022" s="239">
        <f t="shared" si="335"/>
        <v>521</v>
      </c>
      <c r="H1022" s="57">
        <f t="shared" si="338"/>
        <v>85.796545105566224</v>
      </c>
      <c r="I1022" s="57">
        <f t="shared" si="338"/>
        <v>9.4049904030710181</v>
      </c>
      <c r="J1022" s="57">
        <f t="shared" si="338"/>
        <v>1.1516314779270633</v>
      </c>
      <c r="K1022" s="57">
        <f t="shared" si="338"/>
        <v>0.19193857965451055</v>
      </c>
      <c r="L1022" s="57">
        <f t="shared" si="338"/>
        <v>0.76775431861804222</v>
      </c>
      <c r="M1022" s="57">
        <f t="shared" si="338"/>
        <v>2.6871401151631478</v>
      </c>
      <c r="N1022" s="57">
        <f t="shared" si="338"/>
        <v>0</v>
      </c>
      <c r="O1022" s="61">
        <f t="shared" si="338"/>
        <v>0</v>
      </c>
      <c r="P1022" s="57">
        <f t="shared" si="339"/>
        <v>100.00000000000001</v>
      </c>
    </row>
    <row r="1023" spans="2:16" s="36" customFormat="1" ht="12" customHeight="1" x14ac:dyDescent="0.15">
      <c r="B1023" s="101"/>
      <c r="C1023" s="149" t="s">
        <v>57</v>
      </c>
      <c r="D1023" s="150"/>
      <c r="E1023" s="150"/>
      <c r="F1023" s="150"/>
      <c r="G1023" s="242">
        <f t="shared" si="335"/>
        <v>521</v>
      </c>
      <c r="H1023" s="156">
        <f t="shared" si="338"/>
        <v>77.735124760076786</v>
      </c>
      <c r="I1023" s="156">
        <f t="shared" si="338"/>
        <v>10.556621880998081</v>
      </c>
      <c r="J1023" s="156">
        <f t="shared" si="338"/>
        <v>4.0307101727447217</v>
      </c>
      <c r="K1023" s="156">
        <f t="shared" si="338"/>
        <v>1.9193857965451053</v>
      </c>
      <c r="L1023" s="156">
        <f t="shared" si="338"/>
        <v>2.8790786948176583</v>
      </c>
      <c r="M1023" s="156">
        <f t="shared" si="338"/>
        <v>2.8790786948176583</v>
      </c>
      <c r="N1023" s="156">
        <f t="shared" si="338"/>
        <v>0</v>
      </c>
      <c r="O1023" s="157">
        <f t="shared" si="338"/>
        <v>0</v>
      </c>
      <c r="P1023" s="156">
        <f t="shared" si="339"/>
        <v>100.00000000000001</v>
      </c>
    </row>
    <row r="1024" spans="2:16" s="36" customFormat="1" ht="12" customHeight="1" x14ac:dyDescent="0.15">
      <c r="B1024" s="101"/>
      <c r="C1024" s="124" t="s">
        <v>210</v>
      </c>
      <c r="D1024" s="37"/>
      <c r="E1024" s="37"/>
      <c r="F1024" s="37"/>
      <c r="G1024" s="239">
        <f t="shared" si="335"/>
        <v>521</v>
      </c>
      <c r="H1024" s="57">
        <f t="shared" si="338"/>
        <v>64.683301343570051</v>
      </c>
      <c r="I1024" s="57">
        <f t="shared" si="338"/>
        <v>24.37619961612284</v>
      </c>
      <c r="J1024" s="57">
        <f t="shared" si="338"/>
        <v>4.0307101727447217</v>
      </c>
      <c r="K1024" s="57">
        <f t="shared" si="338"/>
        <v>0.95969289827255266</v>
      </c>
      <c r="L1024" s="57">
        <f t="shared" si="338"/>
        <v>2.8790786948176583</v>
      </c>
      <c r="M1024" s="57">
        <f t="shared" si="338"/>
        <v>2.8790786948176583</v>
      </c>
      <c r="N1024" s="57">
        <f t="shared" si="338"/>
        <v>0.19193857965451055</v>
      </c>
      <c r="O1024" s="61">
        <f t="shared" si="338"/>
        <v>0</v>
      </c>
      <c r="P1024" s="57">
        <f t="shared" si="339"/>
        <v>99.999999999999986</v>
      </c>
    </row>
    <row r="1025" spans="2:17" s="36" customFormat="1" ht="12" customHeight="1" x14ac:dyDescent="0.15">
      <c r="B1025" s="101"/>
      <c r="C1025" s="124" t="s">
        <v>211</v>
      </c>
      <c r="D1025" s="37"/>
      <c r="E1025" s="37"/>
      <c r="F1025" s="37"/>
      <c r="G1025" s="239">
        <f t="shared" si="335"/>
        <v>521</v>
      </c>
      <c r="H1025" s="57">
        <f t="shared" si="338"/>
        <v>51.439539347408825</v>
      </c>
      <c r="I1025" s="57">
        <f t="shared" si="338"/>
        <v>23.224568138195778</v>
      </c>
      <c r="J1025" s="57">
        <f t="shared" si="338"/>
        <v>9.021113243761997</v>
      </c>
      <c r="K1025" s="57">
        <f t="shared" si="338"/>
        <v>4.6065259117082533</v>
      </c>
      <c r="L1025" s="57">
        <f t="shared" si="338"/>
        <v>4.9904030710172744</v>
      </c>
      <c r="M1025" s="57">
        <f t="shared" si="338"/>
        <v>6.525911708253358</v>
      </c>
      <c r="N1025" s="57">
        <f t="shared" si="338"/>
        <v>0.19193857965451055</v>
      </c>
      <c r="O1025" s="61">
        <f t="shared" si="338"/>
        <v>0</v>
      </c>
      <c r="P1025" s="57">
        <f t="shared" si="339"/>
        <v>100</v>
      </c>
    </row>
    <row r="1026" spans="2:17" s="36" customFormat="1" ht="12" customHeight="1" x14ac:dyDescent="0.15">
      <c r="B1026" s="101"/>
      <c r="C1026" s="124" t="s">
        <v>212</v>
      </c>
      <c r="D1026" s="37"/>
      <c r="E1026" s="37"/>
      <c r="F1026" s="37"/>
      <c r="G1026" s="239">
        <f t="shared" si="335"/>
        <v>521</v>
      </c>
      <c r="H1026" s="57">
        <f t="shared" ref="H1026:O1031" si="340">H992/$G1026*100</f>
        <v>42.418426103646837</v>
      </c>
      <c r="I1026" s="57">
        <f t="shared" si="340"/>
        <v>8.0614203454894433</v>
      </c>
      <c r="J1026" s="57">
        <f t="shared" si="340"/>
        <v>5.3742802303262955</v>
      </c>
      <c r="K1026" s="57">
        <f t="shared" si="340"/>
        <v>4.0307101727447217</v>
      </c>
      <c r="L1026" s="57">
        <f t="shared" si="340"/>
        <v>13.435700575815741</v>
      </c>
      <c r="M1026" s="57">
        <f t="shared" si="340"/>
        <v>25.335892514395393</v>
      </c>
      <c r="N1026" s="57">
        <f t="shared" si="340"/>
        <v>1.1516314779270633</v>
      </c>
      <c r="O1026" s="61">
        <f t="shared" si="340"/>
        <v>0.19193857965451055</v>
      </c>
      <c r="P1026" s="57">
        <f t="shared" si="339"/>
        <v>100.00000000000001</v>
      </c>
    </row>
    <row r="1027" spans="2:17" s="36" customFormat="1" ht="12" customHeight="1" x14ac:dyDescent="0.15">
      <c r="B1027" s="101"/>
      <c r="C1027" s="124" t="s">
        <v>213</v>
      </c>
      <c r="D1027" s="37"/>
      <c r="E1027" s="37"/>
      <c r="F1027" s="37"/>
      <c r="G1027" s="239">
        <f t="shared" si="335"/>
        <v>521</v>
      </c>
      <c r="H1027" s="57">
        <f t="shared" si="340"/>
        <v>41.45873320537428</v>
      </c>
      <c r="I1027" s="57">
        <f t="shared" si="340"/>
        <v>21.880998080614201</v>
      </c>
      <c r="J1027" s="57">
        <f t="shared" si="340"/>
        <v>11.324376199616124</v>
      </c>
      <c r="K1027" s="57">
        <f t="shared" si="340"/>
        <v>4.4145873320537428</v>
      </c>
      <c r="L1027" s="57">
        <f t="shared" si="340"/>
        <v>9.021113243761997</v>
      </c>
      <c r="M1027" s="57">
        <f t="shared" si="340"/>
        <v>11.324376199616124</v>
      </c>
      <c r="N1027" s="57">
        <f t="shared" si="340"/>
        <v>0.57581573896353166</v>
      </c>
      <c r="O1027" s="61">
        <f t="shared" si="340"/>
        <v>0</v>
      </c>
      <c r="P1027" s="57">
        <f t="shared" si="339"/>
        <v>100</v>
      </c>
    </row>
    <row r="1028" spans="2:17" s="36" customFormat="1" ht="12" customHeight="1" x14ac:dyDescent="0.15">
      <c r="B1028" s="101"/>
      <c r="C1028" s="124" t="s">
        <v>214</v>
      </c>
      <c r="D1028" s="37"/>
      <c r="E1028" s="37"/>
      <c r="F1028" s="37"/>
      <c r="G1028" s="239">
        <f t="shared" si="335"/>
        <v>521</v>
      </c>
      <c r="H1028" s="57">
        <f t="shared" si="340"/>
        <v>34.165067178502881</v>
      </c>
      <c r="I1028" s="57">
        <f t="shared" si="340"/>
        <v>54.510556621881001</v>
      </c>
      <c r="J1028" s="57">
        <f t="shared" si="340"/>
        <v>5.7581573896353166</v>
      </c>
      <c r="K1028" s="57">
        <f t="shared" si="340"/>
        <v>1.727447216890595</v>
      </c>
      <c r="L1028" s="57">
        <f t="shared" si="340"/>
        <v>1.5355086372360844</v>
      </c>
      <c r="M1028" s="57">
        <f t="shared" si="340"/>
        <v>2.3032629558541267</v>
      </c>
      <c r="N1028" s="57">
        <f t="shared" si="340"/>
        <v>0</v>
      </c>
      <c r="O1028" s="61">
        <f t="shared" si="340"/>
        <v>0</v>
      </c>
      <c r="P1028" s="57">
        <f t="shared" si="339"/>
        <v>99.999999999999986</v>
      </c>
    </row>
    <row r="1029" spans="2:17" s="36" customFormat="1" ht="12" customHeight="1" x14ac:dyDescent="0.15">
      <c r="B1029" s="101"/>
      <c r="C1029" s="149" t="s">
        <v>215</v>
      </c>
      <c r="D1029" s="150"/>
      <c r="E1029" s="150"/>
      <c r="F1029" s="150"/>
      <c r="G1029" s="242">
        <f t="shared" si="335"/>
        <v>521</v>
      </c>
      <c r="H1029" s="156">
        <f t="shared" si="340"/>
        <v>64.875239923224569</v>
      </c>
      <c r="I1029" s="156">
        <f t="shared" si="340"/>
        <v>31.477927063339735</v>
      </c>
      <c r="J1029" s="156">
        <f t="shared" si="340"/>
        <v>1.9193857965451053</v>
      </c>
      <c r="K1029" s="156">
        <f t="shared" si="340"/>
        <v>0.76775431861804222</v>
      </c>
      <c r="L1029" s="156">
        <f t="shared" si="340"/>
        <v>0.19193857965451055</v>
      </c>
      <c r="M1029" s="156">
        <f t="shared" si="340"/>
        <v>0.76775431861804222</v>
      </c>
      <c r="N1029" s="156">
        <f t="shared" si="340"/>
        <v>0</v>
      </c>
      <c r="O1029" s="157">
        <f t="shared" si="340"/>
        <v>0</v>
      </c>
      <c r="P1029" s="156">
        <f t="shared" si="339"/>
        <v>100</v>
      </c>
    </row>
    <row r="1030" spans="2:17" s="36" customFormat="1" ht="12" customHeight="1" x14ac:dyDescent="0.15">
      <c r="B1030" s="101"/>
      <c r="C1030" s="241" t="s">
        <v>216</v>
      </c>
      <c r="D1030" s="240"/>
      <c r="E1030" s="240"/>
      <c r="F1030" s="240"/>
      <c r="G1030" s="239">
        <f t="shared" si="335"/>
        <v>521</v>
      </c>
      <c r="H1030" s="57">
        <f t="shared" si="340"/>
        <v>70.057581573896357</v>
      </c>
      <c r="I1030" s="57">
        <f t="shared" si="340"/>
        <v>29.750479846449135</v>
      </c>
      <c r="J1030" s="57">
        <f t="shared" si="340"/>
        <v>0.19193857965451055</v>
      </c>
      <c r="K1030" s="57">
        <f t="shared" si="340"/>
        <v>0</v>
      </c>
      <c r="L1030" s="57">
        <f t="shared" si="340"/>
        <v>0</v>
      </c>
      <c r="M1030" s="57">
        <f t="shared" si="340"/>
        <v>0</v>
      </c>
      <c r="N1030" s="57">
        <f t="shared" si="340"/>
        <v>0</v>
      </c>
      <c r="O1030" s="61">
        <f t="shared" si="340"/>
        <v>0</v>
      </c>
      <c r="P1030" s="57">
        <f t="shared" si="339"/>
        <v>100</v>
      </c>
    </row>
    <row r="1031" spans="2:17" ht="12" customHeight="1" x14ac:dyDescent="0.15">
      <c r="B1031" s="103"/>
      <c r="C1031" s="125" t="s">
        <v>217</v>
      </c>
      <c r="D1031" s="71"/>
      <c r="E1031" s="71"/>
      <c r="F1031" s="71"/>
      <c r="G1031" s="238">
        <f t="shared" si="335"/>
        <v>521</v>
      </c>
      <c r="H1031" s="58">
        <f t="shared" si="340"/>
        <v>51.439539347408825</v>
      </c>
      <c r="I1031" s="58">
        <f t="shared" si="340"/>
        <v>12.667946257197697</v>
      </c>
      <c r="J1031" s="58">
        <f t="shared" si="340"/>
        <v>6.1420345489443378</v>
      </c>
      <c r="K1031" s="58">
        <f t="shared" si="340"/>
        <v>2.8790786948176583</v>
      </c>
      <c r="L1031" s="58">
        <f t="shared" si="340"/>
        <v>8.8291746641074855</v>
      </c>
      <c r="M1031" s="58">
        <f t="shared" si="340"/>
        <v>17.658349328214971</v>
      </c>
      <c r="N1031" s="58">
        <f t="shared" si="340"/>
        <v>0.19193857965451055</v>
      </c>
      <c r="O1031" s="62">
        <f t="shared" si="340"/>
        <v>0.19193857965451055</v>
      </c>
      <c r="P1031" s="58">
        <f t="shared" si="339"/>
        <v>99.999999999999986</v>
      </c>
      <c r="Q1031" s="36"/>
    </row>
    <row r="1032" spans="2:17" ht="3" customHeight="1" x14ac:dyDescent="0.15">
      <c r="B1032" s="98"/>
      <c r="C1032" s="90"/>
      <c r="D1032" s="88"/>
      <c r="E1032" s="88"/>
      <c r="F1032" s="37"/>
      <c r="G1032" s="38"/>
      <c r="H1032" s="59"/>
      <c r="I1032" s="59"/>
      <c r="J1032" s="59"/>
      <c r="K1032" s="66"/>
      <c r="L1032" s="59"/>
      <c r="M1032" s="36"/>
    </row>
  </sheetData>
  <phoneticPr fontId="2"/>
  <pageMargins left="0.39370078740157483" right="0.39370078740157483" top="0.59055118110236227" bottom="0.19685039370078741" header="0.19685039370078741" footer="0.31496062992125984"/>
  <pageSetup paperSize="9" scale="65" orientation="landscape" r:id="rId1"/>
  <headerFooter alignWithMargins="0">
    <oddHeader>&amp;C介護事業の経営・運営上の取り組みに関する調査【Ｂ．事業所票】－単純集計</oddHeader>
  </headerFooter>
  <rowBreaks count="17" manualBreakCount="17">
    <brk id="51" max="16383" man="1"/>
    <brk id="85" max="16383" man="1"/>
    <brk id="126" max="16383" man="1"/>
    <brk id="198" max="16383" man="1"/>
    <brk id="269" max="16383" man="1"/>
    <brk id="340" max="16383" man="1"/>
    <brk id="381" max="16383" man="1"/>
    <brk id="453" max="16383" man="1"/>
    <brk id="525" max="16383" man="1"/>
    <brk id="597" max="16383" man="1"/>
    <brk id="637" max="16383" man="1"/>
    <brk id="677" max="16383" man="1"/>
    <brk id="724" max="16383" man="1"/>
    <brk id="775" max="16383" man="1"/>
    <brk id="816" max="16383" man="1"/>
    <brk id="888" max="16383" man="1"/>
    <brk id="96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04"/>
  <sheetViews>
    <sheetView showGridLines="0" view="pageBreakPreview" zoomScale="90" zoomScaleNormal="100" zoomScaleSheetLayoutView="90" workbookViewId="0">
      <selection activeCell="E1" sqref="E1"/>
    </sheetView>
  </sheetViews>
  <sheetFormatPr defaultColWidth="9.140625" defaultRowHeight="15" customHeight="1" x14ac:dyDescent="0.15"/>
  <cols>
    <col min="1" max="1" width="1.7109375" style="1" customWidth="1"/>
    <col min="2" max="2" width="5.7109375" style="1" customWidth="1"/>
    <col min="3" max="3" width="9.7109375" style="1" customWidth="1"/>
    <col min="4" max="5" width="8" style="1" customWidth="1"/>
    <col min="6" max="11" width="8" style="26" customWidth="1"/>
    <col min="12" max="12" width="8" style="1" customWidth="1"/>
    <col min="13" max="13" width="8" style="18" customWidth="1"/>
    <col min="14" max="27" width="8" style="1" customWidth="1"/>
    <col min="28" max="16384" width="9.140625" style="1"/>
  </cols>
  <sheetData>
    <row r="1" spans="1:19" ht="15" customHeight="1" x14ac:dyDescent="0.15">
      <c r="A1" s="122" t="s">
        <v>1082</v>
      </c>
    </row>
    <row r="2" spans="1:19" ht="15" customHeight="1" x14ac:dyDescent="0.15">
      <c r="A2" s="1" t="s">
        <v>1083</v>
      </c>
    </row>
    <row r="3" spans="1:19" ht="12" customHeight="1" x14ac:dyDescent="0.15">
      <c r="B3" s="2"/>
      <c r="C3" s="27"/>
      <c r="D3" s="27"/>
      <c r="E3" s="27"/>
      <c r="F3" s="27"/>
      <c r="G3" s="27"/>
      <c r="H3" s="27"/>
      <c r="I3" s="27"/>
      <c r="J3" s="27"/>
      <c r="K3" s="3"/>
      <c r="L3" s="219" t="s">
        <v>2</v>
      </c>
      <c r="M3" s="30"/>
      <c r="N3" s="30"/>
      <c r="O3" s="31"/>
      <c r="P3" s="218" t="s">
        <v>3</v>
      </c>
      <c r="Q3" s="83"/>
      <c r="R3" s="83"/>
      <c r="S3" s="84"/>
    </row>
    <row r="4" spans="1:19" ht="12" customHeight="1" x14ac:dyDescent="0.15">
      <c r="B4" s="4"/>
      <c r="C4" s="26"/>
      <c r="D4" s="26"/>
      <c r="E4" s="26"/>
      <c r="K4" s="217"/>
      <c r="L4" s="8" t="s">
        <v>4</v>
      </c>
      <c r="M4" s="8" t="s">
        <v>11</v>
      </c>
      <c r="N4" s="8" t="s">
        <v>859</v>
      </c>
      <c r="O4" s="8" t="s">
        <v>13</v>
      </c>
      <c r="P4" s="20" t="s">
        <v>4</v>
      </c>
      <c r="Q4" s="20" t="s">
        <v>11</v>
      </c>
      <c r="R4" s="20" t="s">
        <v>859</v>
      </c>
      <c r="S4" s="20" t="s">
        <v>13</v>
      </c>
    </row>
    <row r="5" spans="1:19" ht="12" customHeight="1" x14ac:dyDescent="0.15">
      <c r="B5" s="5"/>
      <c r="C5" s="28"/>
      <c r="D5" s="28"/>
      <c r="E5" s="28"/>
      <c r="F5" s="28"/>
      <c r="G5" s="28"/>
      <c r="H5" s="28"/>
      <c r="I5" s="28"/>
      <c r="J5" s="28"/>
      <c r="K5" s="6"/>
      <c r="L5" s="9"/>
      <c r="M5" s="9"/>
      <c r="N5" s="9"/>
      <c r="O5" s="9"/>
      <c r="P5" s="21">
        <f>$L$25</f>
        <v>9214</v>
      </c>
      <c r="Q5" s="21">
        <f>$M$25</f>
        <v>3466</v>
      </c>
      <c r="R5" s="21">
        <f>$N$25</f>
        <v>3438</v>
      </c>
      <c r="S5" s="21">
        <f>$O$25</f>
        <v>2170</v>
      </c>
    </row>
    <row r="6" spans="1:19" ht="15" customHeight="1" x14ac:dyDescent="0.15">
      <c r="B6" s="73" t="s">
        <v>1084</v>
      </c>
      <c r="C6" s="26"/>
      <c r="D6" s="26"/>
      <c r="E6" s="26"/>
      <c r="L6" s="10">
        <v>6863</v>
      </c>
      <c r="M6" s="10">
        <v>2753</v>
      </c>
      <c r="N6" s="10">
        <v>2374</v>
      </c>
      <c r="O6" s="10">
        <v>1656</v>
      </c>
      <c r="P6" s="22">
        <f>L6/P$5*100</f>
        <v>74.484480138919039</v>
      </c>
      <c r="Q6" s="22">
        <f t="shared" ref="Q6:S10" si="0">M6/Q$5*100</f>
        <v>79.428736295441425</v>
      </c>
      <c r="R6" s="22">
        <f t="shared" si="0"/>
        <v>69.051774287376375</v>
      </c>
      <c r="S6" s="22">
        <f t="shared" si="0"/>
        <v>76.31336405529953</v>
      </c>
    </row>
    <row r="7" spans="1:19" ht="15" customHeight="1" x14ac:dyDescent="0.15">
      <c r="B7" s="73" t="s">
        <v>1085</v>
      </c>
      <c r="C7" s="26"/>
      <c r="D7" s="26"/>
      <c r="E7" s="26"/>
      <c r="L7" s="11">
        <v>925</v>
      </c>
      <c r="M7" s="11">
        <v>358</v>
      </c>
      <c r="N7" s="11">
        <v>369</v>
      </c>
      <c r="O7" s="11">
        <v>188</v>
      </c>
      <c r="P7" s="23">
        <f t="shared" ref="P7:P10" si="1">L7/P$5*100</f>
        <v>10.039070978945084</v>
      </c>
      <c r="Q7" s="23">
        <f t="shared" si="0"/>
        <v>10.328909405654933</v>
      </c>
      <c r="R7" s="23">
        <f t="shared" si="0"/>
        <v>10.732984293193718</v>
      </c>
      <c r="S7" s="23">
        <f t="shared" si="0"/>
        <v>8.6635944700460836</v>
      </c>
    </row>
    <row r="8" spans="1:19" ht="15" customHeight="1" x14ac:dyDescent="0.15">
      <c r="B8" s="73" t="s">
        <v>1086</v>
      </c>
      <c r="C8" s="26"/>
      <c r="D8" s="26"/>
      <c r="E8" s="26"/>
      <c r="L8" s="11">
        <v>416</v>
      </c>
      <c r="M8" s="11">
        <v>121</v>
      </c>
      <c r="N8" s="11">
        <v>107</v>
      </c>
      <c r="O8" s="11">
        <v>183</v>
      </c>
      <c r="P8" s="23">
        <f t="shared" si="1"/>
        <v>4.5148686780985461</v>
      </c>
      <c r="Q8" s="23">
        <f t="shared" si="0"/>
        <v>3.4910559723023655</v>
      </c>
      <c r="R8" s="23">
        <f t="shared" si="0"/>
        <v>3.1122745782431647</v>
      </c>
      <c r="S8" s="23">
        <f t="shared" si="0"/>
        <v>8.4331797235023043</v>
      </c>
    </row>
    <row r="9" spans="1:19" ht="15" customHeight="1" x14ac:dyDescent="0.15">
      <c r="B9" s="73" t="s">
        <v>1087</v>
      </c>
      <c r="C9" s="26"/>
      <c r="D9" s="26"/>
      <c r="E9" s="26"/>
      <c r="L9" s="11">
        <v>3802</v>
      </c>
      <c r="M9" s="11">
        <v>1068</v>
      </c>
      <c r="N9" s="11">
        <v>1362</v>
      </c>
      <c r="O9" s="11">
        <v>1308</v>
      </c>
      <c r="P9" s="23">
        <f t="shared" si="1"/>
        <v>41.263294985891037</v>
      </c>
      <c r="Q9" s="23">
        <f t="shared" si="0"/>
        <v>30.813618003462206</v>
      </c>
      <c r="R9" s="23">
        <f t="shared" si="0"/>
        <v>39.616055846422341</v>
      </c>
      <c r="S9" s="23">
        <f t="shared" si="0"/>
        <v>60.276497695852541</v>
      </c>
    </row>
    <row r="10" spans="1:19" ht="15" customHeight="1" x14ac:dyDescent="0.15">
      <c r="B10" s="94" t="s">
        <v>0</v>
      </c>
      <c r="C10" s="28"/>
      <c r="D10" s="28"/>
      <c r="E10" s="28"/>
      <c r="F10" s="28"/>
      <c r="G10" s="28"/>
      <c r="H10" s="28"/>
      <c r="I10" s="28"/>
      <c r="J10" s="28"/>
      <c r="K10" s="28"/>
      <c r="L10" s="12">
        <v>672</v>
      </c>
      <c r="M10" s="12">
        <v>232</v>
      </c>
      <c r="N10" s="12">
        <v>396</v>
      </c>
      <c r="O10" s="12">
        <v>19</v>
      </c>
      <c r="P10" s="24">
        <f t="shared" si="1"/>
        <v>7.2932494030822665</v>
      </c>
      <c r="Q10" s="24">
        <f t="shared" si="0"/>
        <v>6.6935949221004041</v>
      </c>
      <c r="R10" s="24">
        <f t="shared" si="0"/>
        <v>11.518324607329843</v>
      </c>
      <c r="S10" s="24">
        <f t="shared" si="0"/>
        <v>0.87557603686635943</v>
      </c>
    </row>
    <row r="11" spans="1:19" ht="15" customHeight="1" x14ac:dyDescent="0.15">
      <c r="B11" s="95" t="s">
        <v>1</v>
      </c>
      <c r="C11" s="30"/>
      <c r="D11" s="30"/>
      <c r="E11" s="30"/>
      <c r="F11" s="30"/>
      <c r="G11" s="30"/>
      <c r="H11" s="30"/>
      <c r="I11" s="30"/>
      <c r="J11" s="30"/>
      <c r="K11" s="31"/>
      <c r="L11" s="13">
        <f>SUM(L6:L10)</f>
        <v>12678</v>
      </c>
      <c r="M11" s="13">
        <f t="shared" ref="M11:O11" si="2">SUM(M6:M10)</f>
        <v>4532</v>
      </c>
      <c r="N11" s="13">
        <f t="shared" si="2"/>
        <v>4608</v>
      </c>
      <c r="O11" s="13">
        <f t="shared" si="2"/>
        <v>3354</v>
      </c>
      <c r="P11" s="25" t="str">
        <f>IF(SUM(P6:P10)&gt;100,"－",SUM(P6:P10))</f>
        <v>－</v>
      </c>
      <c r="Q11" s="25" t="str">
        <f t="shared" ref="Q11:S11" si="3">IF(SUM(Q6:Q10)&gt;100,"－",SUM(Q6:Q10))</f>
        <v>－</v>
      </c>
      <c r="R11" s="25" t="str">
        <f t="shared" si="3"/>
        <v>－</v>
      </c>
      <c r="S11" s="25" t="str">
        <f t="shared" si="3"/>
        <v>－</v>
      </c>
    </row>
    <row r="12" spans="1:19" ht="15" customHeight="1" x14ac:dyDescent="0.15">
      <c r="B12" s="96"/>
      <c r="F12" s="1"/>
      <c r="G12" s="1"/>
      <c r="H12" s="1"/>
      <c r="M12" s="1"/>
      <c r="P12" s="18"/>
      <c r="Q12" s="18"/>
      <c r="R12" s="18"/>
      <c r="S12" s="18"/>
    </row>
    <row r="13" spans="1:19" ht="15" customHeight="1" x14ac:dyDescent="0.15">
      <c r="A13" s="1" t="s">
        <v>1088</v>
      </c>
      <c r="B13" s="96"/>
      <c r="M13" s="1"/>
      <c r="P13" s="18"/>
      <c r="Q13" s="18"/>
      <c r="R13" s="18"/>
      <c r="S13" s="18"/>
    </row>
    <row r="14" spans="1:19" ht="12" customHeight="1" x14ac:dyDescent="0.15">
      <c r="B14" s="97"/>
      <c r="C14" s="27"/>
      <c r="D14" s="27"/>
      <c r="E14" s="27"/>
      <c r="F14" s="27"/>
      <c r="G14" s="27"/>
      <c r="H14" s="27"/>
      <c r="I14" s="27"/>
      <c r="J14" s="27"/>
      <c r="K14" s="3"/>
      <c r="L14" s="219" t="s">
        <v>2</v>
      </c>
      <c r="M14" s="30"/>
      <c r="N14" s="30"/>
      <c r="O14" s="31"/>
      <c r="P14" s="218" t="s">
        <v>3</v>
      </c>
      <c r="Q14" s="83"/>
      <c r="R14" s="83"/>
      <c r="S14" s="84"/>
    </row>
    <row r="15" spans="1:19" ht="12" customHeight="1" x14ac:dyDescent="0.15">
      <c r="B15" s="73"/>
      <c r="C15" s="26"/>
      <c r="D15" s="26"/>
      <c r="E15" s="26"/>
      <c r="K15" s="217"/>
      <c r="L15" s="8" t="s">
        <v>4</v>
      </c>
      <c r="M15" s="8" t="s">
        <v>11</v>
      </c>
      <c r="N15" s="8" t="s">
        <v>859</v>
      </c>
      <c r="O15" s="8" t="s">
        <v>13</v>
      </c>
      <c r="P15" s="20" t="s">
        <v>4</v>
      </c>
      <c r="Q15" s="20" t="s">
        <v>11</v>
      </c>
      <c r="R15" s="20" t="s">
        <v>859</v>
      </c>
      <c r="S15" s="20" t="s">
        <v>13</v>
      </c>
    </row>
    <row r="16" spans="1:19" ht="12" customHeight="1" x14ac:dyDescent="0.15">
      <c r="B16" s="94"/>
      <c r="C16" s="28"/>
      <c r="D16" s="28"/>
      <c r="E16" s="28"/>
      <c r="F16" s="28"/>
      <c r="G16" s="28"/>
      <c r="H16" s="28"/>
      <c r="I16" s="28"/>
      <c r="J16" s="28"/>
      <c r="K16" s="6"/>
      <c r="L16" s="9"/>
      <c r="M16" s="9"/>
      <c r="N16" s="9"/>
      <c r="O16" s="9"/>
      <c r="P16" s="21">
        <f>$L$25</f>
        <v>9214</v>
      </c>
      <c r="Q16" s="21">
        <f>$M$25</f>
        <v>3466</v>
      </c>
      <c r="R16" s="21">
        <f>$N$25</f>
        <v>3438</v>
      </c>
      <c r="S16" s="21">
        <f>$O$25</f>
        <v>2170</v>
      </c>
    </row>
    <row r="17" spans="1:19" ht="15" customHeight="1" x14ac:dyDescent="0.15">
      <c r="B17" s="73" t="s">
        <v>560</v>
      </c>
      <c r="C17" s="26"/>
      <c r="D17" s="26"/>
      <c r="E17" s="26"/>
      <c r="L17" s="10">
        <v>137</v>
      </c>
      <c r="M17" s="10">
        <v>51</v>
      </c>
      <c r="N17" s="10">
        <v>64</v>
      </c>
      <c r="O17" s="10">
        <v>17</v>
      </c>
      <c r="P17" s="22">
        <f>L17/P$16*100</f>
        <v>1.4868678098545691</v>
      </c>
      <c r="Q17" s="22">
        <f t="shared" ref="Q17:S24" si="4">M17/Q$16*100</f>
        <v>1.4714368147720716</v>
      </c>
      <c r="R17" s="22">
        <f t="shared" si="4"/>
        <v>1.8615474112856312</v>
      </c>
      <c r="S17" s="22">
        <f t="shared" si="4"/>
        <v>0.78341013824884798</v>
      </c>
    </row>
    <row r="18" spans="1:19" ht="15" customHeight="1" x14ac:dyDescent="0.15">
      <c r="B18" s="73" t="s">
        <v>561</v>
      </c>
      <c r="C18" s="26"/>
      <c r="D18" s="26"/>
      <c r="E18" s="26"/>
      <c r="L18" s="11">
        <v>1301</v>
      </c>
      <c r="M18" s="11">
        <v>523</v>
      </c>
      <c r="N18" s="11">
        <v>566</v>
      </c>
      <c r="O18" s="11">
        <v>189</v>
      </c>
      <c r="P18" s="23">
        <f t="shared" ref="P18:P24" si="5">L18/P$16*100</f>
        <v>14.119817668764922</v>
      </c>
      <c r="Q18" s="23">
        <f t="shared" si="4"/>
        <v>15.08944027697634</v>
      </c>
      <c r="R18" s="23">
        <f t="shared" si="4"/>
        <v>16.463059918557303</v>
      </c>
      <c r="S18" s="23">
        <f t="shared" si="4"/>
        <v>8.7096774193548381</v>
      </c>
    </row>
    <row r="19" spans="1:19" ht="15" customHeight="1" x14ac:dyDescent="0.15">
      <c r="B19" s="73" t="s">
        <v>224</v>
      </c>
      <c r="C19" s="26"/>
      <c r="D19" s="26"/>
      <c r="E19" s="26"/>
      <c r="L19" s="11">
        <v>2366</v>
      </c>
      <c r="M19" s="11">
        <v>952</v>
      </c>
      <c r="N19" s="11">
        <v>915</v>
      </c>
      <c r="O19" s="11">
        <v>466</v>
      </c>
      <c r="P19" s="23">
        <f t="shared" si="5"/>
        <v>25.67831560668548</v>
      </c>
      <c r="Q19" s="23">
        <f t="shared" si="4"/>
        <v>27.466820542412002</v>
      </c>
      <c r="R19" s="23">
        <f t="shared" si="4"/>
        <v>26.61431064572426</v>
      </c>
      <c r="S19" s="23">
        <f t="shared" si="4"/>
        <v>21.474654377880185</v>
      </c>
    </row>
    <row r="20" spans="1:19" ht="15" customHeight="1" x14ac:dyDescent="0.15">
      <c r="B20" s="73" t="s">
        <v>225</v>
      </c>
      <c r="C20" s="26"/>
      <c r="D20" s="26"/>
      <c r="E20" s="26"/>
      <c r="L20" s="11">
        <v>2351</v>
      </c>
      <c r="M20" s="11">
        <v>932</v>
      </c>
      <c r="N20" s="11">
        <v>830</v>
      </c>
      <c r="O20" s="11">
        <v>560</v>
      </c>
      <c r="P20" s="23">
        <f t="shared" si="5"/>
        <v>25.515519861080964</v>
      </c>
      <c r="Q20" s="23">
        <f t="shared" si="4"/>
        <v>26.889786497403346</v>
      </c>
      <c r="R20" s="23">
        <f t="shared" si="4"/>
        <v>24.141942990110529</v>
      </c>
      <c r="S20" s="23">
        <f t="shared" si="4"/>
        <v>25.806451612903224</v>
      </c>
    </row>
    <row r="21" spans="1:19" ht="15" customHeight="1" x14ac:dyDescent="0.15">
      <c r="B21" s="73" t="s">
        <v>226</v>
      </c>
      <c r="C21" s="26"/>
      <c r="D21" s="26"/>
      <c r="E21" s="26"/>
      <c r="L21" s="11">
        <v>1924</v>
      </c>
      <c r="M21" s="11">
        <v>625</v>
      </c>
      <c r="N21" s="11">
        <v>667</v>
      </c>
      <c r="O21" s="11">
        <v>611</v>
      </c>
      <c r="P21" s="23">
        <f t="shared" si="5"/>
        <v>20.881267636205774</v>
      </c>
      <c r="Q21" s="23">
        <f t="shared" si="4"/>
        <v>18.032313906520482</v>
      </c>
      <c r="R21" s="23">
        <f t="shared" si="4"/>
        <v>19.400814426992437</v>
      </c>
      <c r="S21" s="23">
        <f t="shared" si="4"/>
        <v>28.156682027649772</v>
      </c>
    </row>
    <row r="22" spans="1:19" ht="15" customHeight="1" x14ac:dyDescent="0.15">
      <c r="B22" s="73" t="s">
        <v>227</v>
      </c>
      <c r="C22" s="26"/>
      <c r="D22" s="26"/>
      <c r="E22" s="26"/>
      <c r="L22" s="11">
        <v>713</v>
      </c>
      <c r="M22" s="11">
        <v>234</v>
      </c>
      <c r="N22" s="11">
        <v>256</v>
      </c>
      <c r="O22" s="11">
        <v>215</v>
      </c>
      <c r="P22" s="23">
        <f t="shared" si="5"/>
        <v>7.7382244410679393</v>
      </c>
      <c r="Q22" s="23">
        <f t="shared" si="4"/>
        <v>6.7512983266012698</v>
      </c>
      <c r="R22" s="23">
        <f t="shared" si="4"/>
        <v>7.4461896451425247</v>
      </c>
      <c r="S22" s="23">
        <f t="shared" si="4"/>
        <v>9.9078341013824893</v>
      </c>
    </row>
    <row r="23" spans="1:19" ht="15" customHeight="1" x14ac:dyDescent="0.15">
      <c r="B23" s="73" t="s">
        <v>562</v>
      </c>
      <c r="C23" s="26"/>
      <c r="D23" s="26"/>
      <c r="E23" s="26"/>
      <c r="L23" s="11">
        <v>254</v>
      </c>
      <c r="M23" s="11">
        <v>99</v>
      </c>
      <c r="N23" s="11">
        <v>77</v>
      </c>
      <c r="O23" s="11">
        <v>72</v>
      </c>
      <c r="P23" s="23">
        <f t="shared" si="5"/>
        <v>2.7566746255697852</v>
      </c>
      <c r="Q23" s="23">
        <f t="shared" si="4"/>
        <v>2.8563185227928449</v>
      </c>
      <c r="R23" s="23">
        <f t="shared" si="4"/>
        <v>2.2396742292030249</v>
      </c>
      <c r="S23" s="23">
        <f t="shared" si="4"/>
        <v>3.317972350230415</v>
      </c>
    </row>
    <row r="24" spans="1:19" ht="15" customHeight="1" x14ac:dyDescent="0.15">
      <c r="B24" s="94" t="s">
        <v>0</v>
      </c>
      <c r="C24" s="28"/>
      <c r="D24" s="28"/>
      <c r="E24" s="28"/>
      <c r="F24" s="28"/>
      <c r="G24" s="28"/>
      <c r="H24" s="28"/>
      <c r="I24" s="28"/>
      <c r="J24" s="28"/>
      <c r="K24" s="28"/>
      <c r="L24" s="12">
        <v>168</v>
      </c>
      <c r="M24" s="12">
        <v>50</v>
      </c>
      <c r="N24" s="12">
        <v>63</v>
      </c>
      <c r="O24" s="12">
        <v>40</v>
      </c>
      <c r="P24" s="24">
        <f t="shared" si="5"/>
        <v>1.8233123507705666</v>
      </c>
      <c r="Q24" s="24">
        <f t="shared" si="4"/>
        <v>1.4425851125216387</v>
      </c>
      <c r="R24" s="24">
        <f t="shared" si="4"/>
        <v>1.832460732984293</v>
      </c>
      <c r="S24" s="24">
        <f t="shared" si="4"/>
        <v>1.8433179723502304</v>
      </c>
    </row>
    <row r="25" spans="1:19" ht="15" customHeight="1" x14ac:dyDescent="0.15">
      <c r="B25" s="95" t="s">
        <v>1</v>
      </c>
      <c r="C25" s="30"/>
      <c r="D25" s="30"/>
      <c r="E25" s="30"/>
      <c r="F25" s="30"/>
      <c r="G25" s="30"/>
      <c r="H25" s="30"/>
      <c r="I25" s="30"/>
      <c r="J25" s="30"/>
      <c r="K25" s="31"/>
      <c r="L25" s="13">
        <f>SUM(L17:L24)</f>
        <v>9214</v>
      </c>
      <c r="M25" s="13">
        <f t="shared" ref="M25:O25" si="6">SUM(M17:M24)</f>
        <v>3466</v>
      </c>
      <c r="N25" s="13">
        <f t="shared" si="6"/>
        <v>3438</v>
      </c>
      <c r="O25" s="13">
        <f t="shared" si="6"/>
        <v>2170</v>
      </c>
      <c r="P25" s="25">
        <f>IF(SUM(P17:P24)&gt;100,"－",SUM(P17:P24))</f>
        <v>100</v>
      </c>
      <c r="Q25" s="25">
        <f t="shared" ref="Q25:S25" si="7">IF(SUM(Q17:Q24)&gt;100,"－",SUM(Q17:Q24))</f>
        <v>100.00000000000001</v>
      </c>
      <c r="R25" s="25">
        <f t="shared" si="7"/>
        <v>99.999999999999986</v>
      </c>
      <c r="S25" s="25">
        <f t="shared" si="7"/>
        <v>100.00000000000001</v>
      </c>
    </row>
    <row r="26" spans="1:19" ht="15" customHeight="1" x14ac:dyDescent="0.15">
      <c r="B26" s="95" t="s">
        <v>1089</v>
      </c>
      <c r="C26" s="30"/>
      <c r="D26" s="30"/>
      <c r="E26" s="30"/>
      <c r="F26" s="30"/>
      <c r="G26" s="30"/>
      <c r="H26" s="30"/>
      <c r="I26" s="30"/>
      <c r="J26" s="30"/>
      <c r="K26" s="31"/>
      <c r="L26" s="126">
        <v>11.146722907454814</v>
      </c>
      <c r="M26" s="126">
        <v>10.71319059355104</v>
      </c>
      <c r="N26" s="126">
        <v>10.620164224093125</v>
      </c>
      <c r="O26" s="126">
        <v>12.715013175230567</v>
      </c>
      <c r="P26" s="18"/>
      <c r="Q26" s="18"/>
      <c r="R26" s="18"/>
      <c r="S26" s="18"/>
    </row>
    <row r="27" spans="1:19" ht="15" customHeight="1" x14ac:dyDescent="0.15">
      <c r="B27" s="95" t="s">
        <v>1090</v>
      </c>
      <c r="C27" s="30"/>
      <c r="D27" s="30"/>
      <c r="E27" s="30"/>
      <c r="F27" s="30"/>
      <c r="G27" s="30"/>
      <c r="H27" s="30"/>
      <c r="I27" s="30"/>
      <c r="J27" s="30"/>
      <c r="K27" s="31"/>
      <c r="L27" s="316">
        <v>11</v>
      </c>
      <c r="M27" s="316">
        <v>10</v>
      </c>
      <c r="N27" s="316">
        <v>10</v>
      </c>
      <c r="O27" s="316">
        <v>13</v>
      </c>
      <c r="P27" s="18"/>
      <c r="Q27" s="18"/>
      <c r="R27" s="18"/>
      <c r="S27" s="18"/>
    </row>
    <row r="28" spans="1:19" ht="15" customHeight="1" x14ac:dyDescent="0.15">
      <c r="B28" s="95" t="s">
        <v>1091</v>
      </c>
      <c r="C28" s="30"/>
      <c r="D28" s="30"/>
      <c r="E28" s="30"/>
      <c r="F28" s="30"/>
      <c r="G28" s="30"/>
      <c r="H28" s="30"/>
      <c r="I28" s="30"/>
      <c r="J28" s="30"/>
      <c r="K28" s="31"/>
      <c r="L28" s="316">
        <v>25</v>
      </c>
      <c r="M28" s="316">
        <v>25</v>
      </c>
      <c r="N28" s="316">
        <v>24</v>
      </c>
      <c r="O28" s="316">
        <v>25</v>
      </c>
      <c r="P28" s="18"/>
      <c r="Q28" s="18"/>
      <c r="R28" s="18"/>
      <c r="S28" s="18"/>
    </row>
    <row r="29" spans="1:19" ht="15" customHeight="1" x14ac:dyDescent="0.15">
      <c r="B29" s="95" t="s">
        <v>1092</v>
      </c>
      <c r="C29" s="30"/>
      <c r="D29" s="30"/>
      <c r="E29" s="30"/>
      <c r="F29" s="30"/>
      <c r="G29" s="30"/>
      <c r="H29" s="30"/>
      <c r="I29" s="30"/>
      <c r="J29" s="30"/>
      <c r="K29" s="31"/>
      <c r="L29" s="316">
        <v>1</v>
      </c>
      <c r="M29" s="316">
        <v>1</v>
      </c>
      <c r="N29" s="316">
        <v>1</v>
      </c>
      <c r="O29" s="316">
        <v>1.75</v>
      </c>
      <c r="P29" s="18"/>
      <c r="Q29" s="18"/>
      <c r="R29" s="18"/>
      <c r="S29" s="18"/>
    </row>
    <row r="30" spans="1:19" ht="15" customHeight="1" x14ac:dyDescent="0.15">
      <c r="B30" s="96"/>
      <c r="L30" s="26"/>
      <c r="M30" s="26"/>
      <c r="N30" s="26"/>
      <c r="O30" s="26"/>
    </row>
    <row r="31" spans="1:19" ht="15" customHeight="1" x14ac:dyDescent="0.15">
      <c r="A31" s="1" t="s">
        <v>1093</v>
      </c>
      <c r="B31" s="96"/>
      <c r="L31" s="26"/>
      <c r="M31" s="26"/>
      <c r="N31" s="26"/>
      <c r="O31" s="26"/>
    </row>
    <row r="32" spans="1:19" ht="12" customHeight="1" x14ac:dyDescent="0.15">
      <c r="B32" s="97"/>
      <c r="C32" s="27"/>
      <c r="D32" s="27"/>
      <c r="E32" s="27"/>
      <c r="F32" s="27"/>
      <c r="G32" s="27"/>
      <c r="H32" s="27"/>
      <c r="I32" s="27"/>
      <c r="J32" s="27"/>
      <c r="K32" s="3"/>
      <c r="L32" s="219" t="s">
        <v>2</v>
      </c>
      <c r="M32" s="30"/>
      <c r="N32" s="30"/>
      <c r="O32" s="31"/>
      <c r="P32" s="218" t="s">
        <v>3</v>
      </c>
      <c r="Q32" s="83"/>
      <c r="R32" s="83"/>
      <c r="S32" s="84"/>
    </row>
    <row r="33" spans="2:19" ht="12" customHeight="1" x14ac:dyDescent="0.15">
      <c r="B33" s="73"/>
      <c r="C33" s="26"/>
      <c r="D33" s="26"/>
      <c r="E33" s="26"/>
      <c r="K33" s="217"/>
      <c r="L33" s="8" t="s">
        <v>4</v>
      </c>
      <c r="M33" s="8" t="s">
        <v>11</v>
      </c>
      <c r="N33" s="8" t="s">
        <v>859</v>
      </c>
      <c r="O33" s="8" t="s">
        <v>13</v>
      </c>
      <c r="P33" s="20" t="s">
        <v>4</v>
      </c>
      <c r="Q33" s="20" t="s">
        <v>11</v>
      </c>
      <c r="R33" s="20" t="s">
        <v>859</v>
      </c>
      <c r="S33" s="20" t="s">
        <v>13</v>
      </c>
    </row>
    <row r="34" spans="2:19" ht="12" customHeight="1" x14ac:dyDescent="0.15">
      <c r="B34" s="94"/>
      <c r="C34" s="28"/>
      <c r="D34" s="28"/>
      <c r="E34" s="28"/>
      <c r="F34" s="28"/>
      <c r="G34" s="28"/>
      <c r="H34" s="28"/>
      <c r="I34" s="28"/>
      <c r="J34" s="28"/>
      <c r="K34" s="6"/>
      <c r="L34" s="9"/>
      <c r="M34" s="9"/>
      <c r="N34" s="9"/>
      <c r="O34" s="9"/>
      <c r="P34" s="21">
        <f>$L$25</f>
        <v>9214</v>
      </c>
      <c r="Q34" s="21">
        <f>$M$25</f>
        <v>3466</v>
      </c>
      <c r="R34" s="21">
        <f>$N$25</f>
        <v>3438</v>
      </c>
      <c r="S34" s="21">
        <f>$O$25</f>
        <v>2170</v>
      </c>
    </row>
    <row r="35" spans="2:19" ht="15" customHeight="1" x14ac:dyDescent="0.15">
      <c r="B35" s="73" t="s">
        <v>560</v>
      </c>
      <c r="C35" s="26"/>
      <c r="D35" s="26"/>
      <c r="E35" s="26"/>
      <c r="L35" s="10">
        <v>453</v>
      </c>
      <c r="M35" s="10">
        <v>188</v>
      </c>
      <c r="N35" s="10">
        <v>179</v>
      </c>
      <c r="O35" s="10">
        <v>78</v>
      </c>
      <c r="P35" s="22">
        <f>L35/P$34*100</f>
        <v>4.9164315172563491</v>
      </c>
      <c r="Q35" s="22">
        <f t="shared" ref="Q35:S42" si="8">M35/Q$34*100</f>
        <v>5.4241200230813611</v>
      </c>
      <c r="R35" s="22">
        <f t="shared" si="8"/>
        <v>5.2065154159395002</v>
      </c>
      <c r="S35" s="22">
        <f t="shared" si="8"/>
        <v>3.5944700460829497</v>
      </c>
    </row>
    <row r="36" spans="2:19" ht="15" customHeight="1" x14ac:dyDescent="0.15">
      <c r="B36" s="73" t="s">
        <v>561</v>
      </c>
      <c r="C36" s="26"/>
      <c r="D36" s="26"/>
      <c r="E36" s="26"/>
      <c r="L36" s="11">
        <v>2537</v>
      </c>
      <c r="M36" s="11">
        <v>1071</v>
      </c>
      <c r="N36" s="11">
        <v>1016</v>
      </c>
      <c r="O36" s="11">
        <v>415</v>
      </c>
      <c r="P36" s="23">
        <f t="shared" ref="P36:P42" si="9">L36/P$34*100</f>
        <v>27.534187106576947</v>
      </c>
      <c r="Q36" s="23">
        <f t="shared" si="8"/>
        <v>30.900173110213501</v>
      </c>
      <c r="R36" s="23">
        <f t="shared" si="8"/>
        <v>29.552065154159397</v>
      </c>
      <c r="S36" s="23">
        <f t="shared" si="8"/>
        <v>19.124423963133641</v>
      </c>
    </row>
    <row r="37" spans="2:19" ht="15" customHeight="1" x14ac:dyDescent="0.15">
      <c r="B37" s="73" t="s">
        <v>224</v>
      </c>
      <c r="C37" s="26"/>
      <c r="D37" s="26"/>
      <c r="E37" s="26"/>
      <c r="L37" s="11">
        <v>2445</v>
      </c>
      <c r="M37" s="11">
        <v>925</v>
      </c>
      <c r="N37" s="11">
        <v>947</v>
      </c>
      <c r="O37" s="11">
        <v>536</v>
      </c>
      <c r="P37" s="23">
        <f t="shared" si="9"/>
        <v>26.535706533535926</v>
      </c>
      <c r="Q37" s="23">
        <f t="shared" si="8"/>
        <v>26.687824581650315</v>
      </c>
      <c r="R37" s="23">
        <f t="shared" si="8"/>
        <v>27.545084351367073</v>
      </c>
      <c r="S37" s="23">
        <f t="shared" si="8"/>
        <v>24.700460829493089</v>
      </c>
    </row>
    <row r="38" spans="2:19" ht="15" customHeight="1" x14ac:dyDescent="0.15">
      <c r="B38" s="73" t="s">
        <v>225</v>
      </c>
      <c r="C38" s="26"/>
      <c r="D38" s="26"/>
      <c r="E38" s="26"/>
      <c r="L38" s="11">
        <v>1801</v>
      </c>
      <c r="M38" s="11">
        <v>669</v>
      </c>
      <c r="N38" s="11">
        <v>640</v>
      </c>
      <c r="O38" s="11">
        <v>468</v>
      </c>
      <c r="P38" s="23">
        <f t="shared" si="9"/>
        <v>19.546342522248754</v>
      </c>
      <c r="Q38" s="23">
        <f t="shared" si="8"/>
        <v>19.301788805539527</v>
      </c>
      <c r="R38" s="23">
        <f t="shared" si="8"/>
        <v>18.615474112856312</v>
      </c>
      <c r="S38" s="23">
        <f t="shared" si="8"/>
        <v>21.566820276497694</v>
      </c>
    </row>
    <row r="39" spans="2:19" ht="15" customHeight="1" x14ac:dyDescent="0.15">
      <c r="B39" s="73" t="s">
        <v>226</v>
      </c>
      <c r="C39" s="26"/>
      <c r="D39" s="26"/>
      <c r="E39" s="26"/>
      <c r="L39" s="11">
        <v>1206</v>
      </c>
      <c r="M39" s="11">
        <v>366</v>
      </c>
      <c r="N39" s="11">
        <v>390</v>
      </c>
      <c r="O39" s="11">
        <v>437</v>
      </c>
      <c r="P39" s="23">
        <f t="shared" si="9"/>
        <v>13.088777946602995</v>
      </c>
      <c r="Q39" s="23">
        <f t="shared" si="8"/>
        <v>10.559723023658396</v>
      </c>
      <c r="R39" s="23">
        <f t="shared" si="8"/>
        <v>11.343804537521814</v>
      </c>
      <c r="S39" s="23">
        <f t="shared" si="8"/>
        <v>20.138248847926267</v>
      </c>
    </row>
    <row r="40" spans="2:19" ht="15" customHeight="1" x14ac:dyDescent="0.15">
      <c r="B40" s="73" t="s">
        <v>227</v>
      </c>
      <c r="C40" s="26"/>
      <c r="D40" s="26"/>
      <c r="E40" s="26"/>
      <c r="L40" s="11">
        <v>409</v>
      </c>
      <c r="M40" s="11">
        <v>116</v>
      </c>
      <c r="N40" s="11">
        <v>146</v>
      </c>
      <c r="O40" s="11">
        <v>141</v>
      </c>
      <c r="P40" s="23">
        <f t="shared" si="9"/>
        <v>4.4388973301497723</v>
      </c>
      <c r="Q40" s="23">
        <f t="shared" si="8"/>
        <v>3.346797461050202</v>
      </c>
      <c r="R40" s="23">
        <f t="shared" si="8"/>
        <v>4.2466550319953456</v>
      </c>
      <c r="S40" s="23">
        <f t="shared" si="8"/>
        <v>6.4976958525345614</v>
      </c>
    </row>
    <row r="41" spans="2:19" ht="15" customHeight="1" x14ac:dyDescent="0.15">
      <c r="B41" s="73" t="s">
        <v>562</v>
      </c>
      <c r="C41" s="26"/>
      <c r="D41" s="26"/>
      <c r="E41" s="26"/>
      <c r="L41" s="11">
        <v>167</v>
      </c>
      <c r="M41" s="11">
        <v>62</v>
      </c>
      <c r="N41" s="11">
        <v>59</v>
      </c>
      <c r="O41" s="11">
        <v>43</v>
      </c>
      <c r="P41" s="23">
        <f t="shared" si="9"/>
        <v>1.812459301063599</v>
      </c>
      <c r="Q41" s="23">
        <f t="shared" si="8"/>
        <v>1.7888055395268321</v>
      </c>
      <c r="R41" s="23">
        <f t="shared" si="8"/>
        <v>1.7161140197789411</v>
      </c>
      <c r="S41" s="23">
        <f t="shared" si="8"/>
        <v>1.9815668202764976</v>
      </c>
    </row>
    <row r="42" spans="2:19" ht="15" customHeight="1" x14ac:dyDescent="0.15">
      <c r="B42" s="94" t="s">
        <v>0</v>
      </c>
      <c r="C42" s="28"/>
      <c r="D42" s="28"/>
      <c r="E42" s="28"/>
      <c r="F42" s="28"/>
      <c r="G42" s="28"/>
      <c r="H42" s="28"/>
      <c r="I42" s="28"/>
      <c r="J42" s="28"/>
      <c r="K42" s="28"/>
      <c r="L42" s="12">
        <v>196</v>
      </c>
      <c r="M42" s="12">
        <v>69</v>
      </c>
      <c r="N42" s="12">
        <v>61</v>
      </c>
      <c r="O42" s="12">
        <v>52</v>
      </c>
      <c r="P42" s="24">
        <f t="shared" si="9"/>
        <v>2.1271977425656607</v>
      </c>
      <c r="Q42" s="24">
        <f t="shared" si="8"/>
        <v>1.9907674552798615</v>
      </c>
      <c r="R42" s="24">
        <f t="shared" si="8"/>
        <v>1.7742873763816174</v>
      </c>
      <c r="S42" s="24">
        <f t="shared" si="8"/>
        <v>2.3963133640552998</v>
      </c>
    </row>
    <row r="43" spans="2:19" ht="15" customHeight="1" x14ac:dyDescent="0.15">
      <c r="B43" s="95" t="s">
        <v>1</v>
      </c>
      <c r="C43" s="30"/>
      <c r="D43" s="30"/>
      <c r="E43" s="30"/>
      <c r="F43" s="30"/>
      <c r="G43" s="30"/>
      <c r="H43" s="30"/>
      <c r="I43" s="30"/>
      <c r="J43" s="30"/>
      <c r="K43" s="31"/>
      <c r="L43" s="13">
        <f>SUM(L35:L42)</f>
        <v>9214</v>
      </c>
      <c r="M43" s="13">
        <f t="shared" ref="M43:O43" si="10">SUM(M35:M42)</f>
        <v>3466</v>
      </c>
      <c r="N43" s="13">
        <f t="shared" si="10"/>
        <v>3438</v>
      </c>
      <c r="O43" s="13">
        <f t="shared" si="10"/>
        <v>2170</v>
      </c>
      <c r="P43" s="25">
        <f>IF(SUM(P35:P42)&gt;100,"－",SUM(P35:P42))</f>
        <v>100</v>
      </c>
      <c r="Q43" s="25">
        <f t="shared" ref="Q43:S43" si="11">IF(SUM(Q35:Q42)&gt;100,"－",SUM(Q35:Q42))</f>
        <v>100</v>
      </c>
      <c r="R43" s="25">
        <f t="shared" si="11"/>
        <v>100.00000000000001</v>
      </c>
      <c r="S43" s="25">
        <f t="shared" si="11"/>
        <v>100</v>
      </c>
    </row>
    <row r="44" spans="2:19" ht="15" customHeight="1" x14ac:dyDescent="0.15">
      <c r="B44" s="95" t="s">
        <v>1089</v>
      </c>
      <c r="C44" s="30"/>
      <c r="D44" s="30"/>
      <c r="E44" s="30"/>
      <c r="F44" s="30"/>
      <c r="G44" s="30"/>
      <c r="H44" s="30"/>
      <c r="I44" s="30"/>
      <c r="J44" s="30"/>
      <c r="K44" s="31"/>
      <c r="L44" s="126">
        <v>8.4068557422969157</v>
      </c>
      <c r="M44" s="126">
        <v>7.7412160627645239</v>
      </c>
      <c r="N44" s="126">
        <v>7.9718084553858928</v>
      </c>
      <c r="O44" s="126">
        <v>10.190774577954324</v>
      </c>
      <c r="P44" s="18"/>
      <c r="Q44" s="18"/>
      <c r="R44" s="18"/>
      <c r="S44" s="18"/>
    </row>
    <row r="45" spans="2:19" ht="15" customHeight="1" x14ac:dyDescent="0.15">
      <c r="B45" s="95" t="s">
        <v>1090</v>
      </c>
      <c r="C45" s="30"/>
      <c r="D45" s="30"/>
      <c r="E45" s="30"/>
      <c r="F45" s="30"/>
      <c r="G45" s="30"/>
      <c r="H45" s="30"/>
      <c r="I45" s="30"/>
      <c r="J45" s="30"/>
      <c r="K45" s="31"/>
      <c r="L45" s="316">
        <v>7</v>
      </c>
      <c r="M45" s="316">
        <v>7</v>
      </c>
      <c r="N45" s="316">
        <v>7</v>
      </c>
      <c r="O45" s="316">
        <v>10</v>
      </c>
      <c r="P45" s="18"/>
      <c r="Q45" s="18"/>
      <c r="R45" s="18"/>
      <c r="S45" s="18"/>
    </row>
    <row r="46" spans="2:19" ht="15" customHeight="1" x14ac:dyDescent="0.15">
      <c r="B46" s="95" t="s">
        <v>1091</v>
      </c>
      <c r="C46" s="30"/>
      <c r="D46" s="30"/>
      <c r="E46" s="30"/>
      <c r="F46" s="30"/>
      <c r="G46" s="30"/>
      <c r="H46" s="30"/>
      <c r="I46" s="30"/>
      <c r="J46" s="30"/>
      <c r="K46" s="31"/>
      <c r="L46" s="316">
        <v>23</v>
      </c>
      <c r="M46" s="316">
        <v>23</v>
      </c>
      <c r="N46" s="316">
        <v>23</v>
      </c>
      <c r="O46" s="316">
        <v>24</v>
      </c>
      <c r="P46" s="18"/>
      <c r="Q46" s="18"/>
      <c r="R46" s="18"/>
      <c r="S46" s="18"/>
    </row>
    <row r="47" spans="2:19" ht="15" customHeight="1" x14ac:dyDescent="0.15">
      <c r="B47" s="95" t="s">
        <v>1092</v>
      </c>
      <c r="C47" s="30"/>
      <c r="D47" s="30"/>
      <c r="E47" s="30"/>
      <c r="F47" s="30"/>
      <c r="G47" s="30"/>
      <c r="H47" s="30"/>
      <c r="I47" s="30"/>
      <c r="J47" s="30"/>
      <c r="K47" s="31"/>
      <c r="L47" s="316">
        <v>0.5</v>
      </c>
      <c r="M47" s="316">
        <v>0.5</v>
      </c>
      <c r="N47" s="316">
        <v>0.5</v>
      </c>
      <c r="O47" s="316">
        <v>0.66666666666666663</v>
      </c>
      <c r="P47" s="18"/>
      <c r="Q47" s="18"/>
      <c r="R47" s="18"/>
      <c r="S47" s="18"/>
    </row>
    <row r="48" spans="2:19" ht="15" customHeight="1" x14ac:dyDescent="0.15">
      <c r="B48" s="96"/>
      <c r="M48" s="1"/>
      <c r="P48" s="18"/>
      <c r="Q48" s="18"/>
      <c r="R48" s="18"/>
      <c r="S48" s="18"/>
    </row>
    <row r="49" spans="1:19" ht="15" customHeight="1" x14ac:dyDescent="0.15">
      <c r="A49" s="1" t="s">
        <v>1094</v>
      </c>
      <c r="B49" s="96"/>
      <c r="M49" s="1"/>
      <c r="P49" s="18"/>
      <c r="Q49" s="18"/>
      <c r="R49" s="18"/>
      <c r="S49" s="18"/>
    </row>
    <row r="50" spans="1:19" ht="12" customHeight="1" x14ac:dyDescent="0.15">
      <c r="B50" s="97"/>
      <c r="C50" s="27"/>
      <c r="D50" s="27"/>
      <c r="E50" s="27"/>
      <c r="F50" s="27"/>
      <c r="G50" s="27"/>
      <c r="H50" s="27"/>
      <c r="I50" s="27"/>
      <c r="J50" s="27"/>
      <c r="K50" s="3"/>
      <c r="L50" s="112" t="s">
        <v>2</v>
      </c>
      <c r="M50" s="19" t="s">
        <v>3</v>
      </c>
    </row>
    <row r="51" spans="1:19" ht="12" customHeight="1" x14ac:dyDescent="0.15">
      <c r="B51" s="94"/>
      <c r="C51" s="28"/>
      <c r="D51" s="28"/>
      <c r="E51" s="28"/>
      <c r="F51" s="28"/>
      <c r="G51" s="28"/>
      <c r="H51" s="28"/>
      <c r="I51" s="28"/>
      <c r="J51" s="28"/>
      <c r="K51" s="6"/>
      <c r="L51" s="9"/>
      <c r="M51" s="21">
        <f>$L$25</f>
        <v>9214</v>
      </c>
    </row>
    <row r="52" spans="1:19" ht="15" customHeight="1" x14ac:dyDescent="0.15">
      <c r="B52" s="73" t="s">
        <v>877</v>
      </c>
      <c r="C52" s="26"/>
      <c r="D52" s="26"/>
      <c r="E52" s="26"/>
      <c r="L52" s="10">
        <v>3466</v>
      </c>
      <c r="M52" s="22">
        <f>L52/M$51*100</f>
        <v>37.616670284349901</v>
      </c>
    </row>
    <row r="53" spans="1:19" ht="15" customHeight="1" x14ac:dyDescent="0.15">
      <c r="B53" s="73" t="s">
        <v>12</v>
      </c>
      <c r="C53" s="26"/>
      <c r="D53" s="26"/>
      <c r="E53" s="26"/>
      <c r="L53" s="11">
        <v>3438</v>
      </c>
      <c r="M53" s="23">
        <f>L53/M$51*100</f>
        <v>37.312784892554809</v>
      </c>
    </row>
    <row r="54" spans="1:19" ht="15" customHeight="1" x14ac:dyDescent="0.15">
      <c r="B54" s="73" t="s">
        <v>13</v>
      </c>
      <c r="C54" s="26"/>
      <c r="D54" s="26"/>
      <c r="E54" s="26"/>
      <c r="L54" s="11">
        <v>2170</v>
      </c>
      <c r="M54" s="23">
        <f>L54/M$51*100</f>
        <v>23.551117864119817</v>
      </c>
    </row>
    <row r="55" spans="1:19" ht="15" customHeight="1" x14ac:dyDescent="0.15">
      <c r="B55" s="94" t="s">
        <v>0</v>
      </c>
      <c r="C55" s="28"/>
      <c r="D55" s="28"/>
      <c r="E55" s="28"/>
      <c r="F55" s="28"/>
      <c r="G55" s="28"/>
      <c r="H55" s="28"/>
      <c r="I55" s="28"/>
      <c r="J55" s="28"/>
      <c r="K55" s="28"/>
      <c r="L55" s="12">
        <v>140</v>
      </c>
      <c r="M55" s="24">
        <f>L55/M$51*100</f>
        <v>1.5194269589754721</v>
      </c>
    </row>
    <row r="56" spans="1:19" ht="15" customHeight="1" x14ac:dyDescent="0.15">
      <c r="B56" s="95" t="s">
        <v>1</v>
      </c>
      <c r="C56" s="30"/>
      <c r="D56" s="30"/>
      <c r="E56" s="30"/>
      <c r="F56" s="30"/>
      <c r="G56" s="30"/>
      <c r="H56" s="30"/>
      <c r="I56" s="30"/>
      <c r="J56" s="30"/>
      <c r="K56" s="31"/>
      <c r="L56" s="13">
        <f>SUM(L52:L55)</f>
        <v>9214</v>
      </c>
      <c r="M56" s="25">
        <f>IF(SUM(M52:M55)&gt;100,"－",SUM(M52:M55))</f>
        <v>100</v>
      </c>
    </row>
    <row r="57" spans="1:19" ht="12.95" customHeight="1" x14ac:dyDescent="0.15">
      <c r="B57" s="96"/>
      <c r="L57" s="26"/>
      <c r="M57" s="26"/>
      <c r="N57" s="26"/>
      <c r="O57" s="26"/>
    </row>
    <row r="58" spans="1:19" ht="15" customHeight="1" x14ac:dyDescent="0.15">
      <c r="A58" s="17" t="s">
        <v>1095</v>
      </c>
      <c r="B58" s="96"/>
      <c r="L58" s="26"/>
      <c r="M58" s="26"/>
      <c r="N58" s="26"/>
      <c r="O58" s="26"/>
    </row>
    <row r="59" spans="1:19" ht="15" customHeight="1" x14ac:dyDescent="0.15">
      <c r="A59" s="1" t="s">
        <v>1096</v>
      </c>
      <c r="B59" s="96"/>
      <c r="M59" s="1"/>
      <c r="P59" s="18"/>
      <c r="Q59" s="18"/>
      <c r="R59" s="18"/>
      <c r="S59" s="18"/>
    </row>
    <row r="60" spans="1:19" ht="12" customHeight="1" x14ac:dyDescent="0.15">
      <c r="B60" s="97"/>
      <c r="C60" s="27"/>
      <c r="D60" s="27"/>
      <c r="E60" s="27"/>
      <c r="F60" s="27"/>
      <c r="G60" s="27"/>
      <c r="H60" s="27"/>
      <c r="I60" s="27"/>
      <c r="J60" s="27"/>
      <c r="K60" s="3"/>
      <c r="L60" s="112" t="s">
        <v>2</v>
      </c>
      <c r="M60" s="19" t="s">
        <v>3</v>
      </c>
    </row>
    <row r="61" spans="1:19" ht="12" customHeight="1" x14ac:dyDescent="0.15">
      <c r="B61" s="94"/>
      <c r="C61" s="28"/>
      <c r="D61" s="28"/>
      <c r="E61" s="28"/>
      <c r="F61" s="28"/>
      <c r="G61" s="28"/>
      <c r="H61" s="28"/>
      <c r="I61" s="28"/>
      <c r="J61" s="28"/>
      <c r="K61" s="6"/>
      <c r="L61" s="9"/>
      <c r="M61" s="21">
        <f>L54</f>
        <v>2170</v>
      </c>
    </row>
    <row r="62" spans="1:19" ht="15" customHeight="1" x14ac:dyDescent="0.15">
      <c r="B62" s="73" t="s">
        <v>1097</v>
      </c>
      <c r="C62" s="26"/>
      <c r="D62" s="26"/>
      <c r="E62" s="26"/>
      <c r="L62" s="10">
        <v>1006</v>
      </c>
      <c r="M62" s="22">
        <f>L62/M$61*100</f>
        <v>46.359447004608292</v>
      </c>
    </row>
    <row r="63" spans="1:19" ht="15" customHeight="1" x14ac:dyDescent="0.15">
      <c r="B63" s="73" t="s">
        <v>1098</v>
      </c>
      <c r="C63" s="26"/>
      <c r="D63" s="26"/>
      <c r="E63" s="26"/>
      <c r="L63" s="11">
        <v>662</v>
      </c>
      <c r="M63" s="23">
        <f t="shared" ref="M63:M65" si="12">L63/M$61*100</f>
        <v>30.50691244239631</v>
      </c>
    </row>
    <row r="64" spans="1:19" ht="15" customHeight="1" x14ac:dyDescent="0.15">
      <c r="B64" s="73" t="s">
        <v>20</v>
      </c>
      <c r="C64" s="26"/>
      <c r="D64" s="26"/>
      <c r="E64" s="26"/>
      <c r="L64" s="11">
        <v>421</v>
      </c>
      <c r="M64" s="23">
        <f t="shared" si="12"/>
        <v>19.400921658986174</v>
      </c>
    </row>
    <row r="65" spans="1:19" ht="15" customHeight="1" x14ac:dyDescent="0.15">
      <c r="B65" s="94" t="s">
        <v>0</v>
      </c>
      <c r="C65" s="28"/>
      <c r="D65" s="28"/>
      <c r="E65" s="28"/>
      <c r="F65" s="28"/>
      <c r="G65" s="28"/>
      <c r="H65" s="28"/>
      <c r="I65" s="28"/>
      <c r="J65" s="28"/>
      <c r="K65" s="28"/>
      <c r="L65" s="12">
        <v>81</v>
      </c>
      <c r="M65" s="24">
        <f t="shared" si="12"/>
        <v>3.7327188940092166</v>
      </c>
    </row>
    <row r="66" spans="1:19" ht="15" customHeight="1" x14ac:dyDescent="0.15">
      <c r="B66" s="95" t="s">
        <v>1</v>
      </c>
      <c r="C66" s="30"/>
      <c r="D66" s="30"/>
      <c r="E66" s="30"/>
      <c r="F66" s="30"/>
      <c r="G66" s="30"/>
      <c r="H66" s="30"/>
      <c r="I66" s="30"/>
      <c r="J66" s="30"/>
      <c r="K66" s="31"/>
      <c r="L66" s="13">
        <f>SUM(L62:L65)</f>
        <v>2170</v>
      </c>
      <c r="M66" s="25">
        <f>IF(SUM(M62:M65)&gt;100,"－",SUM(M62:M65))</f>
        <v>99.999999999999986</v>
      </c>
    </row>
    <row r="67" spans="1:19" ht="12.95" customHeight="1" x14ac:dyDescent="0.15">
      <c r="B67" s="96"/>
      <c r="L67" s="26"/>
      <c r="M67" s="26"/>
      <c r="N67" s="26"/>
      <c r="O67" s="26"/>
    </row>
    <row r="68" spans="1:19" ht="15" customHeight="1" x14ac:dyDescent="0.15">
      <c r="A68" s="1" t="s">
        <v>1099</v>
      </c>
      <c r="B68" s="96"/>
      <c r="L68" s="26"/>
      <c r="M68" s="26"/>
      <c r="N68" s="26"/>
      <c r="O68" s="26"/>
    </row>
    <row r="69" spans="1:19" ht="12" customHeight="1" x14ac:dyDescent="0.15">
      <c r="B69" s="97"/>
      <c r="C69" s="27"/>
      <c r="D69" s="27"/>
      <c r="E69" s="27"/>
      <c r="F69" s="27"/>
      <c r="G69" s="27"/>
      <c r="H69" s="27"/>
      <c r="I69" s="27"/>
      <c r="J69" s="27"/>
      <c r="K69" s="3"/>
      <c r="L69" s="219" t="s">
        <v>2</v>
      </c>
      <c r="M69" s="30"/>
      <c r="N69" s="30"/>
      <c r="O69" s="31"/>
      <c r="P69" s="218" t="s">
        <v>3</v>
      </c>
      <c r="Q69" s="83"/>
      <c r="R69" s="83"/>
      <c r="S69" s="84"/>
    </row>
    <row r="70" spans="1:19" ht="12" customHeight="1" x14ac:dyDescent="0.15">
      <c r="B70" s="73"/>
      <c r="C70" s="26"/>
      <c r="D70" s="26"/>
      <c r="E70" s="26"/>
      <c r="K70" s="217"/>
      <c r="L70" s="8" t="s">
        <v>4</v>
      </c>
      <c r="M70" s="8" t="s">
        <v>11</v>
      </c>
      <c r="N70" s="8" t="s">
        <v>859</v>
      </c>
      <c r="O70" s="8" t="s">
        <v>13</v>
      </c>
      <c r="P70" s="20" t="s">
        <v>4</v>
      </c>
      <c r="Q70" s="20" t="s">
        <v>11</v>
      </c>
      <c r="R70" s="20" t="s">
        <v>859</v>
      </c>
      <c r="S70" s="20" t="s">
        <v>13</v>
      </c>
    </row>
    <row r="71" spans="1:19" ht="12" customHeight="1" x14ac:dyDescent="0.15">
      <c r="B71" s="94"/>
      <c r="C71" s="28"/>
      <c r="D71" s="28"/>
      <c r="E71" s="28"/>
      <c r="F71" s="28"/>
      <c r="G71" s="28"/>
      <c r="H71" s="28"/>
      <c r="I71" s="28"/>
      <c r="J71" s="28"/>
      <c r="K71" s="6"/>
      <c r="L71" s="9"/>
      <c r="M71" s="9"/>
      <c r="N71" s="9"/>
      <c r="O71" s="9"/>
      <c r="P71" s="21">
        <f>$L$25</f>
        <v>9214</v>
      </c>
      <c r="Q71" s="21">
        <f>$M$25</f>
        <v>3466</v>
      </c>
      <c r="R71" s="21">
        <f>$N$25</f>
        <v>3438</v>
      </c>
      <c r="S71" s="21">
        <f>$O$25</f>
        <v>2170</v>
      </c>
    </row>
    <row r="72" spans="1:19" ht="15" customHeight="1" x14ac:dyDescent="0.15">
      <c r="B72" s="73" t="s">
        <v>877</v>
      </c>
      <c r="C72" s="26"/>
      <c r="D72" s="26"/>
      <c r="E72" s="26"/>
      <c r="L72" s="10">
        <v>2962</v>
      </c>
      <c r="M72" s="10">
        <v>2880</v>
      </c>
      <c r="N72" s="10">
        <v>48</v>
      </c>
      <c r="O72" s="10">
        <v>15</v>
      </c>
      <c r="P72" s="22">
        <f t="shared" ref="P72:S79" si="13">L72/P$71*100</f>
        <v>32.146733232038201</v>
      </c>
      <c r="Q72" s="22">
        <f t="shared" si="13"/>
        <v>83.092902481246384</v>
      </c>
      <c r="R72" s="22">
        <f t="shared" si="13"/>
        <v>1.3961605584642234</v>
      </c>
      <c r="S72" s="22">
        <f t="shared" si="13"/>
        <v>0.69124423963133641</v>
      </c>
    </row>
    <row r="73" spans="1:19" ht="15" customHeight="1" x14ac:dyDescent="0.15">
      <c r="B73" s="73" t="s">
        <v>164</v>
      </c>
      <c r="C73" s="26"/>
      <c r="D73" s="26"/>
      <c r="E73" s="26"/>
      <c r="L73" s="11">
        <v>1798</v>
      </c>
      <c r="M73" s="11">
        <v>79</v>
      </c>
      <c r="N73" s="11">
        <v>1648</v>
      </c>
      <c r="O73" s="11">
        <v>42</v>
      </c>
      <c r="P73" s="23">
        <f t="shared" si="13"/>
        <v>19.51378337312785</v>
      </c>
      <c r="Q73" s="23">
        <f t="shared" si="13"/>
        <v>2.2792844777841892</v>
      </c>
      <c r="R73" s="23">
        <f t="shared" si="13"/>
        <v>47.934845840605</v>
      </c>
      <c r="S73" s="23">
        <f t="shared" si="13"/>
        <v>1.935483870967742</v>
      </c>
    </row>
    <row r="74" spans="1:19" ht="15" customHeight="1" x14ac:dyDescent="0.15">
      <c r="B74" s="73" t="s">
        <v>165</v>
      </c>
      <c r="C74" s="26"/>
      <c r="D74" s="26"/>
      <c r="E74" s="26"/>
      <c r="L74" s="11">
        <v>985</v>
      </c>
      <c r="M74" s="11">
        <v>21</v>
      </c>
      <c r="N74" s="11">
        <v>32</v>
      </c>
      <c r="O74" s="11">
        <v>913</v>
      </c>
      <c r="P74" s="23">
        <f t="shared" si="13"/>
        <v>10.690253961363142</v>
      </c>
      <c r="Q74" s="23">
        <f t="shared" si="13"/>
        <v>0.60588574725908828</v>
      </c>
      <c r="R74" s="23">
        <f t="shared" si="13"/>
        <v>0.93077370564281559</v>
      </c>
      <c r="S74" s="23">
        <f t="shared" si="13"/>
        <v>42.073732718894007</v>
      </c>
    </row>
    <row r="75" spans="1:19" ht="15" customHeight="1" x14ac:dyDescent="0.15">
      <c r="B75" s="73" t="s">
        <v>166</v>
      </c>
      <c r="C75" s="26"/>
      <c r="D75" s="26"/>
      <c r="E75" s="26"/>
      <c r="L75" s="11">
        <v>238</v>
      </c>
      <c r="M75" s="11">
        <v>117</v>
      </c>
      <c r="N75" s="11">
        <v>47</v>
      </c>
      <c r="O75" s="11">
        <v>60</v>
      </c>
      <c r="P75" s="23">
        <f t="shared" si="13"/>
        <v>2.5830258302583027</v>
      </c>
      <c r="Q75" s="23">
        <f t="shared" si="13"/>
        <v>3.3756491633006349</v>
      </c>
      <c r="R75" s="23">
        <f t="shared" si="13"/>
        <v>1.3670738801628854</v>
      </c>
      <c r="S75" s="23">
        <f t="shared" si="13"/>
        <v>2.7649769585253456</v>
      </c>
    </row>
    <row r="76" spans="1:19" ht="15" customHeight="1" x14ac:dyDescent="0.15">
      <c r="B76" s="73" t="s">
        <v>167</v>
      </c>
      <c r="C76" s="26"/>
      <c r="D76" s="26"/>
      <c r="E76" s="26"/>
      <c r="L76" s="11">
        <v>78</v>
      </c>
      <c r="M76" s="11">
        <v>12</v>
      </c>
      <c r="N76" s="11">
        <v>36</v>
      </c>
      <c r="O76" s="11">
        <v>27</v>
      </c>
      <c r="P76" s="23">
        <f t="shared" si="13"/>
        <v>0.84653787714347728</v>
      </c>
      <c r="Q76" s="23">
        <f t="shared" si="13"/>
        <v>0.34622042700519329</v>
      </c>
      <c r="R76" s="23">
        <f t="shared" si="13"/>
        <v>1.0471204188481675</v>
      </c>
      <c r="S76" s="23">
        <f t="shared" si="13"/>
        <v>1.2442396313364055</v>
      </c>
    </row>
    <row r="77" spans="1:19" ht="15" customHeight="1" x14ac:dyDescent="0.15">
      <c r="B77" s="73" t="s">
        <v>168</v>
      </c>
      <c r="C77" s="26"/>
      <c r="D77" s="26"/>
      <c r="E77" s="26"/>
      <c r="L77" s="11">
        <v>82</v>
      </c>
      <c r="M77" s="11">
        <v>10</v>
      </c>
      <c r="N77" s="11">
        <v>32</v>
      </c>
      <c r="O77" s="11">
        <v>37</v>
      </c>
      <c r="P77" s="23">
        <f t="shared" si="13"/>
        <v>0.8899500759713479</v>
      </c>
      <c r="Q77" s="23">
        <f t="shared" si="13"/>
        <v>0.28851702250432776</v>
      </c>
      <c r="R77" s="23">
        <f t="shared" si="13"/>
        <v>0.93077370564281559</v>
      </c>
      <c r="S77" s="23">
        <f t="shared" si="13"/>
        <v>1.7050691244239631</v>
      </c>
    </row>
    <row r="78" spans="1:19" ht="15" customHeight="1" x14ac:dyDescent="0.15">
      <c r="B78" s="73" t="s">
        <v>169</v>
      </c>
      <c r="C78" s="26"/>
      <c r="D78" s="26"/>
      <c r="E78" s="26"/>
      <c r="L78" s="11">
        <v>300</v>
      </c>
      <c r="M78" s="11">
        <v>13</v>
      </c>
      <c r="N78" s="11">
        <v>71</v>
      </c>
      <c r="O78" s="11">
        <v>206</v>
      </c>
      <c r="P78" s="23">
        <f t="shared" si="13"/>
        <v>3.2559149120902973</v>
      </c>
      <c r="Q78" s="23">
        <f t="shared" si="13"/>
        <v>0.37507212925562605</v>
      </c>
      <c r="R78" s="23">
        <f t="shared" si="13"/>
        <v>2.0651541593949974</v>
      </c>
      <c r="S78" s="23">
        <f t="shared" si="13"/>
        <v>9.4930875576036868</v>
      </c>
    </row>
    <row r="79" spans="1:19" ht="15" customHeight="1" x14ac:dyDescent="0.15">
      <c r="B79" s="94" t="s">
        <v>0</v>
      </c>
      <c r="C79" s="28"/>
      <c r="D79" s="28"/>
      <c r="E79" s="28"/>
      <c r="F79" s="28"/>
      <c r="G79" s="28"/>
      <c r="H79" s="28"/>
      <c r="I79" s="28"/>
      <c r="J79" s="28"/>
      <c r="K79" s="28"/>
      <c r="L79" s="12">
        <v>3399</v>
      </c>
      <c r="M79" s="12">
        <v>499</v>
      </c>
      <c r="N79" s="12">
        <v>1697</v>
      </c>
      <c r="O79" s="12">
        <v>1142</v>
      </c>
      <c r="P79" s="24">
        <f t="shared" si="13"/>
        <v>36.889515953983071</v>
      </c>
      <c r="Q79" s="24">
        <f t="shared" si="13"/>
        <v>14.396999422965957</v>
      </c>
      <c r="R79" s="24">
        <f t="shared" si="13"/>
        <v>49.360093077370564</v>
      </c>
      <c r="S79" s="24">
        <f t="shared" si="13"/>
        <v>52.626728110599075</v>
      </c>
    </row>
    <row r="80" spans="1:19" ht="15" customHeight="1" x14ac:dyDescent="0.15">
      <c r="B80" s="95" t="s">
        <v>1</v>
      </c>
      <c r="C80" s="30"/>
      <c r="D80" s="30"/>
      <c r="E80" s="30"/>
      <c r="F80" s="30"/>
      <c r="G80" s="30"/>
      <c r="H80" s="30"/>
      <c r="I80" s="30"/>
      <c r="J80" s="30"/>
      <c r="K80" s="31"/>
      <c r="L80" s="13">
        <f>SUM(L72:L79)</f>
        <v>9842</v>
      </c>
      <c r="M80" s="13">
        <f t="shared" ref="M80:O80" si="14">SUM(M72:M79)</f>
        <v>3631</v>
      </c>
      <c r="N80" s="13">
        <f t="shared" si="14"/>
        <v>3611</v>
      </c>
      <c r="O80" s="13">
        <f t="shared" si="14"/>
        <v>2442</v>
      </c>
      <c r="P80" s="25" t="str">
        <f>IF(SUM(P72:P79)&gt;100,"－",SUM(P72:P79))</f>
        <v>－</v>
      </c>
      <c r="Q80" s="25" t="str">
        <f t="shared" ref="Q80:S80" si="15">IF(SUM(Q72:Q79)&gt;100,"－",SUM(Q72:Q79))</f>
        <v>－</v>
      </c>
      <c r="R80" s="25" t="str">
        <f t="shared" si="15"/>
        <v>－</v>
      </c>
      <c r="S80" s="25" t="str">
        <f t="shared" si="15"/>
        <v>－</v>
      </c>
    </row>
    <row r="81" spans="1:22" ht="12.95" customHeight="1" x14ac:dyDescent="0.15">
      <c r="B81" s="96"/>
    </row>
    <row r="82" spans="1:22" ht="15" customHeight="1" x14ac:dyDescent="0.15">
      <c r="A82" s="17" t="s">
        <v>1100</v>
      </c>
      <c r="B82" s="96"/>
    </row>
    <row r="83" spans="1:22" ht="15" customHeight="1" x14ac:dyDescent="0.15">
      <c r="A83" s="1" t="s">
        <v>1101</v>
      </c>
      <c r="B83" s="96"/>
      <c r="L83" s="26"/>
      <c r="M83" s="1"/>
    </row>
    <row r="84" spans="1:22" s="36" customFormat="1" ht="33.75" x14ac:dyDescent="0.15">
      <c r="B84" s="95" t="s">
        <v>4</v>
      </c>
      <c r="C84" s="30"/>
      <c r="D84" s="30"/>
      <c r="E84" s="30"/>
      <c r="F84" s="31"/>
      <c r="G84" s="72" t="s">
        <v>265</v>
      </c>
      <c r="H84" s="72" t="s">
        <v>266</v>
      </c>
      <c r="I84" s="72" t="s">
        <v>267</v>
      </c>
      <c r="J84" s="72" t="s">
        <v>268</v>
      </c>
      <c r="K84" s="72" t="s">
        <v>269</v>
      </c>
      <c r="L84" s="72" t="s">
        <v>270</v>
      </c>
      <c r="M84" s="72" t="s">
        <v>271</v>
      </c>
      <c r="N84" s="72" t="s">
        <v>272</v>
      </c>
      <c r="O84" s="72" t="s">
        <v>273</v>
      </c>
      <c r="P84" s="72" t="s">
        <v>394</v>
      </c>
      <c r="Q84" s="128" t="s">
        <v>748</v>
      </c>
      <c r="R84" s="41" t="s">
        <v>0</v>
      </c>
      <c r="S84" s="40" t="s">
        <v>4</v>
      </c>
      <c r="T84" s="41" t="s">
        <v>873</v>
      </c>
      <c r="U84" s="1"/>
      <c r="V84" s="1"/>
    </row>
    <row r="85" spans="1:22" s="36" customFormat="1" ht="14.1" customHeight="1" x14ac:dyDescent="0.15">
      <c r="B85" s="100" t="s">
        <v>2</v>
      </c>
      <c r="C85" s="73" t="s">
        <v>877</v>
      </c>
      <c r="D85" s="47"/>
      <c r="E85" s="47"/>
      <c r="F85" s="42"/>
      <c r="G85" s="50">
        <v>2864</v>
      </c>
      <c r="H85" s="50">
        <v>16</v>
      </c>
      <c r="I85" s="50">
        <v>12</v>
      </c>
      <c r="J85" s="50">
        <v>4</v>
      </c>
      <c r="K85" s="50">
        <v>11</v>
      </c>
      <c r="L85" s="50">
        <v>38</v>
      </c>
      <c r="M85" s="50">
        <v>6</v>
      </c>
      <c r="N85" s="50">
        <v>24</v>
      </c>
      <c r="O85" s="50">
        <v>41</v>
      </c>
      <c r="P85" s="50">
        <v>27</v>
      </c>
      <c r="Q85" s="50">
        <v>2767</v>
      </c>
      <c r="R85" s="51">
        <v>5</v>
      </c>
      <c r="S85" s="50">
        <f t="shared" ref="S85:S98" si="16">SUM(G85:R85)</f>
        <v>5815</v>
      </c>
      <c r="T85" s="56">
        <v>49.458288740245266</v>
      </c>
      <c r="U85" s="1"/>
      <c r="V85" s="1"/>
    </row>
    <row r="86" spans="1:22" s="36" customFormat="1" ht="14.1" customHeight="1" x14ac:dyDescent="0.15">
      <c r="B86" s="101"/>
      <c r="C86" s="73" t="s">
        <v>164</v>
      </c>
      <c r="D86" s="37"/>
      <c r="E86" s="37"/>
      <c r="F86" s="43"/>
      <c r="G86" s="52">
        <v>4027</v>
      </c>
      <c r="H86" s="52">
        <v>20</v>
      </c>
      <c r="I86" s="52">
        <v>22</v>
      </c>
      <c r="J86" s="52">
        <v>15</v>
      </c>
      <c r="K86" s="52">
        <v>14</v>
      </c>
      <c r="L86" s="52">
        <v>34</v>
      </c>
      <c r="M86" s="52">
        <v>17</v>
      </c>
      <c r="N86" s="52">
        <v>10</v>
      </c>
      <c r="O86" s="52">
        <v>29</v>
      </c>
      <c r="P86" s="52">
        <v>44</v>
      </c>
      <c r="Q86" s="52">
        <v>1581</v>
      </c>
      <c r="R86" s="53">
        <v>2</v>
      </c>
      <c r="S86" s="52">
        <f t="shared" si="16"/>
        <v>5815</v>
      </c>
      <c r="T86" s="57">
        <v>28.106012871792341</v>
      </c>
      <c r="U86" s="1"/>
      <c r="V86" s="1"/>
    </row>
    <row r="87" spans="1:22" s="36" customFormat="1" ht="14.1" customHeight="1" x14ac:dyDescent="0.15">
      <c r="B87" s="101"/>
      <c r="C87" s="73" t="s">
        <v>165</v>
      </c>
      <c r="D87" s="37"/>
      <c r="E87" s="37"/>
      <c r="F87" s="43"/>
      <c r="G87" s="52">
        <v>4836</v>
      </c>
      <c r="H87" s="52">
        <v>22</v>
      </c>
      <c r="I87" s="52">
        <v>18</v>
      </c>
      <c r="J87" s="52">
        <v>15</v>
      </c>
      <c r="K87" s="52">
        <v>13</v>
      </c>
      <c r="L87" s="52">
        <v>52</v>
      </c>
      <c r="M87" s="52">
        <v>16</v>
      </c>
      <c r="N87" s="52">
        <v>32</v>
      </c>
      <c r="O87" s="52">
        <v>30</v>
      </c>
      <c r="P87" s="52">
        <v>47</v>
      </c>
      <c r="Q87" s="52">
        <v>731</v>
      </c>
      <c r="R87" s="53">
        <v>3</v>
      </c>
      <c r="S87" s="52">
        <f t="shared" si="16"/>
        <v>5815</v>
      </c>
      <c r="T87" s="57">
        <v>13.188096810618489</v>
      </c>
      <c r="U87" s="1"/>
      <c r="V87" s="1"/>
    </row>
    <row r="88" spans="1:22" s="36" customFormat="1" ht="14.1" customHeight="1" x14ac:dyDescent="0.15">
      <c r="B88" s="101"/>
      <c r="C88" s="73" t="s">
        <v>166</v>
      </c>
      <c r="D88" s="37"/>
      <c r="E88" s="37"/>
      <c r="F88" s="43"/>
      <c r="G88" s="52">
        <v>5586</v>
      </c>
      <c r="H88" s="52">
        <v>49</v>
      </c>
      <c r="I88" s="52">
        <v>37</v>
      </c>
      <c r="J88" s="52">
        <v>19</v>
      </c>
      <c r="K88" s="52">
        <v>1</v>
      </c>
      <c r="L88" s="52">
        <v>42</v>
      </c>
      <c r="M88" s="52">
        <v>6</v>
      </c>
      <c r="N88" s="52">
        <v>10</v>
      </c>
      <c r="O88" s="52">
        <v>7</v>
      </c>
      <c r="P88" s="52">
        <v>5</v>
      </c>
      <c r="Q88" s="52">
        <v>50</v>
      </c>
      <c r="R88" s="53">
        <v>3</v>
      </c>
      <c r="S88" s="52">
        <f t="shared" si="16"/>
        <v>5815</v>
      </c>
      <c r="T88" s="57">
        <v>0.22590312621098566</v>
      </c>
      <c r="U88" s="1"/>
      <c r="V88" s="1"/>
    </row>
    <row r="89" spans="1:22" s="36" customFormat="1" ht="14.1" customHeight="1" x14ac:dyDescent="0.15">
      <c r="B89" s="101"/>
      <c r="C89" s="73" t="s">
        <v>167</v>
      </c>
      <c r="D89" s="37"/>
      <c r="E89" s="37"/>
      <c r="F89" s="43"/>
      <c r="G89" s="52">
        <v>5743</v>
      </c>
      <c r="H89" s="52">
        <v>6</v>
      </c>
      <c r="I89" s="52">
        <v>5</v>
      </c>
      <c r="J89" s="52">
        <v>11</v>
      </c>
      <c r="K89" s="52">
        <v>0</v>
      </c>
      <c r="L89" s="52">
        <v>7</v>
      </c>
      <c r="M89" s="52">
        <v>0</v>
      </c>
      <c r="N89" s="52">
        <v>0</v>
      </c>
      <c r="O89" s="52">
        <v>2</v>
      </c>
      <c r="P89" s="52">
        <v>0</v>
      </c>
      <c r="Q89" s="52">
        <v>40</v>
      </c>
      <c r="R89" s="53">
        <v>1</v>
      </c>
      <c r="S89" s="52">
        <f t="shared" si="16"/>
        <v>5815</v>
      </c>
      <c r="T89" s="57">
        <v>0</v>
      </c>
      <c r="U89" s="1"/>
      <c r="V89" s="1"/>
    </row>
    <row r="90" spans="1:22" s="36" customFormat="1" ht="14.1" customHeight="1" x14ac:dyDescent="0.15">
      <c r="B90" s="102"/>
      <c r="C90" s="73" t="s">
        <v>168</v>
      </c>
      <c r="D90" s="37"/>
      <c r="E90" s="37"/>
      <c r="F90" s="43"/>
      <c r="G90" s="52">
        <v>5740</v>
      </c>
      <c r="H90" s="52">
        <v>8</v>
      </c>
      <c r="I90" s="52">
        <v>4</v>
      </c>
      <c r="J90" s="52">
        <v>1</v>
      </c>
      <c r="K90" s="52">
        <v>5</v>
      </c>
      <c r="L90" s="52">
        <v>5</v>
      </c>
      <c r="M90" s="52">
        <v>1</v>
      </c>
      <c r="N90" s="52">
        <v>5</v>
      </c>
      <c r="O90" s="52">
        <v>4</v>
      </c>
      <c r="P90" s="52">
        <v>4</v>
      </c>
      <c r="Q90" s="52">
        <v>36</v>
      </c>
      <c r="R90" s="53">
        <v>2</v>
      </c>
      <c r="S90" s="52">
        <f t="shared" si="16"/>
        <v>5815</v>
      </c>
      <c r="T90" s="57">
        <v>0</v>
      </c>
      <c r="U90" s="1"/>
      <c r="V90" s="1"/>
    </row>
    <row r="91" spans="1:22" ht="14.1" customHeight="1" x14ac:dyDescent="0.15">
      <c r="B91" s="103"/>
      <c r="C91" s="94" t="s">
        <v>169</v>
      </c>
      <c r="D91" s="46"/>
      <c r="E91" s="46"/>
      <c r="F91" s="48"/>
      <c r="G91" s="54">
        <v>5532</v>
      </c>
      <c r="H91" s="54">
        <v>40</v>
      </c>
      <c r="I91" s="54">
        <v>44</v>
      </c>
      <c r="J91" s="54">
        <v>24</v>
      </c>
      <c r="K91" s="54">
        <v>18</v>
      </c>
      <c r="L91" s="54">
        <v>58</v>
      </c>
      <c r="M91" s="54">
        <v>10</v>
      </c>
      <c r="N91" s="54">
        <v>13</v>
      </c>
      <c r="O91" s="54">
        <v>8</v>
      </c>
      <c r="P91" s="54">
        <v>18</v>
      </c>
      <c r="Q91" s="54">
        <v>49</v>
      </c>
      <c r="R91" s="55">
        <v>1</v>
      </c>
      <c r="S91" s="54">
        <f t="shared" si="16"/>
        <v>5815</v>
      </c>
      <c r="T91" s="58">
        <v>0.62254334029049707</v>
      </c>
    </row>
    <row r="92" spans="1:22" s="36" customFormat="1" ht="14.1" customHeight="1" x14ac:dyDescent="0.15">
      <c r="B92" s="100" t="s">
        <v>3</v>
      </c>
      <c r="C92" s="73" t="s">
        <v>877</v>
      </c>
      <c r="D92" s="47"/>
      <c r="E92" s="47"/>
      <c r="F92" s="63">
        <f t="shared" ref="F92:F98" si="17">$L$25-$L$79</f>
        <v>5815</v>
      </c>
      <c r="G92" s="56">
        <f t="shared" ref="G92:R98" si="18">G85/$F92*100</f>
        <v>49.251934651762689</v>
      </c>
      <c r="H92" s="56">
        <f t="shared" si="18"/>
        <v>0.27515047291487532</v>
      </c>
      <c r="I92" s="56">
        <f t="shared" si="18"/>
        <v>0.20636285468615648</v>
      </c>
      <c r="J92" s="56">
        <f t="shared" si="18"/>
        <v>6.878761822871883E-2</v>
      </c>
      <c r="K92" s="56">
        <f t="shared" si="18"/>
        <v>0.1891659501289768</v>
      </c>
      <c r="L92" s="56">
        <f t="shared" si="18"/>
        <v>0.65348237317282887</v>
      </c>
      <c r="M92" s="56">
        <f t="shared" si="18"/>
        <v>0.10318142734307824</v>
      </c>
      <c r="N92" s="56">
        <f t="shared" si="18"/>
        <v>0.41272570937231295</v>
      </c>
      <c r="O92" s="56">
        <f t="shared" si="18"/>
        <v>0.70507308684436809</v>
      </c>
      <c r="P92" s="56">
        <f t="shared" si="18"/>
        <v>0.46431642304385207</v>
      </c>
      <c r="Q92" s="56">
        <f t="shared" si="18"/>
        <v>47.583834909716252</v>
      </c>
      <c r="R92" s="56">
        <f t="shared" si="18"/>
        <v>8.5984522785898534E-2</v>
      </c>
      <c r="S92" s="56">
        <f t="shared" si="16"/>
        <v>99.999999999999986</v>
      </c>
      <c r="U92" s="1"/>
      <c r="V92" s="1"/>
    </row>
    <row r="93" spans="1:22" s="36" customFormat="1" ht="14.1" customHeight="1" x14ac:dyDescent="0.15">
      <c r="B93" s="101"/>
      <c r="C93" s="73" t="s">
        <v>164</v>
      </c>
      <c r="D93" s="37"/>
      <c r="E93" s="37"/>
      <c r="F93" s="64">
        <f t="shared" si="17"/>
        <v>5815</v>
      </c>
      <c r="G93" s="57">
        <f t="shared" si="18"/>
        <v>69.251934651762681</v>
      </c>
      <c r="H93" s="57">
        <f t="shared" si="18"/>
        <v>0.34393809114359414</v>
      </c>
      <c r="I93" s="57">
        <f t="shared" si="18"/>
        <v>0.3783319002579536</v>
      </c>
      <c r="J93" s="57">
        <f t="shared" si="18"/>
        <v>0.25795356835769562</v>
      </c>
      <c r="K93" s="57">
        <f t="shared" si="18"/>
        <v>0.24075666380051591</v>
      </c>
      <c r="L93" s="57">
        <f t="shared" si="18"/>
        <v>0.58469475494411005</v>
      </c>
      <c r="M93" s="57">
        <f t="shared" si="18"/>
        <v>0.29234737747205503</v>
      </c>
      <c r="N93" s="57">
        <f t="shared" si="18"/>
        <v>0.17196904557179707</v>
      </c>
      <c r="O93" s="57">
        <f t="shared" si="18"/>
        <v>0.49871023215821153</v>
      </c>
      <c r="P93" s="57">
        <f t="shared" si="18"/>
        <v>0.7566638005159072</v>
      </c>
      <c r="Q93" s="57">
        <f t="shared" si="18"/>
        <v>27.188306104901116</v>
      </c>
      <c r="R93" s="57">
        <f t="shared" si="18"/>
        <v>3.4393809114359415E-2</v>
      </c>
      <c r="S93" s="57">
        <f t="shared" si="16"/>
        <v>100</v>
      </c>
    </row>
    <row r="94" spans="1:22" s="36" customFormat="1" ht="14.1" customHeight="1" x14ac:dyDescent="0.15">
      <c r="B94" s="101"/>
      <c r="C94" s="73" t="s">
        <v>165</v>
      </c>
      <c r="D94" s="37"/>
      <c r="E94" s="37"/>
      <c r="F94" s="64">
        <f t="shared" si="17"/>
        <v>5815</v>
      </c>
      <c r="G94" s="57">
        <f t="shared" si="18"/>
        <v>83.164230438521074</v>
      </c>
      <c r="H94" s="57">
        <f t="shared" si="18"/>
        <v>0.3783319002579536</v>
      </c>
      <c r="I94" s="57">
        <f t="shared" si="18"/>
        <v>0.30954428202923473</v>
      </c>
      <c r="J94" s="57">
        <f t="shared" si="18"/>
        <v>0.25795356835769562</v>
      </c>
      <c r="K94" s="57">
        <f t="shared" si="18"/>
        <v>0.22355975924333621</v>
      </c>
      <c r="L94" s="57">
        <f t="shared" si="18"/>
        <v>0.89423903697334484</v>
      </c>
      <c r="M94" s="57">
        <f t="shared" si="18"/>
        <v>0.27515047291487532</v>
      </c>
      <c r="N94" s="57">
        <f t="shared" si="18"/>
        <v>0.55030094582975064</v>
      </c>
      <c r="O94" s="57">
        <f t="shared" si="18"/>
        <v>0.51590713671539123</v>
      </c>
      <c r="P94" s="57">
        <f t="shared" si="18"/>
        <v>0.8082545141874462</v>
      </c>
      <c r="Q94" s="57">
        <f t="shared" si="18"/>
        <v>12.570937231298366</v>
      </c>
      <c r="R94" s="57">
        <f t="shared" si="18"/>
        <v>5.1590713671539119E-2</v>
      </c>
      <c r="S94" s="57">
        <f t="shared" si="16"/>
        <v>99.999999999999972</v>
      </c>
    </row>
    <row r="95" spans="1:22" s="36" customFormat="1" ht="14.1" customHeight="1" x14ac:dyDescent="0.15">
      <c r="B95" s="101"/>
      <c r="C95" s="73" t="s">
        <v>166</v>
      </c>
      <c r="D95" s="37"/>
      <c r="E95" s="37"/>
      <c r="F95" s="64">
        <f t="shared" si="17"/>
        <v>5815</v>
      </c>
      <c r="G95" s="57">
        <f t="shared" si="18"/>
        <v>96.061908856405836</v>
      </c>
      <c r="H95" s="57">
        <f t="shared" si="18"/>
        <v>0.84264832330180561</v>
      </c>
      <c r="I95" s="57">
        <f t="shared" si="18"/>
        <v>0.63628546861564916</v>
      </c>
      <c r="J95" s="57">
        <f t="shared" si="18"/>
        <v>0.32674118658641443</v>
      </c>
      <c r="K95" s="57">
        <f t="shared" si="18"/>
        <v>1.7196904557179708E-2</v>
      </c>
      <c r="L95" s="57">
        <f t="shared" si="18"/>
        <v>0.72226999140154768</v>
      </c>
      <c r="M95" s="57">
        <f t="shared" si="18"/>
        <v>0.10318142734307824</v>
      </c>
      <c r="N95" s="57">
        <f t="shared" si="18"/>
        <v>0.17196904557179707</v>
      </c>
      <c r="O95" s="57">
        <f t="shared" si="18"/>
        <v>0.12037833190025796</v>
      </c>
      <c r="P95" s="57">
        <f t="shared" si="18"/>
        <v>8.5984522785898534E-2</v>
      </c>
      <c r="Q95" s="57">
        <f t="shared" si="18"/>
        <v>0.85984522785898543</v>
      </c>
      <c r="R95" s="57">
        <f t="shared" si="18"/>
        <v>5.1590713671539119E-2</v>
      </c>
      <c r="S95" s="57">
        <f t="shared" si="16"/>
        <v>99.999999999999986</v>
      </c>
    </row>
    <row r="96" spans="1:22" s="36" customFormat="1" ht="14.1" customHeight="1" x14ac:dyDescent="0.15">
      <c r="B96" s="101"/>
      <c r="C96" s="73" t="s">
        <v>167</v>
      </c>
      <c r="D96" s="37"/>
      <c r="E96" s="37"/>
      <c r="F96" s="64">
        <f t="shared" si="17"/>
        <v>5815</v>
      </c>
      <c r="G96" s="57">
        <f t="shared" si="18"/>
        <v>98.761822871883069</v>
      </c>
      <c r="H96" s="57">
        <f t="shared" si="18"/>
        <v>0.10318142734307824</v>
      </c>
      <c r="I96" s="57">
        <f t="shared" si="18"/>
        <v>8.5984522785898534E-2</v>
      </c>
      <c r="J96" s="57">
        <f t="shared" si="18"/>
        <v>0.1891659501289768</v>
      </c>
      <c r="K96" s="57">
        <f t="shared" si="18"/>
        <v>0</v>
      </c>
      <c r="L96" s="57">
        <f t="shared" si="18"/>
        <v>0.12037833190025796</v>
      </c>
      <c r="M96" s="57">
        <f t="shared" si="18"/>
        <v>0</v>
      </c>
      <c r="N96" s="57">
        <f t="shared" si="18"/>
        <v>0</v>
      </c>
      <c r="O96" s="57">
        <f t="shared" si="18"/>
        <v>3.4393809114359415E-2</v>
      </c>
      <c r="P96" s="57">
        <f t="shared" si="18"/>
        <v>0</v>
      </c>
      <c r="Q96" s="57">
        <f t="shared" si="18"/>
        <v>0.68787618228718828</v>
      </c>
      <c r="R96" s="57">
        <f t="shared" si="18"/>
        <v>1.7196904557179708E-2</v>
      </c>
      <c r="S96" s="57">
        <f t="shared" si="16"/>
        <v>100</v>
      </c>
    </row>
    <row r="97" spans="1:22" s="36" customFormat="1" ht="14.1" customHeight="1" x14ac:dyDescent="0.15">
      <c r="B97" s="102"/>
      <c r="C97" s="73" t="s">
        <v>168</v>
      </c>
      <c r="D97" s="37"/>
      <c r="E97" s="37"/>
      <c r="F97" s="64">
        <f t="shared" si="17"/>
        <v>5815</v>
      </c>
      <c r="G97" s="57">
        <f t="shared" si="18"/>
        <v>98.710232158211525</v>
      </c>
      <c r="H97" s="57">
        <f t="shared" si="18"/>
        <v>0.13757523645743766</v>
      </c>
      <c r="I97" s="57">
        <f t="shared" si="18"/>
        <v>6.878761822871883E-2</v>
      </c>
      <c r="J97" s="57">
        <f t="shared" si="18"/>
        <v>1.7196904557179708E-2</v>
      </c>
      <c r="K97" s="57">
        <f t="shared" si="18"/>
        <v>8.5984522785898534E-2</v>
      </c>
      <c r="L97" s="57">
        <f t="shared" si="18"/>
        <v>8.5984522785898534E-2</v>
      </c>
      <c r="M97" s="57">
        <f t="shared" si="18"/>
        <v>1.7196904557179708E-2</v>
      </c>
      <c r="N97" s="57">
        <f t="shared" si="18"/>
        <v>8.5984522785898534E-2</v>
      </c>
      <c r="O97" s="57">
        <f t="shared" si="18"/>
        <v>6.878761822871883E-2</v>
      </c>
      <c r="P97" s="57">
        <f t="shared" si="18"/>
        <v>6.878761822871883E-2</v>
      </c>
      <c r="Q97" s="57">
        <f t="shared" si="18"/>
        <v>0.61908856405846946</v>
      </c>
      <c r="R97" s="57">
        <f t="shared" si="18"/>
        <v>3.4393809114359415E-2</v>
      </c>
      <c r="S97" s="57">
        <f t="shared" si="16"/>
        <v>100.00000000000001</v>
      </c>
    </row>
    <row r="98" spans="1:22" ht="14.1" customHeight="1" x14ac:dyDescent="0.15">
      <c r="B98" s="103"/>
      <c r="C98" s="94" t="s">
        <v>169</v>
      </c>
      <c r="D98" s="46"/>
      <c r="E98" s="46"/>
      <c r="F98" s="65">
        <f t="shared" si="17"/>
        <v>5815</v>
      </c>
      <c r="G98" s="58">
        <f t="shared" si="18"/>
        <v>95.133276010318141</v>
      </c>
      <c r="H98" s="58">
        <f t="shared" si="18"/>
        <v>0.68787618228718828</v>
      </c>
      <c r="I98" s="58">
        <f t="shared" si="18"/>
        <v>0.7566638005159072</v>
      </c>
      <c r="J98" s="58">
        <f t="shared" si="18"/>
        <v>0.41272570937231295</v>
      </c>
      <c r="K98" s="58">
        <f t="shared" si="18"/>
        <v>0.30954428202923473</v>
      </c>
      <c r="L98" s="58">
        <f t="shared" si="18"/>
        <v>0.99742046431642306</v>
      </c>
      <c r="M98" s="58">
        <f t="shared" si="18"/>
        <v>0.17196904557179707</v>
      </c>
      <c r="N98" s="58">
        <f t="shared" si="18"/>
        <v>0.22355975924333621</v>
      </c>
      <c r="O98" s="58">
        <f t="shared" si="18"/>
        <v>0.13757523645743766</v>
      </c>
      <c r="P98" s="58">
        <f t="shared" si="18"/>
        <v>0.30954428202923473</v>
      </c>
      <c r="Q98" s="58">
        <f t="shared" si="18"/>
        <v>0.84264832330180561</v>
      </c>
      <c r="R98" s="58">
        <f t="shared" si="18"/>
        <v>1.7196904557179708E-2</v>
      </c>
      <c r="S98" s="58">
        <f t="shared" si="16"/>
        <v>99.999999999999986</v>
      </c>
      <c r="T98" s="36"/>
    </row>
    <row r="99" spans="1:22" ht="15" customHeight="1" x14ac:dyDescent="0.15">
      <c r="B99" s="98"/>
      <c r="C99" s="37"/>
      <c r="D99" s="37"/>
      <c r="E99" s="37"/>
      <c r="F99" s="32"/>
      <c r="G99" s="32"/>
      <c r="H99" s="32"/>
      <c r="I99" s="32"/>
      <c r="J99" s="32"/>
      <c r="K99" s="32"/>
      <c r="L99" s="33"/>
      <c r="M99" s="34"/>
      <c r="N99" s="35"/>
      <c r="P99" s="36"/>
    </row>
    <row r="100" spans="1:22" ht="15" customHeight="1" x14ac:dyDescent="0.15">
      <c r="A100" s="1" t="s">
        <v>1101</v>
      </c>
      <c r="B100" s="96"/>
      <c r="L100" s="26"/>
      <c r="M100" s="1"/>
    </row>
    <row r="101" spans="1:22" s="36" customFormat="1" ht="33.75" x14ac:dyDescent="0.15">
      <c r="B101" s="95" t="s">
        <v>11</v>
      </c>
      <c r="C101" s="30"/>
      <c r="D101" s="30"/>
      <c r="E101" s="30"/>
      <c r="F101" s="31"/>
      <c r="G101" s="72" t="s">
        <v>265</v>
      </c>
      <c r="H101" s="72" t="s">
        <v>266</v>
      </c>
      <c r="I101" s="72" t="s">
        <v>267</v>
      </c>
      <c r="J101" s="72" t="s">
        <v>268</v>
      </c>
      <c r="K101" s="72" t="s">
        <v>269</v>
      </c>
      <c r="L101" s="72" t="s">
        <v>270</v>
      </c>
      <c r="M101" s="72" t="s">
        <v>271</v>
      </c>
      <c r="N101" s="72" t="s">
        <v>272</v>
      </c>
      <c r="O101" s="72" t="s">
        <v>273</v>
      </c>
      <c r="P101" s="72" t="s">
        <v>394</v>
      </c>
      <c r="Q101" s="128" t="s">
        <v>748</v>
      </c>
      <c r="R101" s="41" t="s">
        <v>0</v>
      </c>
      <c r="S101" s="40" t="s">
        <v>4</v>
      </c>
      <c r="T101" s="41" t="s">
        <v>873</v>
      </c>
      <c r="U101" s="1"/>
      <c r="V101" s="1"/>
    </row>
    <row r="102" spans="1:22" s="36" customFormat="1" ht="14.1" customHeight="1" x14ac:dyDescent="0.15">
      <c r="B102" s="100" t="s">
        <v>2</v>
      </c>
      <c r="C102" s="73" t="s">
        <v>877</v>
      </c>
      <c r="D102" s="47"/>
      <c r="E102" s="47"/>
      <c r="F102" s="42"/>
      <c r="G102" s="50">
        <v>91</v>
      </c>
      <c r="H102" s="50">
        <v>4</v>
      </c>
      <c r="I102" s="50">
        <v>7</v>
      </c>
      <c r="J102" s="50">
        <v>1</v>
      </c>
      <c r="K102" s="50">
        <v>6</v>
      </c>
      <c r="L102" s="50">
        <v>27</v>
      </c>
      <c r="M102" s="50">
        <v>3</v>
      </c>
      <c r="N102" s="50">
        <v>24</v>
      </c>
      <c r="O102" s="50">
        <v>38</v>
      </c>
      <c r="P102" s="50">
        <v>27</v>
      </c>
      <c r="Q102" s="50">
        <v>2734</v>
      </c>
      <c r="R102" s="51">
        <v>5</v>
      </c>
      <c r="S102" s="50">
        <f t="shared" ref="S102:S115" si="19">SUM(G102:R102)</f>
        <v>2967</v>
      </c>
      <c r="T102" s="56">
        <v>97.820452681646714</v>
      </c>
      <c r="U102" s="1"/>
      <c r="V102" s="1"/>
    </row>
    <row r="103" spans="1:22" s="36" customFormat="1" ht="14.1" customHeight="1" x14ac:dyDescent="0.15">
      <c r="B103" s="101"/>
      <c r="C103" s="73" t="s">
        <v>164</v>
      </c>
      <c r="D103" s="37"/>
      <c r="E103" s="37"/>
      <c r="F103" s="43"/>
      <c r="G103" s="52">
        <v>2889</v>
      </c>
      <c r="H103" s="52">
        <v>8</v>
      </c>
      <c r="I103" s="52">
        <v>7</v>
      </c>
      <c r="J103" s="52">
        <v>7</v>
      </c>
      <c r="K103" s="52">
        <v>4</v>
      </c>
      <c r="L103" s="52">
        <v>7</v>
      </c>
      <c r="M103" s="52">
        <v>0</v>
      </c>
      <c r="N103" s="52">
        <v>0</v>
      </c>
      <c r="O103" s="52">
        <v>3</v>
      </c>
      <c r="P103" s="52">
        <v>1</v>
      </c>
      <c r="Q103" s="52">
        <v>40</v>
      </c>
      <c r="R103" s="53">
        <v>1</v>
      </c>
      <c r="S103" s="52">
        <f t="shared" si="19"/>
        <v>2967</v>
      </c>
      <c r="T103" s="57">
        <v>1.1355571327182399E-2</v>
      </c>
      <c r="U103" s="1"/>
      <c r="V103" s="1"/>
    </row>
    <row r="104" spans="1:22" s="36" customFormat="1" ht="14.1" customHeight="1" x14ac:dyDescent="0.15">
      <c r="B104" s="101"/>
      <c r="C104" s="73" t="s">
        <v>165</v>
      </c>
      <c r="D104" s="37"/>
      <c r="E104" s="37"/>
      <c r="F104" s="43"/>
      <c r="G104" s="52">
        <v>2946</v>
      </c>
      <c r="H104" s="52">
        <v>3</v>
      </c>
      <c r="I104" s="52">
        <v>1</v>
      </c>
      <c r="J104" s="52">
        <v>1</v>
      </c>
      <c r="K104" s="52">
        <v>0</v>
      </c>
      <c r="L104" s="52">
        <v>3</v>
      </c>
      <c r="M104" s="52">
        <v>1</v>
      </c>
      <c r="N104" s="52">
        <v>0</v>
      </c>
      <c r="O104" s="52">
        <v>0</v>
      </c>
      <c r="P104" s="52">
        <v>0</v>
      </c>
      <c r="Q104" s="52">
        <v>10</v>
      </c>
      <c r="R104" s="53">
        <v>2</v>
      </c>
      <c r="S104" s="52">
        <f t="shared" si="19"/>
        <v>2967</v>
      </c>
      <c r="T104" s="57">
        <v>0</v>
      </c>
      <c r="U104" s="1"/>
      <c r="V104" s="1"/>
    </row>
    <row r="105" spans="1:22" s="36" customFormat="1" ht="14.1" customHeight="1" x14ac:dyDescent="0.15">
      <c r="B105" s="101"/>
      <c r="C105" s="73" t="s">
        <v>166</v>
      </c>
      <c r="D105" s="37"/>
      <c r="E105" s="37"/>
      <c r="F105" s="43"/>
      <c r="G105" s="52">
        <v>2852</v>
      </c>
      <c r="H105" s="52">
        <v>22</v>
      </c>
      <c r="I105" s="52">
        <v>25</v>
      </c>
      <c r="J105" s="52">
        <v>7</v>
      </c>
      <c r="K105" s="52">
        <v>0</v>
      </c>
      <c r="L105" s="52">
        <v>14</v>
      </c>
      <c r="M105" s="52">
        <v>2</v>
      </c>
      <c r="N105" s="52">
        <v>2</v>
      </c>
      <c r="O105" s="52">
        <v>5</v>
      </c>
      <c r="P105" s="52">
        <v>4</v>
      </c>
      <c r="Q105" s="52">
        <v>31</v>
      </c>
      <c r="R105" s="53">
        <v>3</v>
      </c>
      <c r="S105" s="52">
        <f t="shared" si="19"/>
        <v>2967</v>
      </c>
      <c r="T105" s="57">
        <v>0.20857462849650349</v>
      </c>
      <c r="U105" s="1"/>
      <c r="V105" s="1"/>
    </row>
    <row r="106" spans="1:22" s="36" customFormat="1" ht="14.1" customHeight="1" x14ac:dyDescent="0.15">
      <c r="B106" s="101"/>
      <c r="C106" s="73" t="s">
        <v>167</v>
      </c>
      <c r="D106" s="37"/>
      <c r="E106" s="37"/>
      <c r="F106" s="43"/>
      <c r="G106" s="52">
        <v>2958</v>
      </c>
      <c r="H106" s="52">
        <v>1</v>
      </c>
      <c r="I106" s="52">
        <v>2</v>
      </c>
      <c r="J106" s="52">
        <v>3</v>
      </c>
      <c r="K106" s="52">
        <v>0</v>
      </c>
      <c r="L106" s="52">
        <v>1</v>
      </c>
      <c r="M106" s="52">
        <v>0</v>
      </c>
      <c r="N106" s="52">
        <v>0</v>
      </c>
      <c r="O106" s="52">
        <v>1</v>
      </c>
      <c r="P106" s="52">
        <v>0</v>
      </c>
      <c r="Q106" s="52">
        <v>0</v>
      </c>
      <c r="R106" s="53">
        <v>1</v>
      </c>
      <c r="S106" s="52">
        <f t="shared" si="19"/>
        <v>2967</v>
      </c>
      <c r="T106" s="57">
        <v>0</v>
      </c>
      <c r="U106" s="1"/>
      <c r="V106" s="1"/>
    </row>
    <row r="107" spans="1:22" s="36" customFormat="1" ht="14.1" customHeight="1" x14ac:dyDescent="0.15">
      <c r="B107" s="102"/>
      <c r="C107" s="73" t="s">
        <v>168</v>
      </c>
      <c r="D107" s="37"/>
      <c r="E107" s="37"/>
      <c r="F107" s="43"/>
      <c r="G107" s="52">
        <v>2957</v>
      </c>
      <c r="H107" s="52">
        <v>4</v>
      </c>
      <c r="I107" s="52">
        <v>2</v>
      </c>
      <c r="J107" s="52">
        <v>0</v>
      </c>
      <c r="K107" s="52">
        <v>2</v>
      </c>
      <c r="L107" s="52">
        <v>0</v>
      </c>
      <c r="M107" s="52">
        <v>1</v>
      </c>
      <c r="N107" s="52">
        <v>0</v>
      </c>
      <c r="O107" s="52">
        <v>0</v>
      </c>
      <c r="P107" s="52">
        <v>0</v>
      </c>
      <c r="Q107" s="52">
        <v>1</v>
      </c>
      <c r="R107" s="53">
        <v>0</v>
      </c>
      <c r="S107" s="52">
        <f t="shared" si="19"/>
        <v>2967</v>
      </c>
      <c r="T107" s="57">
        <v>0</v>
      </c>
      <c r="U107" s="1"/>
      <c r="V107" s="1"/>
    </row>
    <row r="108" spans="1:22" ht="14.1" customHeight="1" x14ac:dyDescent="0.15">
      <c r="B108" s="103"/>
      <c r="C108" s="94" t="s">
        <v>169</v>
      </c>
      <c r="D108" s="46"/>
      <c r="E108" s="46"/>
      <c r="F108" s="48"/>
      <c r="G108" s="54">
        <v>2957</v>
      </c>
      <c r="H108" s="54">
        <v>1</v>
      </c>
      <c r="I108" s="54">
        <v>2</v>
      </c>
      <c r="J108" s="54">
        <v>0</v>
      </c>
      <c r="K108" s="54">
        <v>0</v>
      </c>
      <c r="L108" s="54">
        <v>3</v>
      </c>
      <c r="M108" s="54">
        <v>0</v>
      </c>
      <c r="N108" s="54">
        <v>2</v>
      </c>
      <c r="O108" s="54">
        <v>0</v>
      </c>
      <c r="P108" s="54">
        <v>0</v>
      </c>
      <c r="Q108" s="54">
        <v>1</v>
      </c>
      <c r="R108" s="55">
        <v>1</v>
      </c>
      <c r="S108" s="54">
        <f t="shared" si="19"/>
        <v>2967</v>
      </c>
      <c r="T108" s="58">
        <v>0</v>
      </c>
    </row>
    <row r="109" spans="1:22" s="36" customFormat="1" ht="14.1" customHeight="1" x14ac:dyDescent="0.15">
      <c r="B109" s="100" t="s">
        <v>3</v>
      </c>
      <c r="C109" s="73" t="s">
        <v>877</v>
      </c>
      <c r="D109" s="47"/>
      <c r="E109" s="47"/>
      <c r="F109" s="63">
        <f t="shared" ref="F109:F115" si="20">$M$25-$M$79</f>
        <v>2967</v>
      </c>
      <c r="G109" s="56">
        <f t="shared" ref="G109:R115" si="21">G102/$F109*100</f>
        <v>3.0670711156049881</v>
      </c>
      <c r="H109" s="56">
        <f t="shared" si="21"/>
        <v>0.13481631277384565</v>
      </c>
      <c r="I109" s="56">
        <f t="shared" si="21"/>
        <v>0.23592854735422988</v>
      </c>
      <c r="J109" s="56">
        <f t="shared" si="21"/>
        <v>3.3704078193461412E-2</v>
      </c>
      <c r="K109" s="56">
        <f t="shared" si="21"/>
        <v>0.20222446916076847</v>
      </c>
      <c r="L109" s="56">
        <f t="shared" si="21"/>
        <v>0.91001011122345798</v>
      </c>
      <c r="M109" s="56">
        <f t="shared" si="21"/>
        <v>0.10111223458038424</v>
      </c>
      <c r="N109" s="56">
        <f t="shared" si="21"/>
        <v>0.80889787664307389</v>
      </c>
      <c r="O109" s="56">
        <f t="shared" si="21"/>
        <v>1.2807549713515336</v>
      </c>
      <c r="P109" s="56">
        <f t="shared" si="21"/>
        <v>0.91001011122345798</v>
      </c>
      <c r="Q109" s="56">
        <f t="shared" si="21"/>
        <v>92.146949780923492</v>
      </c>
      <c r="R109" s="56">
        <f t="shared" si="21"/>
        <v>0.16852039096730706</v>
      </c>
      <c r="S109" s="56">
        <f t="shared" si="19"/>
        <v>100</v>
      </c>
      <c r="U109" s="1"/>
      <c r="V109" s="1"/>
    </row>
    <row r="110" spans="1:22" s="36" customFormat="1" ht="14.1" customHeight="1" x14ac:dyDescent="0.15">
      <c r="B110" s="101"/>
      <c r="C110" s="73" t="s">
        <v>164</v>
      </c>
      <c r="D110" s="37"/>
      <c r="E110" s="37"/>
      <c r="F110" s="64">
        <f t="shared" si="20"/>
        <v>2967</v>
      </c>
      <c r="G110" s="57">
        <f t="shared" si="21"/>
        <v>97.371081900909999</v>
      </c>
      <c r="H110" s="57">
        <f t="shared" si="21"/>
        <v>0.2696326255476913</v>
      </c>
      <c r="I110" s="57">
        <f t="shared" si="21"/>
        <v>0.23592854735422988</v>
      </c>
      <c r="J110" s="57">
        <f t="shared" si="21"/>
        <v>0.23592854735422988</v>
      </c>
      <c r="K110" s="57">
        <f t="shared" si="21"/>
        <v>0.13481631277384565</v>
      </c>
      <c r="L110" s="57">
        <f t="shared" si="21"/>
        <v>0.23592854735422988</v>
      </c>
      <c r="M110" s="57">
        <f t="shared" si="21"/>
        <v>0</v>
      </c>
      <c r="N110" s="57">
        <f t="shared" si="21"/>
        <v>0</v>
      </c>
      <c r="O110" s="57">
        <f t="shared" si="21"/>
        <v>0.10111223458038424</v>
      </c>
      <c r="P110" s="57">
        <f t="shared" si="21"/>
        <v>3.3704078193461412E-2</v>
      </c>
      <c r="Q110" s="57">
        <f t="shared" si="21"/>
        <v>1.3481631277384565</v>
      </c>
      <c r="R110" s="57">
        <f t="shared" si="21"/>
        <v>3.3704078193461412E-2</v>
      </c>
      <c r="S110" s="57">
        <f t="shared" si="19"/>
        <v>100.00000000000001</v>
      </c>
    </row>
    <row r="111" spans="1:22" s="36" customFormat="1" ht="14.1" customHeight="1" x14ac:dyDescent="0.15">
      <c r="B111" s="101"/>
      <c r="C111" s="73" t="s">
        <v>165</v>
      </c>
      <c r="D111" s="37"/>
      <c r="E111" s="37"/>
      <c r="F111" s="64">
        <f t="shared" si="20"/>
        <v>2967</v>
      </c>
      <c r="G111" s="57">
        <f t="shared" si="21"/>
        <v>99.292214357937311</v>
      </c>
      <c r="H111" s="57">
        <f t="shared" si="21"/>
        <v>0.10111223458038424</v>
      </c>
      <c r="I111" s="57">
        <f t="shared" si="21"/>
        <v>3.3704078193461412E-2</v>
      </c>
      <c r="J111" s="57">
        <f t="shared" si="21"/>
        <v>3.3704078193461412E-2</v>
      </c>
      <c r="K111" s="57">
        <f t="shared" si="21"/>
        <v>0</v>
      </c>
      <c r="L111" s="57">
        <f t="shared" si="21"/>
        <v>0.10111223458038424</v>
      </c>
      <c r="M111" s="57">
        <f t="shared" si="21"/>
        <v>3.3704078193461412E-2</v>
      </c>
      <c r="N111" s="57">
        <f t="shared" si="21"/>
        <v>0</v>
      </c>
      <c r="O111" s="57">
        <f t="shared" si="21"/>
        <v>0</v>
      </c>
      <c r="P111" s="57">
        <f t="shared" si="21"/>
        <v>0</v>
      </c>
      <c r="Q111" s="57">
        <f t="shared" si="21"/>
        <v>0.33704078193461412</v>
      </c>
      <c r="R111" s="57">
        <f t="shared" si="21"/>
        <v>6.7408156386922824E-2</v>
      </c>
      <c r="S111" s="57">
        <f t="shared" si="19"/>
        <v>100.00000000000001</v>
      </c>
    </row>
    <row r="112" spans="1:22" s="36" customFormat="1" ht="14.1" customHeight="1" x14ac:dyDescent="0.15">
      <c r="B112" s="101"/>
      <c r="C112" s="73" t="s">
        <v>166</v>
      </c>
      <c r="D112" s="37"/>
      <c r="E112" s="37"/>
      <c r="F112" s="64">
        <f t="shared" si="20"/>
        <v>2967</v>
      </c>
      <c r="G112" s="57">
        <f t="shared" si="21"/>
        <v>96.124031007751938</v>
      </c>
      <c r="H112" s="57">
        <f t="shared" si="21"/>
        <v>0.74148972025615101</v>
      </c>
      <c r="I112" s="57">
        <f t="shared" si="21"/>
        <v>0.84260195483653533</v>
      </c>
      <c r="J112" s="57">
        <f t="shared" si="21"/>
        <v>0.23592854735422988</v>
      </c>
      <c r="K112" s="57">
        <f t="shared" si="21"/>
        <v>0</v>
      </c>
      <c r="L112" s="57">
        <f t="shared" si="21"/>
        <v>0.47185709470845977</v>
      </c>
      <c r="M112" s="57">
        <f t="shared" si="21"/>
        <v>6.7408156386922824E-2</v>
      </c>
      <c r="N112" s="57">
        <f t="shared" si="21"/>
        <v>6.7408156386922824E-2</v>
      </c>
      <c r="O112" s="57">
        <f t="shared" si="21"/>
        <v>0.16852039096730706</v>
      </c>
      <c r="P112" s="57">
        <f t="shared" si="21"/>
        <v>0.13481631277384565</v>
      </c>
      <c r="Q112" s="57">
        <f t="shared" si="21"/>
        <v>1.0448264239973037</v>
      </c>
      <c r="R112" s="57">
        <f t="shared" si="21"/>
        <v>0.10111223458038424</v>
      </c>
      <c r="S112" s="57">
        <f t="shared" si="19"/>
        <v>100</v>
      </c>
    </row>
    <row r="113" spans="2:22" s="36" customFormat="1" ht="14.1" customHeight="1" x14ac:dyDescent="0.15">
      <c r="B113" s="101"/>
      <c r="C113" s="73" t="s">
        <v>167</v>
      </c>
      <c r="D113" s="37"/>
      <c r="E113" s="37"/>
      <c r="F113" s="64">
        <f t="shared" si="20"/>
        <v>2967</v>
      </c>
      <c r="G113" s="57">
        <f t="shared" si="21"/>
        <v>99.696663296258848</v>
      </c>
      <c r="H113" s="57">
        <f t="shared" si="21"/>
        <v>3.3704078193461412E-2</v>
      </c>
      <c r="I113" s="57">
        <f t="shared" si="21"/>
        <v>6.7408156386922824E-2</v>
      </c>
      <c r="J113" s="57">
        <f t="shared" si="21"/>
        <v>0.10111223458038424</v>
      </c>
      <c r="K113" s="57">
        <f t="shared" si="21"/>
        <v>0</v>
      </c>
      <c r="L113" s="57">
        <f t="shared" si="21"/>
        <v>3.3704078193461412E-2</v>
      </c>
      <c r="M113" s="57">
        <f t="shared" si="21"/>
        <v>0</v>
      </c>
      <c r="N113" s="57">
        <f t="shared" si="21"/>
        <v>0</v>
      </c>
      <c r="O113" s="57">
        <f t="shared" si="21"/>
        <v>3.3704078193461412E-2</v>
      </c>
      <c r="P113" s="57">
        <f t="shared" si="21"/>
        <v>0</v>
      </c>
      <c r="Q113" s="57">
        <f t="shared" si="21"/>
        <v>0</v>
      </c>
      <c r="R113" s="57">
        <f t="shared" si="21"/>
        <v>3.3704078193461412E-2</v>
      </c>
      <c r="S113" s="57">
        <f t="shared" si="19"/>
        <v>100.00000000000001</v>
      </c>
    </row>
    <row r="114" spans="2:22" s="36" customFormat="1" ht="14.1" customHeight="1" x14ac:dyDescent="0.15">
      <c r="B114" s="102"/>
      <c r="C114" s="73" t="s">
        <v>168</v>
      </c>
      <c r="D114" s="37"/>
      <c r="E114" s="37"/>
      <c r="F114" s="64">
        <f t="shared" si="20"/>
        <v>2967</v>
      </c>
      <c r="G114" s="57">
        <f t="shared" si="21"/>
        <v>99.662959218065382</v>
      </c>
      <c r="H114" s="57">
        <f t="shared" si="21"/>
        <v>0.13481631277384565</v>
      </c>
      <c r="I114" s="57">
        <f t="shared" si="21"/>
        <v>6.7408156386922824E-2</v>
      </c>
      <c r="J114" s="57">
        <f t="shared" si="21"/>
        <v>0</v>
      </c>
      <c r="K114" s="57">
        <f t="shared" si="21"/>
        <v>6.7408156386922824E-2</v>
      </c>
      <c r="L114" s="57">
        <f t="shared" si="21"/>
        <v>0</v>
      </c>
      <c r="M114" s="57">
        <f t="shared" si="21"/>
        <v>3.3704078193461412E-2</v>
      </c>
      <c r="N114" s="57">
        <f t="shared" si="21"/>
        <v>0</v>
      </c>
      <c r="O114" s="57">
        <f t="shared" si="21"/>
        <v>0</v>
      </c>
      <c r="P114" s="57">
        <f t="shared" si="21"/>
        <v>0</v>
      </c>
      <c r="Q114" s="57">
        <f t="shared" si="21"/>
        <v>3.3704078193461412E-2</v>
      </c>
      <c r="R114" s="57">
        <f t="shared" si="21"/>
        <v>0</v>
      </c>
      <c r="S114" s="57">
        <f t="shared" si="19"/>
        <v>100</v>
      </c>
    </row>
    <row r="115" spans="2:22" ht="14.1" customHeight="1" x14ac:dyDescent="0.15">
      <c r="B115" s="103"/>
      <c r="C115" s="94" t="s">
        <v>169</v>
      </c>
      <c r="D115" s="46"/>
      <c r="E115" s="46"/>
      <c r="F115" s="65">
        <f t="shared" si="20"/>
        <v>2967</v>
      </c>
      <c r="G115" s="58">
        <f t="shared" si="21"/>
        <v>99.662959218065382</v>
      </c>
      <c r="H115" s="58">
        <f t="shared" si="21"/>
        <v>3.3704078193461412E-2</v>
      </c>
      <c r="I115" s="58">
        <f t="shared" si="21"/>
        <v>6.7408156386922824E-2</v>
      </c>
      <c r="J115" s="58">
        <f t="shared" si="21"/>
        <v>0</v>
      </c>
      <c r="K115" s="58">
        <f t="shared" si="21"/>
        <v>0</v>
      </c>
      <c r="L115" s="58">
        <f t="shared" si="21"/>
        <v>0.10111223458038424</v>
      </c>
      <c r="M115" s="58">
        <f t="shared" si="21"/>
        <v>0</v>
      </c>
      <c r="N115" s="58">
        <f t="shared" si="21"/>
        <v>6.7408156386922824E-2</v>
      </c>
      <c r="O115" s="58">
        <f t="shared" si="21"/>
        <v>0</v>
      </c>
      <c r="P115" s="58">
        <f t="shared" si="21"/>
        <v>0</v>
      </c>
      <c r="Q115" s="58">
        <f t="shared" si="21"/>
        <v>3.3704078193461412E-2</v>
      </c>
      <c r="R115" s="58">
        <f t="shared" si="21"/>
        <v>3.3704078193461412E-2</v>
      </c>
      <c r="S115" s="58">
        <f t="shared" si="19"/>
        <v>100</v>
      </c>
      <c r="T115" s="36"/>
    </row>
    <row r="116" spans="2:22" ht="12.95" customHeight="1" x14ac:dyDescent="0.15">
      <c r="B116" s="98"/>
      <c r="C116" s="37"/>
      <c r="D116" s="37"/>
      <c r="E116" s="37"/>
      <c r="F116" s="32"/>
      <c r="G116" s="32"/>
      <c r="H116" s="32"/>
      <c r="I116" s="32"/>
      <c r="J116" s="32"/>
      <c r="K116" s="32"/>
      <c r="L116" s="33"/>
      <c r="M116" s="34"/>
      <c r="N116" s="35"/>
      <c r="P116" s="36"/>
    </row>
    <row r="117" spans="2:22" s="36" customFormat="1" ht="33.75" x14ac:dyDescent="0.15">
      <c r="B117" s="95" t="s">
        <v>859</v>
      </c>
      <c r="C117" s="30"/>
      <c r="D117" s="30"/>
      <c r="E117" s="30"/>
      <c r="F117" s="31"/>
      <c r="G117" s="72" t="s">
        <v>265</v>
      </c>
      <c r="H117" s="72" t="s">
        <v>266</v>
      </c>
      <c r="I117" s="72" t="s">
        <v>267</v>
      </c>
      <c r="J117" s="72" t="s">
        <v>268</v>
      </c>
      <c r="K117" s="72" t="s">
        <v>269</v>
      </c>
      <c r="L117" s="72" t="s">
        <v>270</v>
      </c>
      <c r="M117" s="72" t="s">
        <v>271</v>
      </c>
      <c r="N117" s="72" t="s">
        <v>272</v>
      </c>
      <c r="O117" s="72" t="s">
        <v>273</v>
      </c>
      <c r="P117" s="72" t="s">
        <v>394</v>
      </c>
      <c r="Q117" s="128" t="s">
        <v>748</v>
      </c>
      <c r="R117" s="41" t="s">
        <v>0</v>
      </c>
      <c r="S117" s="40" t="s">
        <v>4</v>
      </c>
      <c r="T117" s="41" t="s">
        <v>873</v>
      </c>
      <c r="U117" s="1"/>
      <c r="V117" s="1"/>
    </row>
    <row r="118" spans="2:22" s="36" customFormat="1" ht="14.1" customHeight="1" x14ac:dyDescent="0.15">
      <c r="B118" s="100" t="s">
        <v>2</v>
      </c>
      <c r="C118" s="73" t="s">
        <v>877</v>
      </c>
      <c r="D118" s="47"/>
      <c r="E118" s="47"/>
      <c r="F118" s="42"/>
      <c r="G118" s="50">
        <v>1699</v>
      </c>
      <c r="H118" s="50">
        <v>10</v>
      </c>
      <c r="I118" s="50">
        <v>3</v>
      </c>
      <c r="J118" s="50">
        <v>2</v>
      </c>
      <c r="K118" s="50">
        <v>4</v>
      </c>
      <c r="L118" s="50">
        <v>6</v>
      </c>
      <c r="M118" s="50">
        <v>2</v>
      </c>
      <c r="N118" s="50">
        <v>0</v>
      </c>
      <c r="O118" s="50">
        <v>1</v>
      </c>
      <c r="P118" s="50">
        <v>0</v>
      </c>
      <c r="Q118" s="50">
        <v>14</v>
      </c>
      <c r="R118" s="51">
        <v>0</v>
      </c>
      <c r="S118" s="50">
        <f t="shared" ref="S118:S131" si="22">SUM(G118:R118)</f>
        <v>1741</v>
      </c>
      <c r="T118" s="56">
        <v>1.2084592145015106E-2</v>
      </c>
      <c r="U118" s="1"/>
      <c r="V118" s="1"/>
    </row>
    <row r="119" spans="2:22" s="36" customFormat="1" ht="14.1" customHeight="1" x14ac:dyDescent="0.15">
      <c r="B119" s="101"/>
      <c r="C119" s="73" t="s">
        <v>164</v>
      </c>
      <c r="D119" s="37"/>
      <c r="E119" s="37"/>
      <c r="F119" s="43"/>
      <c r="G119" s="52">
        <v>95</v>
      </c>
      <c r="H119" s="52">
        <v>3</v>
      </c>
      <c r="I119" s="52">
        <v>8</v>
      </c>
      <c r="J119" s="52">
        <v>6</v>
      </c>
      <c r="K119" s="52">
        <v>8</v>
      </c>
      <c r="L119" s="52">
        <v>19</v>
      </c>
      <c r="M119" s="52">
        <v>12</v>
      </c>
      <c r="N119" s="52">
        <v>9</v>
      </c>
      <c r="O119" s="52">
        <v>23</v>
      </c>
      <c r="P119" s="52">
        <v>42</v>
      </c>
      <c r="Q119" s="52">
        <v>1516</v>
      </c>
      <c r="R119" s="53">
        <v>0</v>
      </c>
      <c r="S119" s="52">
        <f t="shared" si="22"/>
        <v>1741</v>
      </c>
      <c r="T119" s="57">
        <v>94.317165613842349</v>
      </c>
      <c r="U119" s="1"/>
      <c r="V119" s="1"/>
    </row>
    <row r="120" spans="2:22" s="36" customFormat="1" ht="14.1" customHeight="1" x14ac:dyDescent="0.15">
      <c r="B120" s="101"/>
      <c r="C120" s="73" t="s">
        <v>165</v>
      </c>
      <c r="D120" s="37"/>
      <c r="E120" s="37"/>
      <c r="F120" s="43"/>
      <c r="G120" s="52">
        <v>1712</v>
      </c>
      <c r="H120" s="52">
        <v>10</v>
      </c>
      <c r="I120" s="52">
        <v>6</v>
      </c>
      <c r="J120" s="52">
        <v>2</v>
      </c>
      <c r="K120" s="52">
        <v>5</v>
      </c>
      <c r="L120" s="52">
        <v>3</v>
      </c>
      <c r="M120" s="52">
        <v>0</v>
      </c>
      <c r="N120" s="52">
        <v>0</v>
      </c>
      <c r="O120" s="52">
        <v>0</v>
      </c>
      <c r="P120" s="52">
        <v>1</v>
      </c>
      <c r="Q120" s="52">
        <v>2</v>
      </c>
      <c r="R120" s="53">
        <v>0</v>
      </c>
      <c r="S120" s="52">
        <f t="shared" si="22"/>
        <v>1741</v>
      </c>
      <c r="T120" s="57">
        <v>0</v>
      </c>
      <c r="U120" s="1"/>
      <c r="V120" s="1"/>
    </row>
    <row r="121" spans="2:22" s="36" customFormat="1" ht="14.1" customHeight="1" x14ac:dyDescent="0.15">
      <c r="B121" s="101"/>
      <c r="C121" s="73" t="s">
        <v>166</v>
      </c>
      <c r="D121" s="37"/>
      <c r="E121" s="37"/>
      <c r="F121" s="43"/>
      <c r="G121" s="52">
        <v>1698</v>
      </c>
      <c r="H121" s="52">
        <v>7</v>
      </c>
      <c r="I121" s="52">
        <v>9</v>
      </c>
      <c r="J121" s="52">
        <v>2</v>
      </c>
      <c r="K121" s="52">
        <v>0</v>
      </c>
      <c r="L121" s="52">
        <v>8</v>
      </c>
      <c r="M121" s="52">
        <v>3</v>
      </c>
      <c r="N121" s="52">
        <v>6</v>
      </c>
      <c r="O121" s="52">
        <v>2</v>
      </c>
      <c r="P121" s="52">
        <v>1</v>
      </c>
      <c r="Q121" s="52">
        <v>5</v>
      </c>
      <c r="R121" s="53">
        <v>0</v>
      </c>
      <c r="S121" s="52">
        <f t="shared" si="22"/>
        <v>1741</v>
      </c>
      <c r="T121" s="57">
        <v>1.6369129360065918E-2</v>
      </c>
      <c r="U121" s="1"/>
      <c r="V121" s="1"/>
    </row>
    <row r="122" spans="2:22" s="36" customFormat="1" ht="14.1" customHeight="1" x14ac:dyDescent="0.15">
      <c r="B122" s="101"/>
      <c r="C122" s="73" t="s">
        <v>167</v>
      </c>
      <c r="D122" s="37"/>
      <c r="E122" s="37"/>
      <c r="F122" s="43"/>
      <c r="G122" s="52">
        <v>1707</v>
      </c>
      <c r="H122" s="52">
        <v>2</v>
      </c>
      <c r="I122" s="52">
        <v>3</v>
      </c>
      <c r="J122" s="52">
        <v>3</v>
      </c>
      <c r="K122" s="52">
        <v>0</v>
      </c>
      <c r="L122" s="52">
        <v>1</v>
      </c>
      <c r="M122" s="52">
        <v>0</v>
      </c>
      <c r="N122" s="52">
        <v>0</v>
      </c>
      <c r="O122" s="52">
        <v>0</v>
      </c>
      <c r="P122" s="52">
        <v>0</v>
      </c>
      <c r="Q122" s="52">
        <v>25</v>
      </c>
      <c r="R122" s="53">
        <v>0</v>
      </c>
      <c r="S122" s="52">
        <f t="shared" si="22"/>
        <v>1741</v>
      </c>
      <c r="T122" s="57">
        <v>0</v>
      </c>
      <c r="U122" s="1"/>
      <c r="V122" s="1"/>
    </row>
    <row r="123" spans="2:22" s="36" customFormat="1" ht="14.1" customHeight="1" x14ac:dyDescent="0.15">
      <c r="B123" s="102"/>
      <c r="C123" s="73" t="s">
        <v>168</v>
      </c>
      <c r="D123" s="37"/>
      <c r="E123" s="37"/>
      <c r="F123" s="43"/>
      <c r="G123" s="52">
        <v>1712</v>
      </c>
      <c r="H123" s="52">
        <v>2</v>
      </c>
      <c r="I123" s="52">
        <v>1</v>
      </c>
      <c r="J123" s="52">
        <v>0</v>
      </c>
      <c r="K123" s="52">
        <v>0</v>
      </c>
      <c r="L123" s="52">
        <v>2</v>
      </c>
      <c r="M123" s="52">
        <v>0</v>
      </c>
      <c r="N123" s="52">
        <v>4</v>
      </c>
      <c r="O123" s="52">
        <v>1</v>
      </c>
      <c r="P123" s="52">
        <v>1</v>
      </c>
      <c r="Q123" s="52">
        <v>18</v>
      </c>
      <c r="R123" s="53">
        <v>0</v>
      </c>
      <c r="S123" s="52">
        <f t="shared" si="22"/>
        <v>1741</v>
      </c>
      <c r="T123" s="57">
        <v>0</v>
      </c>
      <c r="U123" s="1"/>
      <c r="V123" s="1"/>
    </row>
    <row r="124" spans="2:22" ht="14.1" customHeight="1" x14ac:dyDescent="0.15">
      <c r="B124" s="103"/>
      <c r="C124" s="94" t="s">
        <v>169</v>
      </c>
      <c r="D124" s="46"/>
      <c r="E124" s="46"/>
      <c r="F124" s="48"/>
      <c r="G124" s="54">
        <v>1677</v>
      </c>
      <c r="H124" s="54">
        <v>12</v>
      </c>
      <c r="I124" s="54">
        <v>12</v>
      </c>
      <c r="J124" s="54">
        <v>4</v>
      </c>
      <c r="K124" s="54">
        <v>6</v>
      </c>
      <c r="L124" s="54">
        <v>8</v>
      </c>
      <c r="M124" s="54">
        <v>3</v>
      </c>
      <c r="N124" s="54">
        <v>1</v>
      </c>
      <c r="O124" s="54">
        <v>3</v>
      </c>
      <c r="P124" s="54">
        <v>6</v>
      </c>
      <c r="Q124" s="54">
        <v>9</v>
      </c>
      <c r="R124" s="55">
        <v>0</v>
      </c>
      <c r="S124" s="54">
        <f t="shared" si="22"/>
        <v>1741</v>
      </c>
      <c r="T124" s="58">
        <v>0.20604229607250754</v>
      </c>
    </row>
    <row r="125" spans="2:22" s="36" customFormat="1" ht="14.1" customHeight="1" x14ac:dyDescent="0.15">
      <c r="B125" s="100" t="s">
        <v>3</v>
      </c>
      <c r="C125" s="73" t="s">
        <v>877</v>
      </c>
      <c r="D125" s="47"/>
      <c r="E125" s="47"/>
      <c r="F125" s="63">
        <f t="shared" ref="F125:F131" si="23">$N$25-$N$79</f>
        <v>1741</v>
      </c>
      <c r="G125" s="56">
        <f t="shared" ref="G125:R131" si="24">G118/$F125*100</f>
        <v>97.587593337162545</v>
      </c>
      <c r="H125" s="56">
        <f t="shared" si="24"/>
        <v>0.57438253877082135</v>
      </c>
      <c r="I125" s="56">
        <f t="shared" si="24"/>
        <v>0.17231476163124643</v>
      </c>
      <c r="J125" s="56">
        <f t="shared" si="24"/>
        <v>0.11487650775416428</v>
      </c>
      <c r="K125" s="56">
        <f t="shared" si="24"/>
        <v>0.22975301550832855</v>
      </c>
      <c r="L125" s="56">
        <f t="shared" si="24"/>
        <v>0.34462952326249285</v>
      </c>
      <c r="M125" s="56">
        <f t="shared" si="24"/>
        <v>0.11487650775416428</v>
      </c>
      <c r="N125" s="56">
        <f t="shared" si="24"/>
        <v>0</v>
      </c>
      <c r="O125" s="56">
        <f t="shared" si="24"/>
        <v>5.7438253877082138E-2</v>
      </c>
      <c r="P125" s="56">
        <f t="shared" si="24"/>
        <v>0</v>
      </c>
      <c r="Q125" s="56">
        <f t="shared" si="24"/>
        <v>0.80413555427914996</v>
      </c>
      <c r="R125" s="56">
        <f t="shared" si="24"/>
        <v>0</v>
      </c>
      <c r="S125" s="56">
        <f t="shared" si="22"/>
        <v>99.999999999999986</v>
      </c>
      <c r="U125" s="1"/>
      <c r="V125" s="1"/>
    </row>
    <row r="126" spans="2:22" s="36" customFormat="1" ht="14.1" customHeight="1" x14ac:dyDescent="0.15">
      <c r="B126" s="101"/>
      <c r="C126" s="73" t="s">
        <v>164</v>
      </c>
      <c r="D126" s="37"/>
      <c r="E126" s="37"/>
      <c r="F126" s="64">
        <f t="shared" si="23"/>
        <v>1741</v>
      </c>
      <c r="G126" s="57">
        <f t="shared" si="24"/>
        <v>5.4566341183228024</v>
      </c>
      <c r="H126" s="57">
        <f t="shared" si="24"/>
        <v>0.17231476163124643</v>
      </c>
      <c r="I126" s="57">
        <f t="shared" si="24"/>
        <v>0.4595060310166571</v>
      </c>
      <c r="J126" s="57">
        <f t="shared" si="24"/>
        <v>0.34462952326249285</v>
      </c>
      <c r="K126" s="57">
        <f t="shared" si="24"/>
        <v>0.4595060310166571</v>
      </c>
      <c r="L126" s="57">
        <f t="shared" si="24"/>
        <v>1.0913268236645606</v>
      </c>
      <c r="M126" s="57">
        <f t="shared" si="24"/>
        <v>0.68925904652498571</v>
      </c>
      <c r="N126" s="57">
        <f t="shared" si="24"/>
        <v>0.51694428489373923</v>
      </c>
      <c r="O126" s="57">
        <f t="shared" si="24"/>
        <v>1.3210798391728891</v>
      </c>
      <c r="P126" s="57">
        <f t="shared" si="24"/>
        <v>2.4124066628374496</v>
      </c>
      <c r="Q126" s="57">
        <f t="shared" si="24"/>
        <v>87.076392877656517</v>
      </c>
      <c r="R126" s="57">
        <f t="shared" si="24"/>
        <v>0</v>
      </c>
      <c r="S126" s="57">
        <f t="shared" si="22"/>
        <v>100</v>
      </c>
    </row>
    <row r="127" spans="2:22" s="36" customFormat="1" ht="14.1" customHeight="1" x14ac:dyDescent="0.15">
      <c r="B127" s="101"/>
      <c r="C127" s="73" t="s">
        <v>165</v>
      </c>
      <c r="D127" s="37"/>
      <c r="E127" s="37"/>
      <c r="F127" s="64">
        <f t="shared" si="23"/>
        <v>1741</v>
      </c>
      <c r="G127" s="57">
        <f t="shared" si="24"/>
        <v>98.334290637564621</v>
      </c>
      <c r="H127" s="57">
        <f t="shared" si="24"/>
        <v>0.57438253877082135</v>
      </c>
      <c r="I127" s="57">
        <f t="shared" si="24"/>
        <v>0.34462952326249285</v>
      </c>
      <c r="J127" s="57">
        <f t="shared" si="24"/>
        <v>0.11487650775416428</v>
      </c>
      <c r="K127" s="57">
        <f t="shared" si="24"/>
        <v>0.28719126938541067</v>
      </c>
      <c r="L127" s="57">
        <f t="shared" si="24"/>
        <v>0.17231476163124643</v>
      </c>
      <c r="M127" s="57">
        <f t="shared" si="24"/>
        <v>0</v>
      </c>
      <c r="N127" s="57">
        <f t="shared" si="24"/>
        <v>0</v>
      </c>
      <c r="O127" s="57">
        <f t="shared" si="24"/>
        <v>0</v>
      </c>
      <c r="P127" s="57">
        <f t="shared" si="24"/>
        <v>5.7438253877082138E-2</v>
      </c>
      <c r="Q127" s="57">
        <f t="shared" si="24"/>
        <v>0.11487650775416428</v>
      </c>
      <c r="R127" s="57">
        <f t="shared" si="24"/>
        <v>0</v>
      </c>
      <c r="S127" s="57">
        <f t="shared" si="22"/>
        <v>100</v>
      </c>
    </row>
    <row r="128" spans="2:22" s="36" customFormat="1" ht="14.1" customHeight="1" x14ac:dyDescent="0.15">
      <c r="B128" s="101"/>
      <c r="C128" s="73" t="s">
        <v>166</v>
      </c>
      <c r="D128" s="37"/>
      <c r="E128" s="37"/>
      <c r="F128" s="64">
        <f t="shared" si="23"/>
        <v>1741</v>
      </c>
      <c r="G128" s="57">
        <f t="shared" si="24"/>
        <v>97.530155083285464</v>
      </c>
      <c r="H128" s="57">
        <f t="shared" si="24"/>
        <v>0.40206777713957498</v>
      </c>
      <c r="I128" s="57">
        <f t="shared" si="24"/>
        <v>0.51694428489373923</v>
      </c>
      <c r="J128" s="57">
        <f t="shared" si="24"/>
        <v>0.11487650775416428</v>
      </c>
      <c r="K128" s="57">
        <f t="shared" si="24"/>
        <v>0</v>
      </c>
      <c r="L128" s="57">
        <f t="shared" si="24"/>
        <v>0.4595060310166571</v>
      </c>
      <c r="M128" s="57">
        <f t="shared" si="24"/>
        <v>0.17231476163124643</v>
      </c>
      <c r="N128" s="57">
        <f t="shared" si="24"/>
        <v>0.34462952326249285</v>
      </c>
      <c r="O128" s="57">
        <f t="shared" si="24"/>
        <v>0.11487650775416428</v>
      </c>
      <c r="P128" s="57">
        <f t="shared" si="24"/>
        <v>5.7438253877082138E-2</v>
      </c>
      <c r="Q128" s="57">
        <f t="shared" si="24"/>
        <v>0.28719126938541067</v>
      </c>
      <c r="R128" s="57">
        <f t="shared" si="24"/>
        <v>0</v>
      </c>
      <c r="S128" s="57">
        <f t="shared" si="22"/>
        <v>100</v>
      </c>
    </row>
    <row r="129" spans="2:22" s="36" customFormat="1" ht="14.1" customHeight="1" x14ac:dyDescent="0.15">
      <c r="B129" s="101"/>
      <c r="C129" s="73" t="s">
        <v>167</v>
      </c>
      <c r="D129" s="37"/>
      <c r="E129" s="37"/>
      <c r="F129" s="64">
        <f t="shared" si="23"/>
        <v>1741</v>
      </c>
      <c r="G129" s="57">
        <f t="shared" si="24"/>
        <v>98.047099368179204</v>
      </c>
      <c r="H129" s="57">
        <f t="shared" si="24"/>
        <v>0.11487650775416428</v>
      </c>
      <c r="I129" s="57">
        <f t="shared" si="24"/>
        <v>0.17231476163124643</v>
      </c>
      <c r="J129" s="57">
        <f t="shared" si="24"/>
        <v>0.17231476163124643</v>
      </c>
      <c r="K129" s="57">
        <f t="shared" si="24"/>
        <v>0</v>
      </c>
      <c r="L129" s="57">
        <f t="shared" si="24"/>
        <v>5.7438253877082138E-2</v>
      </c>
      <c r="M129" s="57">
        <f t="shared" si="24"/>
        <v>0</v>
      </c>
      <c r="N129" s="57">
        <f t="shared" si="24"/>
        <v>0</v>
      </c>
      <c r="O129" s="57">
        <f t="shared" si="24"/>
        <v>0</v>
      </c>
      <c r="P129" s="57">
        <f t="shared" si="24"/>
        <v>0</v>
      </c>
      <c r="Q129" s="57">
        <f t="shared" si="24"/>
        <v>1.4359563469270535</v>
      </c>
      <c r="R129" s="57">
        <f t="shared" si="24"/>
        <v>0</v>
      </c>
      <c r="S129" s="57">
        <f t="shared" si="22"/>
        <v>99.999999999999986</v>
      </c>
    </row>
    <row r="130" spans="2:22" s="36" customFormat="1" ht="14.1" customHeight="1" x14ac:dyDescent="0.15">
      <c r="B130" s="102"/>
      <c r="C130" s="73" t="s">
        <v>168</v>
      </c>
      <c r="D130" s="37"/>
      <c r="E130" s="37"/>
      <c r="F130" s="64">
        <f t="shared" si="23"/>
        <v>1741</v>
      </c>
      <c r="G130" s="57">
        <f t="shared" si="24"/>
        <v>98.334290637564621</v>
      </c>
      <c r="H130" s="57">
        <f t="shared" si="24"/>
        <v>0.11487650775416428</v>
      </c>
      <c r="I130" s="57">
        <f t="shared" si="24"/>
        <v>5.7438253877082138E-2</v>
      </c>
      <c r="J130" s="57">
        <f t="shared" si="24"/>
        <v>0</v>
      </c>
      <c r="K130" s="57">
        <f t="shared" si="24"/>
        <v>0</v>
      </c>
      <c r="L130" s="57">
        <f t="shared" si="24"/>
        <v>0.11487650775416428</v>
      </c>
      <c r="M130" s="57">
        <f t="shared" si="24"/>
        <v>0</v>
      </c>
      <c r="N130" s="57">
        <f t="shared" si="24"/>
        <v>0.22975301550832855</v>
      </c>
      <c r="O130" s="57">
        <f t="shared" si="24"/>
        <v>5.7438253877082138E-2</v>
      </c>
      <c r="P130" s="57">
        <f t="shared" si="24"/>
        <v>5.7438253877082138E-2</v>
      </c>
      <c r="Q130" s="57">
        <f t="shared" si="24"/>
        <v>1.0338885697874785</v>
      </c>
      <c r="R130" s="57">
        <f t="shared" si="24"/>
        <v>0</v>
      </c>
      <c r="S130" s="57">
        <f t="shared" si="22"/>
        <v>99.999999999999986</v>
      </c>
    </row>
    <row r="131" spans="2:22" ht="14.1" customHeight="1" x14ac:dyDescent="0.15">
      <c r="B131" s="103"/>
      <c r="C131" s="94" t="s">
        <v>169</v>
      </c>
      <c r="D131" s="46"/>
      <c r="E131" s="46"/>
      <c r="F131" s="65">
        <f t="shared" si="23"/>
        <v>1741</v>
      </c>
      <c r="G131" s="58">
        <f t="shared" si="24"/>
        <v>96.323951751866744</v>
      </c>
      <c r="H131" s="58">
        <f t="shared" si="24"/>
        <v>0.68925904652498571</v>
      </c>
      <c r="I131" s="58">
        <f t="shared" si="24"/>
        <v>0.68925904652498571</v>
      </c>
      <c r="J131" s="58">
        <f t="shared" si="24"/>
        <v>0.22975301550832855</v>
      </c>
      <c r="K131" s="58">
        <f t="shared" si="24"/>
        <v>0.34462952326249285</v>
      </c>
      <c r="L131" s="58">
        <f t="shared" si="24"/>
        <v>0.4595060310166571</v>
      </c>
      <c r="M131" s="58">
        <f t="shared" si="24"/>
        <v>0.17231476163124643</v>
      </c>
      <c r="N131" s="58">
        <f t="shared" si="24"/>
        <v>5.7438253877082138E-2</v>
      </c>
      <c r="O131" s="58">
        <f t="shared" si="24"/>
        <v>0.17231476163124643</v>
      </c>
      <c r="P131" s="58">
        <f t="shared" si="24"/>
        <v>0.34462952326249285</v>
      </c>
      <c r="Q131" s="58">
        <f t="shared" si="24"/>
        <v>0.51694428489373923</v>
      </c>
      <c r="R131" s="58">
        <f t="shared" si="24"/>
        <v>0</v>
      </c>
      <c r="S131" s="58">
        <f t="shared" si="22"/>
        <v>99.999999999999986</v>
      </c>
      <c r="T131" s="36"/>
    </row>
    <row r="132" spans="2:22" ht="12.95" customHeight="1" x14ac:dyDescent="0.15">
      <c r="B132" s="98"/>
      <c r="C132" s="37"/>
      <c r="D132" s="37"/>
      <c r="E132" s="37"/>
      <c r="F132" s="32"/>
      <c r="G132" s="32"/>
      <c r="H132" s="32"/>
      <c r="I132" s="32"/>
      <c r="J132" s="32"/>
      <c r="K132" s="32"/>
      <c r="L132" s="33"/>
      <c r="M132" s="34"/>
      <c r="N132" s="35"/>
      <c r="P132" s="36"/>
    </row>
    <row r="133" spans="2:22" s="36" customFormat="1" ht="33.75" x14ac:dyDescent="0.15">
      <c r="B133" s="95" t="s">
        <v>13</v>
      </c>
      <c r="C133" s="30"/>
      <c r="D133" s="30"/>
      <c r="E133" s="30"/>
      <c r="F133" s="31"/>
      <c r="G133" s="72" t="s">
        <v>265</v>
      </c>
      <c r="H133" s="72" t="s">
        <v>266</v>
      </c>
      <c r="I133" s="72" t="s">
        <v>267</v>
      </c>
      <c r="J133" s="72" t="s">
        <v>268</v>
      </c>
      <c r="K133" s="72" t="s">
        <v>269</v>
      </c>
      <c r="L133" s="72" t="s">
        <v>270</v>
      </c>
      <c r="M133" s="72" t="s">
        <v>271</v>
      </c>
      <c r="N133" s="72" t="s">
        <v>272</v>
      </c>
      <c r="O133" s="72" t="s">
        <v>273</v>
      </c>
      <c r="P133" s="72" t="s">
        <v>394</v>
      </c>
      <c r="Q133" s="128" t="s">
        <v>748</v>
      </c>
      <c r="R133" s="41" t="s">
        <v>0</v>
      </c>
      <c r="S133" s="40" t="s">
        <v>4</v>
      </c>
      <c r="T133" s="41" t="s">
        <v>873</v>
      </c>
      <c r="U133" s="1"/>
      <c r="V133" s="1"/>
    </row>
    <row r="134" spans="2:22" s="36" customFormat="1" ht="14.1" customHeight="1" x14ac:dyDescent="0.15">
      <c r="B134" s="100" t="s">
        <v>2</v>
      </c>
      <c r="C134" s="73" t="s">
        <v>877</v>
      </c>
      <c r="D134" s="47"/>
      <c r="E134" s="47"/>
      <c r="F134" s="42"/>
      <c r="G134" s="50">
        <v>1014</v>
      </c>
      <c r="H134" s="50">
        <v>2</v>
      </c>
      <c r="I134" s="50">
        <v>2</v>
      </c>
      <c r="J134" s="50">
        <v>1</v>
      </c>
      <c r="K134" s="50">
        <v>1</v>
      </c>
      <c r="L134" s="50">
        <v>4</v>
      </c>
      <c r="M134" s="50">
        <v>1</v>
      </c>
      <c r="N134" s="50">
        <v>0</v>
      </c>
      <c r="O134" s="50">
        <v>0</v>
      </c>
      <c r="P134" s="50">
        <v>0</v>
      </c>
      <c r="Q134" s="50">
        <v>3</v>
      </c>
      <c r="R134" s="51">
        <v>0</v>
      </c>
      <c r="S134" s="50">
        <f t="shared" ref="S134:S147" si="25">SUM(G134:R134)</f>
        <v>1028</v>
      </c>
      <c r="T134" s="56">
        <v>0</v>
      </c>
      <c r="U134" s="1"/>
      <c r="V134" s="1"/>
    </row>
    <row r="135" spans="2:22" s="36" customFormat="1" ht="14.1" customHeight="1" x14ac:dyDescent="0.15">
      <c r="B135" s="101"/>
      <c r="C135" s="73" t="s">
        <v>164</v>
      </c>
      <c r="D135" s="37"/>
      <c r="E135" s="37"/>
      <c r="F135" s="43"/>
      <c r="G135" s="52">
        <v>993</v>
      </c>
      <c r="H135" s="52">
        <v>7</v>
      </c>
      <c r="I135" s="52">
        <v>5</v>
      </c>
      <c r="J135" s="52">
        <v>2</v>
      </c>
      <c r="K135" s="52">
        <v>2</v>
      </c>
      <c r="L135" s="52">
        <v>8</v>
      </c>
      <c r="M135" s="52">
        <v>5</v>
      </c>
      <c r="N135" s="52">
        <v>0</v>
      </c>
      <c r="O135" s="52">
        <v>3</v>
      </c>
      <c r="P135" s="52">
        <v>1</v>
      </c>
      <c r="Q135" s="52">
        <v>1</v>
      </c>
      <c r="R135" s="53">
        <v>1</v>
      </c>
      <c r="S135" s="52">
        <f t="shared" si="25"/>
        <v>1028</v>
      </c>
      <c r="T135" s="57">
        <v>0.15220061412487204</v>
      </c>
      <c r="U135" s="1"/>
      <c r="V135" s="1"/>
    </row>
    <row r="136" spans="2:22" s="36" customFormat="1" ht="14.1" customHeight="1" x14ac:dyDescent="0.15">
      <c r="B136" s="101"/>
      <c r="C136" s="73" t="s">
        <v>165</v>
      </c>
      <c r="D136" s="37"/>
      <c r="E136" s="37"/>
      <c r="F136" s="43"/>
      <c r="G136" s="52">
        <v>118</v>
      </c>
      <c r="H136" s="52">
        <v>9</v>
      </c>
      <c r="I136" s="52">
        <v>10</v>
      </c>
      <c r="J136" s="52">
        <v>11</v>
      </c>
      <c r="K136" s="52">
        <v>8</v>
      </c>
      <c r="L136" s="52">
        <v>44</v>
      </c>
      <c r="M136" s="52">
        <v>15</v>
      </c>
      <c r="N136" s="52">
        <v>31</v>
      </c>
      <c r="O136" s="52">
        <v>28</v>
      </c>
      <c r="P136" s="52">
        <v>44</v>
      </c>
      <c r="Q136" s="52">
        <v>709</v>
      </c>
      <c r="R136" s="53">
        <v>1</v>
      </c>
      <c r="S136" s="52">
        <f t="shared" si="25"/>
        <v>1028</v>
      </c>
      <c r="T136" s="57">
        <v>82.903449936781257</v>
      </c>
      <c r="U136" s="1"/>
      <c r="V136" s="1"/>
    </row>
    <row r="137" spans="2:22" s="36" customFormat="1" ht="14.1" customHeight="1" x14ac:dyDescent="0.15">
      <c r="B137" s="101"/>
      <c r="C137" s="73" t="s">
        <v>166</v>
      </c>
      <c r="D137" s="37"/>
      <c r="E137" s="37"/>
      <c r="F137" s="43"/>
      <c r="G137" s="52">
        <v>971</v>
      </c>
      <c r="H137" s="52">
        <v>19</v>
      </c>
      <c r="I137" s="52">
        <v>2</v>
      </c>
      <c r="J137" s="52">
        <v>9</v>
      </c>
      <c r="K137" s="52">
        <v>1</v>
      </c>
      <c r="L137" s="52">
        <v>17</v>
      </c>
      <c r="M137" s="52">
        <v>1</v>
      </c>
      <c r="N137" s="52">
        <v>0</v>
      </c>
      <c r="O137" s="52">
        <v>0</v>
      </c>
      <c r="P137" s="52">
        <v>0</v>
      </c>
      <c r="Q137" s="52">
        <v>8</v>
      </c>
      <c r="R137" s="53">
        <v>0</v>
      </c>
      <c r="S137" s="52">
        <f t="shared" si="25"/>
        <v>1028</v>
      </c>
      <c r="T137" s="57">
        <v>0.62576687116564422</v>
      </c>
      <c r="U137" s="1"/>
      <c r="V137" s="1"/>
    </row>
    <row r="138" spans="2:22" s="36" customFormat="1" ht="14.1" customHeight="1" x14ac:dyDescent="0.15">
      <c r="B138" s="101"/>
      <c r="C138" s="73" t="s">
        <v>167</v>
      </c>
      <c r="D138" s="37"/>
      <c r="E138" s="37"/>
      <c r="F138" s="43"/>
      <c r="G138" s="52">
        <v>1002</v>
      </c>
      <c r="H138" s="52">
        <v>3</v>
      </c>
      <c r="I138" s="52">
        <v>0</v>
      </c>
      <c r="J138" s="52">
        <v>5</v>
      </c>
      <c r="K138" s="52">
        <v>0</v>
      </c>
      <c r="L138" s="52">
        <v>5</v>
      </c>
      <c r="M138" s="52">
        <v>0</v>
      </c>
      <c r="N138" s="52">
        <v>0</v>
      </c>
      <c r="O138" s="52">
        <v>1</v>
      </c>
      <c r="P138" s="52">
        <v>0</v>
      </c>
      <c r="Q138" s="52">
        <v>12</v>
      </c>
      <c r="R138" s="53">
        <v>0</v>
      </c>
      <c r="S138" s="52">
        <f t="shared" si="25"/>
        <v>1028</v>
      </c>
      <c r="T138" s="57">
        <v>1.5337423312883436E-2</v>
      </c>
      <c r="U138" s="1"/>
      <c r="V138" s="1"/>
    </row>
    <row r="139" spans="2:22" s="36" customFormat="1" ht="14.1" customHeight="1" x14ac:dyDescent="0.15">
      <c r="B139" s="102"/>
      <c r="C139" s="73" t="s">
        <v>168</v>
      </c>
      <c r="D139" s="37"/>
      <c r="E139" s="37"/>
      <c r="F139" s="43"/>
      <c r="G139" s="52">
        <v>995</v>
      </c>
      <c r="H139" s="52">
        <v>2</v>
      </c>
      <c r="I139" s="52">
        <v>1</v>
      </c>
      <c r="J139" s="52">
        <v>1</v>
      </c>
      <c r="K139" s="52">
        <v>3</v>
      </c>
      <c r="L139" s="52">
        <v>2</v>
      </c>
      <c r="M139" s="52">
        <v>0</v>
      </c>
      <c r="N139" s="52">
        <v>1</v>
      </c>
      <c r="O139" s="52">
        <v>2</v>
      </c>
      <c r="P139" s="52">
        <v>3</v>
      </c>
      <c r="Q139" s="52">
        <v>16</v>
      </c>
      <c r="R139" s="53">
        <v>2</v>
      </c>
      <c r="S139" s="52">
        <f t="shared" si="25"/>
        <v>1028</v>
      </c>
      <c r="T139" s="57">
        <v>0.17110655737704919</v>
      </c>
      <c r="U139" s="1"/>
      <c r="V139" s="1"/>
    </row>
    <row r="140" spans="2:22" ht="14.1" customHeight="1" x14ac:dyDescent="0.15">
      <c r="B140" s="103"/>
      <c r="C140" s="94" t="s">
        <v>169</v>
      </c>
      <c r="D140" s="46"/>
      <c r="E140" s="46"/>
      <c r="F140" s="48"/>
      <c r="G140" s="54">
        <v>829</v>
      </c>
      <c r="H140" s="54">
        <v>26</v>
      </c>
      <c r="I140" s="54">
        <v>26</v>
      </c>
      <c r="J140" s="54">
        <v>20</v>
      </c>
      <c r="K140" s="54">
        <v>12</v>
      </c>
      <c r="L140" s="54">
        <v>45</v>
      </c>
      <c r="M140" s="54">
        <v>7</v>
      </c>
      <c r="N140" s="54">
        <v>10</v>
      </c>
      <c r="O140" s="54">
        <v>5</v>
      </c>
      <c r="P140" s="54">
        <v>12</v>
      </c>
      <c r="Q140" s="54">
        <v>36</v>
      </c>
      <c r="R140" s="55">
        <v>0</v>
      </c>
      <c r="S140" s="54">
        <f t="shared" si="25"/>
        <v>1028</v>
      </c>
      <c r="T140" s="58">
        <v>8.167310236978226</v>
      </c>
    </row>
    <row r="141" spans="2:22" s="36" customFormat="1" ht="14.1" customHeight="1" x14ac:dyDescent="0.15">
      <c r="B141" s="100" t="s">
        <v>3</v>
      </c>
      <c r="C141" s="73" t="s">
        <v>877</v>
      </c>
      <c r="D141" s="47"/>
      <c r="E141" s="47"/>
      <c r="F141" s="63">
        <f t="shared" ref="F141:F147" si="26">$O$25-$O$79</f>
        <v>1028</v>
      </c>
      <c r="G141" s="56">
        <f t="shared" ref="G141:R147" si="27">G134/$F141*100</f>
        <v>98.638132295719856</v>
      </c>
      <c r="H141" s="56">
        <f t="shared" si="27"/>
        <v>0.19455252918287938</v>
      </c>
      <c r="I141" s="56">
        <f t="shared" si="27"/>
        <v>0.19455252918287938</v>
      </c>
      <c r="J141" s="56">
        <f t="shared" si="27"/>
        <v>9.727626459143969E-2</v>
      </c>
      <c r="K141" s="56">
        <f t="shared" si="27"/>
        <v>9.727626459143969E-2</v>
      </c>
      <c r="L141" s="56">
        <f t="shared" si="27"/>
        <v>0.38910505836575876</v>
      </c>
      <c r="M141" s="56">
        <f t="shared" si="27"/>
        <v>9.727626459143969E-2</v>
      </c>
      <c r="N141" s="56">
        <f t="shared" si="27"/>
        <v>0</v>
      </c>
      <c r="O141" s="56">
        <f t="shared" si="27"/>
        <v>0</v>
      </c>
      <c r="P141" s="56">
        <f t="shared" si="27"/>
        <v>0</v>
      </c>
      <c r="Q141" s="56">
        <f t="shared" si="27"/>
        <v>0.29182879377431908</v>
      </c>
      <c r="R141" s="56">
        <f t="shared" si="27"/>
        <v>0</v>
      </c>
      <c r="S141" s="56">
        <f t="shared" si="25"/>
        <v>100.00000000000003</v>
      </c>
      <c r="U141" s="1"/>
      <c r="V141" s="1"/>
    </row>
    <row r="142" spans="2:22" s="36" customFormat="1" ht="14.1" customHeight="1" x14ac:dyDescent="0.15">
      <c r="B142" s="101"/>
      <c r="C142" s="73" t="s">
        <v>164</v>
      </c>
      <c r="D142" s="37"/>
      <c r="E142" s="37"/>
      <c r="F142" s="64">
        <f t="shared" si="26"/>
        <v>1028</v>
      </c>
      <c r="G142" s="57">
        <f t="shared" si="27"/>
        <v>96.595330739299612</v>
      </c>
      <c r="H142" s="57">
        <f t="shared" si="27"/>
        <v>0.68093385214007784</v>
      </c>
      <c r="I142" s="57">
        <f t="shared" si="27"/>
        <v>0.48638132295719844</v>
      </c>
      <c r="J142" s="57">
        <f t="shared" si="27"/>
        <v>0.19455252918287938</v>
      </c>
      <c r="K142" s="57">
        <f t="shared" si="27"/>
        <v>0.19455252918287938</v>
      </c>
      <c r="L142" s="57">
        <f t="shared" si="27"/>
        <v>0.77821011673151752</v>
      </c>
      <c r="M142" s="57">
        <f t="shared" si="27"/>
        <v>0.48638132295719844</v>
      </c>
      <c r="N142" s="57">
        <f t="shared" si="27"/>
        <v>0</v>
      </c>
      <c r="O142" s="57">
        <f t="shared" si="27"/>
        <v>0.29182879377431908</v>
      </c>
      <c r="P142" s="57">
        <f t="shared" si="27"/>
        <v>9.727626459143969E-2</v>
      </c>
      <c r="Q142" s="57">
        <f t="shared" si="27"/>
        <v>9.727626459143969E-2</v>
      </c>
      <c r="R142" s="57">
        <f t="shared" si="27"/>
        <v>9.727626459143969E-2</v>
      </c>
      <c r="S142" s="57">
        <f t="shared" si="25"/>
        <v>100.00000000000001</v>
      </c>
    </row>
    <row r="143" spans="2:22" s="36" customFormat="1" ht="14.1" customHeight="1" x14ac:dyDescent="0.15">
      <c r="B143" s="101"/>
      <c r="C143" s="73" t="s">
        <v>165</v>
      </c>
      <c r="D143" s="37"/>
      <c r="E143" s="37"/>
      <c r="F143" s="64">
        <f t="shared" si="26"/>
        <v>1028</v>
      </c>
      <c r="G143" s="57">
        <f t="shared" si="27"/>
        <v>11.478599221789883</v>
      </c>
      <c r="H143" s="57">
        <f t="shared" si="27"/>
        <v>0.8754863813229572</v>
      </c>
      <c r="I143" s="57">
        <f t="shared" si="27"/>
        <v>0.97276264591439687</v>
      </c>
      <c r="J143" s="57">
        <f t="shared" si="27"/>
        <v>1.0700389105058365</v>
      </c>
      <c r="K143" s="57">
        <f t="shared" si="27"/>
        <v>0.77821011673151752</v>
      </c>
      <c r="L143" s="57">
        <f t="shared" si="27"/>
        <v>4.2801556420233462</v>
      </c>
      <c r="M143" s="57">
        <f t="shared" si="27"/>
        <v>1.4591439688715953</v>
      </c>
      <c r="N143" s="57">
        <f t="shared" si="27"/>
        <v>3.0155642023346303</v>
      </c>
      <c r="O143" s="57">
        <f t="shared" si="27"/>
        <v>2.7237354085603114</v>
      </c>
      <c r="P143" s="57">
        <f t="shared" si="27"/>
        <v>4.2801556420233462</v>
      </c>
      <c r="Q143" s="57">
        <f t="shared" si="27"/>
        <v>68.968871595330739</v>
      </c>
      <c r="R143" s="57">
        <f t="shared" si="27"/>
        <v>9.727626459143969E-2</v>
      </c>
      <c r="S143" s="57">
        <f t="shared" si="25"/>
        <v>100</v>
      </c>
    </row>
    <row r="144" spans="2:22" s="36" customFormat="1" ht="14.1" customHeight="1" x14ac:dyDescent="0.15">
      <c r="B144" s="101"/>
      <c r="C144" s="73" t="s">
        <v>166</v>
      </c>
      <c r="D144" s="37"/>
      <c r="E144" s="37"/>
      <c r="F144" s="64">
        <f t="shared" si="26"/>
        <v>1028</v>
      </c>
      <c r="G144" s="57">
        <f t="shared" si="27"/>
        <v>94.45525291828794</v>
      </c>
      <c r="H144" s="57">
        <f t="shared" si="27"/>
        <v>1.8482490272373542</v>
      </c>
      <c r="I144" s="57">
        <f t="shared" si="27"/>
        <v>0.19455252918287938</v>
      </c>
      <c r="J144" s="57">
        <f t="shared" si="27"/>
        <v>0.8754863813229572</v>
      </c>
      <c r="K144" s="57">
        <f t="shared" si="27"/>
        <v>9.727626459143969E-2</v>
      </c>
      <c r="L144" s="57">
        <f t="shared" si="27"/>
        <v>1.6536964980544748</v>
      </c>
      <c r="M144" s="57">
        <f t="shared" si="27"/>
        <v>9.727626459143969E-2</v>
      </c>
      <c r="N144" s="57">
        <f t="shared" si="27"/>
        <v>0</v>
      </c>
      <c r="O144" s="57">
        <f t="shared" si="27"/>
        <v>0</v>
      </c>
      <c r="P144" s="57">
        <f t="shared" si="27"/>
        <v>0</v>
      </c>
      <c r="Q144" s="57">
        <f t="shared" si="27"/>
        <v>0.77821011673151752</v>
      </c>
      <c r="R144" s="57">
        <f t="shared" si="27"/>
        <v>0</v>
      </c>
      <c r="S144" s="57">
        <f t="shared" si="25"/>
        <v>100.00000000000001</v>
      </c>
    </row>
    <row r="145" spans="1:20" s="36" customFormat="1" ht="14.1" customHeight="1" x14ac:dyDescent="0.15">
      <c r="B145" s="101"/>
      <c r="C145" s="73" t="s">
        <v>167</v>
      </c>
      <c r="D145" s="37"/>
      <c r="E145" s="37"/>
      <c r="F145" s="64">
        <f t="shared" si="26"/>
        <v>1028</v>
      </c>
      <c r="G145" s="57">
        <f t="shared" si="27"/>
        <v>97.47081712062257</v>
      </c>
      <c r="H145" s="57">
        <f t="shared" si="27"/>
        <v>0.29182879377431908</v>
      </c>
      <c r="I145" s="57">
        <f t="shared" si="27"/>
        <v>0</v>
      </c>
      <c r="J145" s="57">
        <f t="shared" si="27"/>
        <v>0.48638132295719844</v>
      </c>
      <c r="K145" s="57">
        <f t="shared" si="27"/>
        <v>0</v>
      </c>
      <c r="L145" s="57">
        <f t="shared" si="27"/>
        <v>0.48638132295719844</v>
      </c>
      <c r="M145" s="57">
        <f t="shared" si="27"/>
        <v>0</v>
      </c>
      <c r="N145" s="57">
        <f t="shared" si="27"/>
        <v>0</v>
      </c>
      <c r="O145" s="57">
        <f t="shared" si="27"/>
        <v>9.727626459143969E-2</v>
      </c>
      <c r="P145" s="57">
        <f t="shared" si="27"/>
        <v>0</v>
      </c>
      <c r="Q145" s="57">
        <f t="shared" si="27"/>
        <v>1.1673151750972763</v>
      </c>
      <c r="R145" s="57">
        <f t="shared" si="27"/>
        <v>0</v>
      </c>
      <c r="S145" s="57">
        <f t="shared" si="25"/>
        <v>100</v>
      </c>
    </row>
    <row r="146" spans="1:20" s="36" customFormat="1" ht="14.1" customHeight="1" x14ac:dyDescent="0.15">
      <c r="B146" s="102"/>
      <c r="C146" s="73" t="s">
        <v>168</v>
      </c>
      <c r="D146" s="37"/>
      <c r="E146" s="37"/>
      <c r="F146" s="64">
        <f t="shared" si="26"/>
        <v>1028</v>
      </c>
      <c r="G146" s="57">
        <f t="shared" si="27"/>
        <v>96.789883268482484</v>
      </c>
      <c r="H146" s="57">
        <f t="shared" si="27"/>
        <v>0.19455252918287938</v>
      </c>
      <c r="I146" s="57">
        <f t="shared" si="27"/>
        <v>9.727626459143969E-2</v>
      </c>
      <c r="J146" s="57">
        <f t="shared" si="27"/>
        <v>9.727626459143969E-2</v>
      </c>
      <c r="K146" s="57">
        <f t="shared" si="27"/>
        <v>0.29182879377431908</v>
      </c>
      <c r="L146" s="57">
        <f t="shared" si="27"/>
        <v>0.19455252918287938</v>
      </c>
      <c r="M146" s="57">
        <f t="shared" si="27"/>
        <v>0</v>
      </c>
      <c r="N146" s="57">
        <f t="shared" si="27"/>
        <v>9.727626459143969E-2</v>
      </c>
      <c r="O146" s="57">
        <f t="shared" si="27"/>
        <v>0.19455252918287938</v>
      </c>
      <c r="P146" s="57">
        <f t="shared" si="27"/>
        <v>0.29182879377431908</v>
      </c>
      <c r="Q146" s="57">
        <f t="shared" si="27"/>
        <v>1.556420233463035</v>
      </c>
      <c r="R146" s="57">
        <f t="shared" si="27"/>
        <v>0.19455252918287938</v>
      </c>
      <c r="S146" s="57">
        <f t="shared" si="25"/>
        <v>100.00000000000001</v>
      </c>
    </row>
    <row r="147" spans="1:20" ht="14.1" customHeight="1" x14ac:dyDescent="0.15">
      <c r="B147" s="103"/>
      <c r="C147" s="94" t="s">
        <v>169</v>
      </c>
      <c r="D147" s="46"/>
      <c r="E147" s="46"/>
      <c r="F147" s="65">
        <f t="shared" si="26"/>
        <v>1028</v>
      </c>
      <c r="G147" s="58">
        <f t="shared" si="27"/>
        <v>80.642023346303503</v>
      </c>
      <c r="H147" s="58">
        <f t="shared" si="27"/>
        <v>2.5291828793774318</v>
      </c>
      <c r="I147" s="58">
        <f t="shared" si="27"/>
        <v>2.5291828793774318</v>
      </c>
      <c r="J147" s="58">
        <f t="shared" si="27"/>
        <v>1.9455252918287937</v>
      </c>
      <c r="K147" s="58">
        <f t="shared" si="27"/>
        <v>1.1673151750972763</v>
      </c>
      <c r="L147" s="58">
        <f t="shared" si="27"/>
        <v>4.3774319066147855</v>
      </c>
      <c r="M147" s="58">
        <f t="shared" si="27"/>
        <v>0.68093385214007784</v>
      </c>
      <c r="N147" s="58">
        <f t="shared" si="27"/>
        <v>0.97276264591439687</v>
      </c>
      <c r="O147" s="58">
        <f t="shared" si="27"/>
        <v>0.48638132295719844</v>
      </c>
      <c r="P147" s="58">
        <f t="shared" si="27"/>
        <v>1.1673151750972763</v>
      </c>
      <c r="Q147" s="58">
        <f t="shared" si="27"/>
        <v>3.5019455252918288</v>
      </c>
      <c r="R147" s="58">
        <f t="shared" si="27"/>
        <v>0</v>
      </c>
      <c r="S147" s="58">
        <f t="shared" si="25"/>
        <v>99.999999999999986</v>
      </c>
      <c r="T147" s="36"/>
    </row>
    <row r="148" spans="1:20" ht="15" customHeight="1" x14ac:dyDescent="0.15">
      <c r="B148" s="98"/>
      <c r="C148" s="37"/>
      <c r="D148" s="37"/>
      <c r="E148" s="37"/>
      <c r="F148" s="32"/>
      <c r="G148" s="32"/>
      <c r="H148" s="32"/>
      <c r="I148" s="32"/>
      <c r="J148" s="32"/>
      <c r="K148" s="32"/>
      <c r="L148" s="33"/>
      <c r="M148" s="34"/>
      <c r="N148" s="35"/>
      <c r="P148" s="36"/>
    </row>
    <row r="149" spans="1:20" ht="15" customHeight="1" x14ac:dyDescent="0.15">
      <c r="A149" s="1" t="s">
        <v>1102</v>
      </c>
      <c r="B149" s="96"/>
    </row>
    <row r="150" spans="1:20" ht="12" customHeight="1" x14ac:dyDescent="0.15">
      <c r="B150" s="97"/>
      <c r="C150" s="27"/>
      <c r="D150" s="27"/>
      <c r="E150" s="27"/>
      <c r="F150" s="27"/>
      <c r="G150" s="27"/>
      <c r="H150" s="27"/>
      <c r="I150" s="27"/>
      <c r="J150" s="27"/>
      <c r="K150" s="3"/>
      <c r="L150" s="219" t="s">
        <v>2</v>
      </c>
      <c r="M150" s="30"/>
      <c r="N150" s="30"/>
      <c r="O150" s="31"/>
      <c r="P150" s="218" t="s">
        <v>3</v>
      </c>
      <c r="Q150" s="83"/>
      <c r="R150" s="83"/>
      <c r="S150" s="84"/>
    </row>
    <row r="151" spans="1:20" ht="12" customHeight="1" x14ac:dyDescent="0.15">
      <c r="B151" s="73"/>
      <c r="C151" s="26"/>
      <c r="D151" s="26"/>
      <c r="E151" s="26"/>
      <c r="K151" s="217"/>
      <c r="L151" s="8" t="s">
        <v>4</v>
      </c>
      <c r="M151" s="8" t="s">
        <v>11</v>
      </c>
      <c r="N151" s="8" t="s">
        <v>859</v>
      </c>
      <c r="O151" s="8" t="s">
        <v>13</v>
      </c>
      <c r="P151" s="20" t="s">
        <v>4</v>
      </c>
      <c r="Q151" s="20" t="s">
        <v>11</v>
      </c>
      <c r="R151" s="20" t="s">
        <v>859</v>
      </c>
      <c r="S151" s="20" t="s">
        <v>13</v>
      </c>
    </row>
    <row r="152" spans="1:20" ht="12" customHeight="1" x14ac:dyDescent="0.15">
      <c r="B152" s="94"/>
      <c r="C152" s="28"/>
      <c r="D152" s="28"/>
      <c r="E152" s="28"/>
      <c r="F152" s="28"/>
      <c r="G152" s="28"/>
      <c r="H152" s="28"/>
      <c r="I152" s="28"/>
      <c r="J152" s="28"/>
      <c r="K152" s="6"/>
      <c r="L152" s="9"/>
      <c r="M152" s="9"/>
      <c r="N152" s="9"/>
      <c r="O152" s="9"/>
      <c r="P152" s="21">
        <f>$L$25</f>
        <v>9214</v>
      </c>
      <c r="Q152" s="21">
        <f>$M$25</f>
        <v>3466</v>
      </c>
      <c r="R152" s="21">
        <f>$N$25</f>
        <v>3438</v>
      </c>
      <c r="S152" s="21">
        <f>$O$25</f>
        <v>2170</v>
      </c>
    </row>
    <row r="153" spans="1:20" ht="15" customHeight="1" x14ac:dyDescent="0.15">
      <c r="B153" s="73" t="s">
        <v>92</v>
      </c>
      <c r="C153" s="26"/>
      <c r="D153" s="26"/>
      <c r="E153" s="26"/>
      <c r="L153" s="10">
        <v>7019</v>
      </c>
      <c r="M153" s="10">
        <v>2937</v>
      </c>
      <c r="N153" s="10">
        <v>2560</v>
      </c>
      <c r="O153" s="10">
        <v>1444</v>
      </c>
      <c r="P153" s="22">
        <f>L153/P$152*100</f>
        <v>76.177555893205991</v>
      </c>
      <c r="Q153" s="22">
        <f t="shared" ref="Q153:S155" si="28">M153/Q$152*100</f>
        <v>84.737449509521056</v>
      </c>
      <c r="R153" s="22">
        <f t="shared" si="28"/>
        <v>74.461896451425247</v>
      </c>
      <c r="S153" s="22">
        <f t="shared" si="28"/>
        <v>66.543778801843317</v>
      </c>
    </row>
    <row r="154" spans="1:20" ht="15" customHeight="1" x14ac:dyDescent="0.15">
      <c r="B154" s="73" t="s">
        <v>93</v>
      </c>
      <c r="C154" s="26"/>
      <c r="D154" s="26"/>
      <c r="E154" s="26"/>
      <c r="L154" s="11">
        <v>2079</v>
      </c>
      <c r="M154" s="11">
        <v>498</v>
      </c>
      <c r="N154" s="11">
        <v>838</v>
      </c>
      <c r="O154" s="11">
        <v>696</v>
      </c>
      <c r="P154" s="23">
        <f>L154/P$152*100</f>
        <v>22.563490340785762</v>
      </c>
      <c r="Q154" s="23">
        <f t="shared" si="28"/>
        <v>14.368147720715521</v>
      </c>
      <c r="R154" s="23">
        <f t="shared" si="28"/>
        <v>24.374636416521234</v>
      </c>
      <c r="S154" s="23">
        <f t="shared" si="28"/>
        <v>32.073732718894007</v>
      </c>
    </row>
    <row r="155" spans="1:20" ht="15" customHeight="1" x14ac:dyDescent="0.15">
      <c r="B155" s="94" t="s">
        <v>0</v>
      </c>
      <c r="C155" s="28"/>
      <c r="D155" s="28"/>
      <c r="E155" s="28"/>
      <c r="F155" s="28"/>
      <c r="G155" s="28"/>
      <c r="H155" s="28"/>
      <c r="I155" s="28"/>
      <c r="J155" s="28"/>
      <c r="K155" s="28"/>
      <c r="L155" s="12">
        <v>116</v>
      </c>
      <c r="M155" s="12">
        <v>31</v>
      </c>
      <c r="N155" s="12">
        <v>40</v>
      </c>
      <c r="O155" s="12">
        <v>30</v>
      </c>
      <c r="P155" s="24">
        <f>L155/P$152*100</f>
        <v>1.2589537660082484</v>
      </c>
      <c r="Q155" s="24">
        <f t="shared" si="28"/>
        <v>0.89440276976341604</v>
      </c>
      <c r="R155" s="24">
        <f t="shared" si="28"/>
        <v>1.1634671320535195</v>
      </c>
      <c r="S155" s="24">
        <f t="shared" si="28"/>
        <v>1.3824884792626728</v>
      </c>
    </row>
    <row r="156" spans="1:20" ht="15" customHeight="1" x14ac:dyDescent="0.15">
      <c r="B156" s="95" t="s">
        <v>1</v>
      </c>
      <c r="C156" s="30"/>
      <c r="D156" s="30"/>
      <c r="E156" s="30"/>
      <c r="F156" s="30"/>
      <c r="G156" s="30"/>
      <c r="H156" s="30"/>
      <c r="I156" s="30"/>
      <c r="J156" s="30"/>
      <c r="K156" s="31"/>
      <c r="L156" s="13">
        <f>SUM(L153:L155)</f>
        <v>9214</v>
      </c>
      <c r="M156" s="13">
        <f t="shared" ref="M156:O156" si="29">SUM(M153:M155)</f>
        <v>3466</v>
      </c>
      <c r="N156" s="13">
        <f t="shared" si="29"/>
        <v>3438</v>
      </c>
      <c r="O156" s="13">
        <f t="shared" si="29"/>
        <v>2170</v>
      </c>
      <c r="P156" s="25">
        <f>IF(SUM(P153:P155)&gt;100,"－",SUM(P153:P155))</f>
        <v>100</v>
      </c>
      <c r="Q156" s="25">
        <f t="shared" ref="Q156:S156" si="30">IF(SUM(Q153:Q155)&gt;100,"－",SUM(Q153:Q155))</f>
        <v>100</v>
      </c>
      <c r="R156" s="25">
        <f t="shared" si="30"/>
        <v>100.00000000000001</v>
      </c>
      <c r="S156" s="25">
        <f t="shared" si="30"/>
        <v>100</v>
      </c>
    </row>
    <row r="157" spans="1:20" ht="15" customHeight="1" x14ac:dyDescent="0.15">
      <c r="B157" s="96"/>
      <c r="M157" s="1"/>
      <c r="P157" s="18"/>
      <c r="Q157" s="18"/>
      <c r="R157" s="18"/>
      <c r="S157" s="18"/>
    </row>
    <row r="158" spans="1:20" ht="15" customHeight="1" x14ac:dyDescent="0.15">
      <c r="A158" s="1" t="s">
        <v>1103</v>
      </c>
      <c r="B158" s="96"/>
      <c r="M158" s="1"/>
      <c r="P158" s="18"/>
      <c r="Q158" s="18"/>
      <c r="R158" s="18"/>
      <c r="S158" s="18"/>
    </row>
    <row r="159" spans="1:20" ht="12" customHeight="1" x14ac:dyDescent="0.15">
      <c r="B159" s="97"/>
      <c r="C159" s="27"/>
      <c r="D159" s="27"/>
      <c r="E159" s="27"/>
      <c r="F159" s="27"/>
      <c r="G159" s="27"/>
      <c r="H159" s="27"/>
      <c r="I159" s="27"/>
      <c r="J159" s="27"/>
      <c r="K159" s="3"/>
      <c r="L159" s="219" t="s">
        <v>2</v>
      </c>
      <c r="M159" s="30"/>
      <c r="N159" s="30"/>
      <c r="O159" s="31"/>
      <c r="P159" s="218" t="s">
        <v>3</v>
      </c>
      <c r="Q159" s="83"/>
      <c r="R159" s="83"/>
      <c r="S159" s="84"/>
    </row>
    <row r="160" spans="1:20" ht="12" customHeight="1" x14ac:dyDescent="0.15">
      <c r="B160" s="73"/>
      <c r="C160" s="26"/>
      <c r="D160" s="26"/>
      <c r="E160" s="26"/>
      <c r="K160" s="217"/>
      <c r="L160" s="8" t="s">
        <v>4</v>
      </c>
      <c r="M160" s="8" t="s">
        <v>11</v>
      </c>
      <c r="N160" s="8" t="s">
        <v>859</v>
      </c>
      <c r="O160" s="8" t="s">
        <v>13</v>
      </c>
      <c r="P160" s="20" t="s">
        <v>4</v>
      </c>
      <c r="Q160" s="20" t="s">
        <v>11</v>
      </c>
      <c r="R160" s="20" t="s">
        <v>859</v>
      </c>
      <c r="S160" s="20" t="s">
        <v>13</v>
      </c>
    </row>
    <row r="161" spans="1:19" ht="12" customHeight="1" x14ac:dyDescent="0.15">
      <c r="B161" s="94"/>
      <c r="C161" s="28"/>
      <c r="D161" s="28"/>
      <c r="E161" s="28"/>
      <c r="F161" s="28"/>
      <c r="G161" s="28"/>
      <c r="H161" s="28"/>
      <c r="I161" s="28"/>
      <c r="J161" s="28"/>
      <c r="K161" s="6"/>
      <c r="L161" s="9"/>
      <c r="M161" s="9"/>
      <c r="N161" s="9"/>
      <c r="O161" s="9"/>
      <c r="P161" s="21">
        <f>$L$25</f>
        <v>9214</v>
      </c>
      <c r="Q161" s="21">
        <f>$M$25</f>
        <v>3466</v>
      </c>
      <c r="R161" s="21">
        <f>$N$25</f>
        <v>3438</v>
      </c>
      <c r="S161" s="21">
        <f>$O$25</f>
        <v>2170</v>
      </c>
    </row>
    <row r="162" spans="1:19" ht="15" customHeight="1" x14ac:dyDescent="0.15">
      <c r="B162" s="73" t="s">
        <v>565</v>
      </c>
      <c r="C162" s="26"/>
      <c r="D162" s="26"/>
      <c r="E162" s="26"/>
      <c r="L162" s="10">
        <v>1010</v>
      </c>
      <c r="M162" s="10">
        <v>193</v>
      </c>
      <c r="N162" s="10">
        <v>346</v>
      </c>
      <c r="O162" s="10">
        <v>439</v>
      </c>
      <c r="P162" s="22">
        <f t="shared" ref="P162:S167" si="31">L162/P$161*100</f>
        <v>10.961580204037334</v>
      </c>
      <c r="Q162" s="22">
        <f t="shared" si="31"/>
        <v>5.5683785343335259</v>
      </c>
      <c r="R162" s="22">
        <f t="shared" si="31"/>
        <v>10.063990692262943</v>
      </c>
      <c r="S162" s="22">
        <f t="shared" si="31"/>
        <v>20.230414746543779</v>
      </c>
    </row>
    <row r="163" spans="1:19" ht="15" customHeight="1" x14ac:dyDescent="0.15">
      <c r="B163" s="73" t="s">
        <v>1104</v>
      </c>
      <c r="C163" s="26"/>
      <c r="D163" s="26"/>
      <c r="E163" s="26"/>
      <c r="L163" s="11">
        <v>1016</v>
      </c>
      <c r="M163" s="11">
        <v>295</v>
      </c>
      <c r="N163" s="11">
        <v>433</v>
      </c>
      <c r="O163" s="11">
        <v>275</v>
      </c>
      <c r="P163" s="23">
        <f t="shared" si="31"/>
        <v>11.026698502279141</v>
      </c>
      <c r="Q163" s="23">
        <f t="shared" si="31"/>
        <v>8.5112521638776695</v>
      </c>
      <c r="R163" s="23">
        <f t="shared" si="31"/>
        <v>12.594531704479348</v>
      </c>
      <c r="S163" s="23">
        <f t="shared" si="31"/>
        <v>12.672811059907835</v>
      </c>
    </row>
    <row r="164" spans="1:19" ht="15" customHeight="1" x14ac:dyDescent="0.15">
      <c r="B164" s="73" t="s">
        <v>1105</v>
      </c>
      <c r="C164" s="26"/>
      <c r="D164" s="26"/>
      <c r="E164" s="26"/>
      <c r="L164" s="11">
        <v>6408</v>
      </c>
      <c r="M164" s="11">
        <v>2652</v>
      </c>
      <c r="N164" s="11">
        <v>2410</v>
      </c>
      <c r="O164" s="11">
        <v>1277</v>
      </c>
      <c r="P164" s="23">
        <f t="shared" si="31"/>
        <v>69.54634252224875</v>
      </c>
      <c r="Q164" s="23">
        <f t="shared" si="31"/>
        <v>76.514714368147722</v>
      </c>
      <c r="R164" s="23">
        <f t="shared" si="31"/>
        <v>70.098894706224542</v>
      </c>
      <c r="S164" s="23">
        <f t="shared" si="31"/>
        <v>58.847926267281103</v>
      </c>
    </row>
    <row r="165" spans="1:19" ht="15" customHeight="1" x14ac:dyDescent="0.15">
      <c r="B165" s="73" t="s">
        <v>1106</v>
      </c>
      <c r="C165" s="26"/>
      <c r="D165" s="26"/>
      <c r="E165" s="26"/>
      <c r="L165" s="11">
        <v>262</v>
      </c>
      <c r="M165" s="11">
        <v>107</v>
      </c>
      <c r="N165" s="11">
        <v>83</v>
      </c>
      <c r="O165" s="11">
        <v>69</v>
      </c>
      <c r="P165" s="23">
        <f t="shared" si="31"/>
        <v>2.8434990232255264</v>
      </c>
      <c r="Q165" s="23">
        <f t="shared" si="31"/>
        <v>3.087132140796307</v>
      </c>
      <c r="R165" s="23">
        <f t="shared" si="31"/>
        <v>2.414194299011053</v>
      </c>
      <c r="S165" s="23">
        <f t="shared" si="31"/>
        <v>3.1797235023041472</v>
      </c>
    </row>
    <row r="166" spans="1:19" ht="15" customHeight="1" x14ac:dyDescent="0.15">
      <c r="B166" s="73" t="s">
        <v>569</v>
      </c>
      <c r="C166" s="26"/>
      <c r="D166" s="26"/>
      <c r="E166" s="26"/>
      <c r="L166" s="11">
        <v>19</v>
      </c>
      <c r="M166" s="11">
        <v>8</v>
      </c>
      <c r="N166" s="11">
        <v>9</v>
      </c>
      <c r="O166" s="11">
        <v>2</v>
      </c>
      <c r="P166" s="23">
        <f t="shared" si="31"/>
        <v>0.20620794443238552</v>
      </c>
      <c r="Q166" s="23">
        <f t="shared" si="31"/>
        <v>0.2308136180034622</v>
      </c>
      <c r="R166" s="23">
        <f t="shared" si="31"/>
        <v>0.26178010471204188</v>
      </c>
      <c r="S166" s="23">
        <f t="shared" si="31"/>
        <v>9.2165898617511524E-2</v>
      </c>
    </row>
    <row r="167" spans="1:19" ht="15" customHeight="1" x14ac:dyDescent="0.15">
      <c r="B167" s="94" t="s">
        <v>190</v>
      </c>
      <c r="C167" s="28"/>
      <c r="D167" s="28"/>
      <c r="E167" s="28"/>
      <c r="F167" s="28"/>
      <c r="G167" s="28"/>
      <c r="H167" s="28"/>
      <c r="I167" s="28"/>
      <c r="J167" s="28"/>
      <c r="K167" s="28"/>
      <c r="L167" s="12">
        <v>499</v>
      </c>
      <c r="M167" s="12">
        <v>211</v>
      </c>
      <c r="N167" s="12">
        <v>157</v>
      </c>
      <c r="O167" s="12">
        <v>108</v>
      </c>
      <c r="P167" s="24">
        <f t="shared" si="31"/>
        <v>5.4156718037768616</v>
      </c>
      <c r="Q167" s="24">
        <f t="shared" si="31"/>
        <v>6.0877091748413159</v>
      </c>
      <c r="R167" s="24">
        <f t="shared" si="31"/>
        <v>4.5666084933100644</v>
      </c>
      <c r="S167" s="24">
        <f t="shared" si="31"/>
        <v>4.9769585253456219</v>
      </c>
    </row>
    <row r="168" spans="1:19" ht="15" customHeight="1" x14ac:dyDescent="0.15">
      <c r="B168" s="95" t="s">
        <v>1</v>
      </c>
      <c r="C168" s="30"/>
      <c r="D168" s="30"/>
      <c r="E168" s="30"/>
      <c r="F168" s="30"/>
      <c r="G168" s="30"/>
      <c r="H168" s="30"/>
      <c r="I168" s="30"/>
      <c r="J168" s="30"/>
      <c r="K168" s="31"/>
      <c r="L168" s="13">
        <f>SUM(L162:L167)</f>
        <v>9214</v>
      </c>
      <c r="M168" s="13">
        <f t="shared" ref="M168:O168" si="32">SUM(M162:M167)</f>
        <v>3466</v>
      </c>
      <c r="N168" s="13">
        <f t="shared" si="32"/>
        <v>3438</v>
      </c>
      <c r="O168" s="13">
        <f t="shared" si="32"/>
        <v>2170</v>
      </c>
      <c r="P168" s="25">
        <f>IF(SUM(P162:P167)&gt;100,"－",SUM(P162:P167))</f>
        <v>100</v>
      </c>
      <c r="Q168" s="25">
        <f t="shared" ref="Q168:S168" si="33">IF(SUM(Q162:Q167)&gt;100,"－",SUM(Q162:Q167))</f>
        <v>100.00000000000001</v>
      </c>
      <c r="R168" s="25">
        <f t="shared" si="33"/>
        <v>100</v>
      </c>
      <c r="S168" s="25">
        <f t="shared" si="33"/>
        <v>100</v>
      </c>
    </row>
    <row r="169" spans="1:19" ht="14.25" customHeight="1" x14ac:dyDescent="0.15">
      <c r="B169" s="95" t="s">
        <v>1107</v>
      </c>
      <c r="C169" s="30"/>
      <c r="D169" s="30"/>
      <c r="E169" s="30"/>
      <c r="F169" s="30"/>
      <c r="G169" s="30"/>
      <c r="H169" s="30"/>
      <c r="I169" s="30"/>
      <c r="J169" s="30"/>
      <c r="K169" s="31"/>
      <c r="L169" s="126">
        <v>157.60042060137661</v>
      </c>
      <c r="M169" s="126">
        <v>164.92040090526999</v>
      </c>
      <c r="N169" s="126">
        <v>158.41729868463264</v>
      </c>
      <c r="O169" s="126">
        <v>145.28621071428566</v>
      </c>
    </row>
    <row r="170" spans="1:19" ht="14.25" customHeight="1" x14ac:dyDescent="0.15">
      <c r="B170" s="95" t="s">
        <v>1108</v>
      </c>
      <c r="C170" s="30"/>
      <c r="D170" s="30"/>
      <c r="E170" s="30"/>
      <c r="F170" s="30"/>
      <c r="G170" s="30"/>
      <c r="H170" s="30"/>
      <c r="I170" s="30"/>
      <c r="J170" s="30"/>
      <c r="K170" s="31"/>
      <c r="L170" s="316">
        <v>168</v>
      </c>
      <c r="M170" s="316">
        <v>169.3</v>
      </c>
      <c r="N170" s="316">
        <v>168</v>
      </c>
      <c r="O170" s="316">
        <v>165.5</v>
      </c>
    </row>
    <row r="171" spans="1:19" ht="15" customHeight="1" x14ac:dyDescent="0.15">
      <c r="B171" s="95" t="s">
        <v>1109</v>
      </c>
      <c r="C171" s="30"/>
      <c r="D171" s="30"/>
      <c r="E171" s="30"/>
      <c r="F171" s="30"/>
      <c r="G171" s="30"/>
      <c r="H171" s="30"/>
      <c r="I171" s="30"/>
      <c r="J171" s="30"/>
      <c r="K171" s="31"/>
      <c r="L171" s="316">
        <v>201.25</v>
      </c>
      <c r="M171" s="316">
        <v>202.5</v>
      </c>
      <c r="N171" s="316">
        <v>200</v>
      </c>
      <c r="O171" s="316">
        <v>202</v>
      </c>
    </row>
    <row r="172" spans="1:19" ht="15" customHeight="1" x14ac:dyDescent="0.15">
      <c r="B172" s="95" t="s">
        <v>1110</v>
      </c>
      <c r="C172" s="30"/>
      <c r="D172" s="30"/>
      <c r="E172" s="30"/>
      <c r="F172" s="30"/>
      <c r="G172" s="30"/>
      <c r="H172" s="30"/>
      <c r="I172" s="30"/>
      <c r="J172" s="30"/>
      <c r="K172" s="31"/>
      <c r="L172" s="316">
        <v>43.5</v>
      </c>
      <c r="M172" s="316">
        <v>72</v>
      </c>
      <c r="N172" s="316">
        <v>52</v>
      </c>
      <c r="O172" s="316">
        <v>35.5</v>
      </c>
    </row>
    <row r="173" spans="1:19" ht="15" customHeight="1" x14ac:dyDescent="0.15">
      <c r="B173" s="96"/>
      <c r="M173" s="1"/>
      <c r="P173" s="18"/>
      <c r="Q173" s="18"/>
      <c r="R173" s="18"/>
      <c r="S173" s="18"/>
    </row>
    <row r="174" spans="1:19" ht="15" customHeight="1" x14ac:dyDescent="0.15">
      <c r="A174" s="1" t="s">
        <v>1111</v>
      </c>
      <c r="B174" s="96"/>
      <c r="M174" s="1"/>
      <c r="P174" s="18"/>
      <c r="Q174" s="18"/>
      <c r="R174" s="18"/>
      <c r="S174" s="18"/>
    </row>
    <row r="175" spans="1:19" ht="12" customHeight="1" x14ac:dyDescent="0.15">
      <c r="B175" s="97"/>
      <c r="C175" s="27"/>
      <c r="D175" s="27"/>
      <c r="E175" s="27"/>
      <c r="F175" s="27"/>
      <c r="G175" s="27"/>
      <c r="H175" s="27"/>
      <c r="I175" s="27"/>
      <c r="J175" s="27"/>
      <c r="K175" s="3"/>
      <c r="L175" s="219" t="s">
        <v>2</v>
      </c>
      <c r="M175" s="30"/>
      <c r="N175" s="30"/>
      <c r="O175" s="31"/>
      <c r="P175" s="218" t="s">
        <v>3</v>
      </c>
      <c r="Q175" s="83"/>
      <c r="R175" s="83"/>
      <c r="S175" s="84"/>
    </row>
    <row r="176" spans="1:19" ht="12" customHeight="1" x14ac:dyDescent="0.15">
      <c r="B176" s="73"/>
      <c r="C176" s="26"/>
      <c r="D176" s="26"/>
      <c r="E176" s="26"/>
      <c r="K176" s="217"/>
      <c r="L176" s="8" t="s">
        <v>4</v>
      </c>
      <c r="M176" s="8" t="s">
        <v>11</v>
      </c>
      <c r="N176" s="8" t="s">
        <v>859</v>
      </c>
      <c r="O176" s="8" t="s">
        <v>13</v>
      </c>
      <c r="P176" s="20" t="s">
        <v>4</v>
      </c>
      <c r="Q176" s="20" t="s">
        <v>11</v>
      </c>
      <c r="R176" s="20" t="s">
        <v>859</v>
      </c>
      <c r="S176" s="20" t="s">
        <v>13</v>
      </c>
    </row>
    <row r="177" spans="1:19" ht="12" customHeight="1" x14ac:dyDescent="0.15">
      <c r="B177" s="94"/>
      <c r="C177" s="28"/>
      <c r="D177" s="28"/>
      <c r="E177" s="28"/>
      <c r="F177" s="28"/>
      <c r="G177" s="28"/>
      <c r="H177" s="28"/>
      <c r="I177" s="28"/>
      <c r="J177" s="28"/>
      <c r="K177" s="6"/>
      <c r="L177" s="9"/>
      <c r="M177" s="9"/>
      <c r="N177" s="9"/>
      <c r="O177" s="9"/>
      <c r="P177" s="21">
        <f>$L$25</f>
        <v>9214</v>
      </c>
      <c r="Q177" s="21">
        <f>$M$25</f>
        <v>3466</v>
      </c>
      <c r="R177" s="21">
        <f>$N$25</f>
        <v>3438</v>
      </c>
      <c r="S177" s="21">
        <f>$O$25</f>
        <v>2170</v>
      </c>
    </row>
    <row r="178" spans="1:19" ht="15" customHeight="1" x14ac:dyDescent="0.15">
      <c r="B178" s="73" t="s">
        <v>537</v>
      </c>
      <c r="C178" s="26"/>
      <c r="D178" s="26"/>
      <c r="E178" s="26"/>
      <c r="L178" s="10">
        <v>6313</v>
      </c>
      <c r="M178" s="10">
        <v>2447</v>
      </c>
      <c r="N178" s="10">
        <v>2414</v>
      </c>
      <c r="O178" s="10">
        <v>1378</v>
      </c>
      <c r="P178" s="22">
        <f t="shared" ref="P178:S184" si="34">L178/P$177*100</f>
        <v>68.515302800086815</v>
      </c>
      <c r="Q178" s="22">
        <f t="shared" si="34"/>
        <v>70.60011540680901</v>
      </c>
      <c r="R178" s="22">
        <f t="shared" si="34"/>
        <v>70.215241419429901</v>
      </c>
      <c r="S178" s="22">
        <f t="shared" si="34"/>
        <v>63.502304147465438</v>
      </c>
    </row>
    <row r="179" spans="1:19" ht="15" customHeight="1" x14ac:dyDescent="0.15">
      <c r="B179" s="73" t="s">
        <v>456</v>
      </c>
      <c r="C179" s="26"/>
      <c r="D179" s="26"/>
      <c r="E179" s="26"/>
      <c r="L179" s="11">
        <v>816</v>
      </c>
      <c r="M179" s="11">
        <v>315</v>
      </c>
      <c r="N179" s="11">
        <v>269</v>
      </c>
      <c r="O179" s="11">
        <v>223</v>
      </c>
      <c r="P179" s="23">
        <f t="shared" si="34"/>
        <v>8.8560885608856079</v>
      </c>
      <c r="Q179" s="23">
        <f t="shared" si="34"/>
        <v>9.0882862088863252</v>
      </c>
      <c r="R179" s="23">
        <f t="shared" si="34"/>
        <v>7.8243164630599189</v>
      </c>
      <c r="S179" s="23">
        <f t="shared" si="34"/>
        <v>10.276497695852536</v>
      </c>
    </row>
    <row r="180" spans="1:19" ht="15" customHeight="1" x14ac:dyDescent="0.15">
      <c r="B180" s="73" t="s">
        <v>457</v>
      </c>
      <c r="C180" s="26"/>
      <c r="D180" s="26"/>
      <c r="E180" s="26"/>
      <c r="L180" s="11">
        <v>299</v>
      </c>
      <c r="M180" s="11">
        <v>103</v>
      </c>
      <c r="N180" s="11">
        <v>106</v>
      </c>
      <c r="O180" s="11">
        <v>87</v>
      </c>
      <c r="P180" s="23">
        <f t="shared" si="34"/>
        <v>3.2450618623833298</v>
      </c>
      <c r="Q180" s="23">
        <f t="shared" si="34"/>
        <v>2.971725331794576</v>
      </c>
      <c r="R180" s="23">
        <f t="shared" si="34"/>
        <v>3.0831878999418265</v>
      </c>
      <c r="S180" s="23">
        <f t="shared" si="34"/>
        <v>4.0092165898617509</v>
      </c>
    </row>
    <row r="181" spans="1:19" ht="15" customHeight="1" x14ac:dyDescent="0.15">
      <c r="B181" s="73" t="s">
        <v>570</v>
      </c>
      <c r="C181" s="26"/>
      <c r="D181" s="26"/>
      <c r="E181" s="26"/>
      <c r="L181" s="11">
        <v>118</v>
      </c>
      <c r="M181" s="11">
        <v>42</v>
      </c>
      <c r="N181" s="11">
        <v>40</v>
      </c>
      <c r="O181" s="11">
        <v>35</v>
      </c>
      <c r="P181" s="23">
        <f t="shared" si="34"/>
        <v>1.2806598654221837</v>
      </c>
      <c r="Q181" s="23">
        <f t="shared" si="34"/>
        <v>1.2117714945181766</v>
      </c>
      <c r="R181" s="23">
        <f t="shared" si="34"/>
        <v>1.1634671320535195</v>
      </c>
      <c r="S181" s="23">
        <f t="shared" si="34"/>
        <v>1.6129032258064515</v>
      </c>
    </row>
    <row r="182" spans="1:19" ht="15" customHeight="1" x14ac:dyDescent="0.15">
      <c r="B182" s="73" t="s">
        <v>571</v>
      </c>
      <c r="C182" s="26"/>
      <c r="D182" s="26"/>
      <c r="E182" s="26"/>
      <c r="L182" s="11">
        <v>50</v>
      </c>
      <c r="M182" s="11">
        <v>11</v>
      </c>
      <c r="N182" s="11">
        <v>19</v>
      </c>
      <c r="O182" s="11">
        <v>20</v>
      </c>
      <c r="P182" s="23">
        <f t="shared" si="34"/>
        <v>0.54265248534838295</v>
      </c>
      <c r="Q182" s="23">
        <f t="shared" si="34"/>
        <v>0.31736872475476052</v>
      </c>
      <c r="R182" s="23">
        <f t="shared" si="34"/>
        <v>0.55264688772542181</v>
      </c>
      <c r="S182" s="23">
        <f t="shared" si="34"/>
        <v>0.92165898617511521</v>
      </c>
    </row>
    <row r="183" spans="1:19" ht="15" customHeight="1" x14ac:dyDescent="0.15">
      <c r="B183" s="73" t="s">
        <v>466</v>
      </c>
      <c r="C183" s="26"/>
      <c r="D183" s="26"/>
      <c r="E183" s="26"/>
      <c r="L183" s="11">
        <v>40</v>
      </c>
      <c r="M183" s="11">
        <v>12</v>
      </c>
      <c r="N183" s="11">
        <v>15</v>
      </c>
      <c r="O183" s="11">
        <v>12</v>
      </c>
      <c r="P183" s="23">
        <f t="shared" si="34"/>
        <v>0.43412198827870635</v>
      </c>
      <c r="Q183" s="23">
        <f t="shared" si="34"/>
        <v>0.34622042700519329</v>
      </c>
      <c r="R183" s="23">
        <f t="shared" si="34"/>
        <v>0.43630017452006981</v>
      </c>
      <c r="S183" s="23">
        <f t="shared" si="34"/>
        <v>0.55299539170506917</v>
      </c>
    </row>
    <row r="184" spans="1:19" ht="15" customHeight="1" x14ac:dyDescent="0.15">
      <c r="B184" s="94" t="s">
        <v>190</v>
      </c>
      <c r="C184" s="28"/>
      <c r="D184" s="28"/>
      <c r="E184" s="28"/>
      <c r="F184" s="28"/>
      <c r="G184" s="28"/>
      <c r="H184" s="28"/>
      <c r="I184" s="28"/>
      <c r="J184" s="28"/>
      <c r="K184" s="28"/>
      <c r="L184" s="12">
        <v>1578</v>
      </c>
      <c r="M184" s="12">
        <v>536</v>
      </c>
      <c r="N184" s="12">
        <v>575</v>
      </c>
      <c r="O184" s="12">
        <v>415</v>
      </c>
      <c r="P184" s="24">
        <f t="shared" si="34"/>
        <v>17.126112437594966</v>
      </c>
      <c r="Q184" s="24">
        <f t="shared" si="34"/>
        <v>15.464512406231968</v>
      </c>
      <c r="R184" s="24">
        <f t="shared" si="34"/>
        <v>16.724840023269344</v>
      </c>
      <c r="S184" s="24">
        <f t="shared" si="34"/>
        <v>19.124423963133641</v>
      </c>
    </row>
    <row r="185" spans="1:19" ht="15" customHeight="1" x14ac:dyDescent="0.15">
      <c r="B185" s="95" t="s">
        <v>1</v>
      </c>
      <c r="C185" s="30"/>
      <c r="D185" s="30"/>
      <c r="E185" s="30"/>
      <c r="F185" s="30"/>
      <c r="G185" s="30"/>
      <c r="H185" s="30"/>
      <c r="I185" s="30"/>
      <c r="J185" s="30"/>
      <c r="K185" s="31"/>
      <c r="L185" s="13">
        <f>SUM(L178:L184)</f>
        <v>9214</v>
      </c>
      <c r="M185" s="13">
        <f t="shared" ref="M185:O185" si="35">SUM(M178:M184)</f>
        <v>3466</v>
      </c>
      <c r="N185" s="13">
        <f t="shared" si="35"/>
        <v>3438</v>
      </c>
      <c r="O185" s="13">
        <f t="shared" si="35"/>
        <v>2170</v>
      </c>
      <c r="P185" s="25">
        <f>IF(SUM(P178:P184)&gt;100,"－",SUM(P178:P184))</f>
        <v>99.999999999999986</v>
      </c>
      <c r="Q185" s="25">
        <f t="shared" ref="Q185:S185" si="36">IF(SUM(Q178:Q184)&gt;100,"－",SUM(Q178:Q184))</f>
        <v>100</v>
      </c>
      <c r="R185" s="25">
        <f t="shared" si="36"/>
        <v>100</v>
      </c>
      <c r="S185" s="25">
        <f t="shared" si="36"/>
        <v>100</v>
      </c>
    </row>
    <row r="186" spans="1:19" ht="14.25" customHeight="1" x14ac:dyDescent="0.15">
      <c r="B186" s="95" t="s">
        <v>1107</v>
      </c>
      <c r="C186" s="30"/>
      <c r="D186" s="30"/>
      <c r="E186" s="30"/>
      <c r="F186" s="30"/>
      <c r="G186" s="30"/>
      <c r="H186" s="30"/>
      <c r="I186" s="30"/>
      <c r="J186" s="30"/>
      <c r="K186" s="31"/>
      <c r="L186" s="126">
        <v>4.2193902976846767</v>
      </c>
      <c r="M186" s="126">
        <v>4.1133010057471253</v>
      </c>
      <c r="N186" s="126">
        <v>3.8781146637265693</v>
      </c>
      <c r="O186" s="126">
        <v>5.0466003594967042</v>
      </c>
    </row>
    <row r="187" spans="1:19" ht="14.25" customHeight="1" x14ac:dyDescent="0.15">
      <c r="B187" s="95" t="s">
        <v>1108</v>
      </c>
      <c r="C187" s="30"/>
      <c r="D187" s="30"/>
      <c r="E187" s="30"/>
      <c r="F187" s="30"/>
      <c r="G187" s="30"/>
      <c r="H187" s="30"/>
      <c r="I187" s="30"/>
      <c r="J187" s="30"/>
      <c r="K187" s="31"/>
      <c r="L187" s="316">
        <v>2</v>
      </c>
      <c r="M187" s="316">
        <v>2</v>
      </c>
      <c r="N187" s="316">
        <v>1.5</v>
      </c>
      <c r="O187" s="316">
        <v>2</v>
      </c>
    </row>
    <row r="188" spans="1:19" ht="15" customHeight="1" x14ac:dyDescent="0.15">
      <c r="B188" s="95" t="s">
        <v>1109</v>
      </c>
      <c r="C188" s="30"/>
      <c r="D188" s="30"/>
      <c r="E188" s="30"/>
      <c r="F188" s="30"/>
      <c r="G188" s="30"/>
      <c r="H188" s="30"/>
      <c r="I188" s="30"/>
      <c r="J188" s="30"/>
      <c r="K188" s="31"/>
      <c r="L188" s="316">
        <v>30</v>
      </c>
      <c r="M188" s="316">
        <v>27.5</v>
      </c>
      <c r="N188" s="316">
        <v>30</v>
      </c>
      <c r="O188" s="316">
        <v>35</v>
      </c>
    </row>
    <row r="189" spans="1:19" ht="15" customHeight="1" x14ac:dyDescent="0.15">
      <c r="B189" s="95" t="s">
        <v>1110</v>
      </c>
      <c r="C189" s="30"/>
      <c r="D189" s="30"/>
      <c r="E189" s="30"/>
      <c r="F189" s="30"/>
      <c r="G189" s="30"/>
      <c r="H189" s="30"/>
      <c r="I189" s="30"/>
      <c r="J189" s="30"/>
      <c r="K189" s="31"/>
      <c r="L189" s="316">
        <v>0</v>
      </c>
      <c r="M189" s="316">
        <v>0</v>
      </c>
      <c r="N189" s="316">
        <v>0</v>
      </c>
      <c r="O189" s="316">
        <v>0</v>
      </c>
    </row>
    <row r="190" spans="1:19" ht="15" customHeight="1" x14ac:dyDescent="0.15">
      <c r="B190" s="96"/>
      <c r="M190" s="1"/>
      <c r="P190" s="18"/>
      <c r="Q190" s="18"/>
      <c r="R190" s="18"/>
      <c r="S190" s="18"/>
    </row>
    <row r="191" spans="1:19" ht="15" customHeight="1" x14ac:dyDescent="0.15">
      <c r="A191" s="1" t="s">
        <v>1112</v>
      </c>
      <c r="B191" s="96"/>
      <c r="M191" s="1"/>
      <c r="P191" s="18"/>
      <c r="Q191" s="18"/>
      <c r="R191" s="18"/>
      <c r="S191" s="18"/>
    </row>
    <row r="192" spans="1:19" ht="12" customHeight="1" x14ac:dyDescent="0.15">
      <c r="B192" s="97"/>
      <c r="C192" s="27"/>
      <c r="D192" s="27"/>
      <c r="E192" s="27"/>
      <c r="F192" s="27"/>
      <c r="G192" s="27"/>
      <c r="H192" s="27"/>
      <c r="I192" s="27"/>
      <c r="J192" s="27"/>
      <c r="K192" s="3"/>
      <c r="L192" s="219" t="s">
        <v>2</v>
      </c>
      <c r="M192" s="30"/>
      <c r="N192" s="30"/>
      <c r="O192" s="31"/>
      <c r="P192" s="218" t="s">
        <v>3</v>
      </c>
      <c r="Q192" s="83"/>
      <c r="R192" s="83"/>
      <c r="S192" s="84"/>
    </row>
    <row r="193" spans="2:19" ht="12" customHeight="1" x14ac:dyDescent="0.15">
      <c r="B193" s="73"/>
      <c r="C193" s="26"/>
      <c r="D193" s="26"/>
      <c r="E193" s="26"/>
      <c r="K193" s="217"/>
      <c r="L193" s="8" t="s">
        <v>4</v>
      </c>
      <c r="M193" s="8" t="s">
        <v>11</v>
      </c>
      <c r="N193" s="8" t="s">
        <v>859</v>
      </c>
      <c r="O193" s="8" t="s">
        <v>13</v>
      </c>
      <c r="P193" s="20" t="s">
        <v>4</v>
      </c>
      <c r="Q193" s="20" t="s">
        <v>11</v>
      </c>
      <c r="R193" s="20" t="s">
        <v>859</v>
      </c>
      <c r="S193" s="20" t="s">
        <v>13</v>
      </c>
    </row>
    <row r="194" spans="2:19" ht="12" customHeight="1" x14ac:dyDescent="0.15">
      <c r="B194" s="94"/>
      <c r="C194" s="28"/>
      <c r="D194" s="28"/>
      <c r="E194" s="28"/>
      <c r="F194" s="28"/>
      <c r="G194" s="28"/>
      <c r="H194" s="28"/>
      <c r="I194" s="28"/>
      <c r="J194" s="28"/>
      <c r="K194" s="6"/>
      <c r="L194" s="9"/>
      <c r="M194" s="9"/>
      <c r="N194" s="9"/>
      <c r="O194" s="9"/>
      <c r="P194" s="21">
        <f>$L$25</f>
        <v>9214</v>
      </c>
      <c r="Q194" s="21">
        <f>$M$25</f>
        <v>3466</v>
      </c>
      <c r="R194" s="21">
        <f>$N$25</f>
        <v>3438</v>
      </c>
      <c r="S194" s="21">
        <f>$O$25</f>
        <v>2170</v>
      </c>
    </row>
    <row r="195" spans="2:19" ht="15" customHeight="1" x14ac:dyDescent="0.15">
      <c r="B195" s="73" t="s">
        <v>1113</v>
      </c>
      <c r="C195" s="26"/>
      <c r="D195" s="26"/>
      <c r="E195" s="26"/>
      <c r="L195" s="10">
        <v>469</v>
      </c>
      <c r="M195" s="10">
        <v>77</v>
      </c>
      <c r="N195" s="10">
        <v>142</v>
      </c>
      <c r="O195" s="10">
        <v>237</v>
      </c>
      <c r="P195" s="22">
        <f t="shared" ref="P195:S203" si="37">L195/P$177*100</f>
        <v>5.0900803125678316</v>
      </c>
      <c r="Q195" s="22">
        <f t="shared" si="37"/>
        <v>2.2215810732833239</v>
      </c>
      <c r="R195" s="22">
        <f t="shared" si="37"/>
        <v>4.1303083187899947</v>
      </c>
      <c r="S195" s="22">
        <f t="shared" si="37"/>
        <v>10.921658986175114</v>
      </c>
    </row>
    <row r="196" spans="2:19" ht="15" customHeight="1" x14ac:dyDescent="0.15">
      <c r="B196" s="73" t="s">
        <v>1114</v>
      </c>
      <c r="C196" s="26"/>
      <c r="D196" s="26"/>
      <c r="E196" s="26"/>
      <c r="L196" s="11">
        <v>247</v>
      </c>
      <c r="M196" s="11">
        <v>69</v>
      </c>
      <c r="N196" s="11">
        <v>115</v>
      </c>
      <c r="O196" s="11">
        <v>59</v>
      </c>
      <c r="P196" s="23">
        <f t="shared" si="37"/>
        <v>2.6807032776210113</v>
      </c>
      <c r="Q196" s="23">
        <f t="shared" si="37"/>
        <v>1.9907674552798615</v>
      </c>
      <c r="R196" s="23">
        <f t="shared" si="37"/>
        <v>3.3449680046538686</v>
      </c>
      <c r="S196" s="23">
        <f t="shared" si="37"/>
        <v>2.7188940092165899</v>
      </c>
    </row>
    <row r="197" spans="2:19" ht="15" customHeight="1" x14ac:dyDescent="0.15">
      <c r="B197" s="73" t="s">
        <v>1115</v>
      </c>
      <c r="C197" s="26"/>
      <c r="D197" s="26"/>
      <c r="E197" s="26"/>
      <c r="L197" s="11">
        <v>215</v>
      </c>
      <c r="M197" s="11">
        <v>58</v>
      </c>
      <c r="N197" s="11">
        <v>92</v>
      </c>
      <c r="O197" s="11">
        <v>59</v>
      </c>
      <c r="P197" s="23">
        <f t="shared" si="37"/>
        <v>2.3334056869980464</v>
      </c>
      <c r="Q197" s="23">
        <f t="shared" si="37"/>
        <v>1.673398730525101</v>
      </c>
      <c r="R197" s="23">
        <f t="shared" si="37"/>
        <v>2.675974403723095</v>
      </c>
      <c r="S197" s="23">
        <f t="shared" si="37"/>
        <v>2.7188940092165899</v>
      </c>
    </row>
    <row r="198" spans="2:19" ht="15" customHeight="1" x14ac:dyDescent="0.15">
      <c r="B198" s="73" t="s">
        <v>531</v>
      </c>
      <c r="C198" s="26"/>
      <c r="D198" s="26"/>
      <c r="E198" s="26"/>
      <c r="L198" s="11">
        <v>312</v>
      </c>
      <c r="M198" s="11">
        <v>91</v>
      </c>
      <c r="N198" s="11">
        <v>118</v>
      </c>
      <c r="O198" s="11">
        <v>100</v>
      </c>
      <c r="P198" s="23">
        <f t="shared" si="37"/>
        <v>3.3861515085739091</v>
      </c>
      <c r="Q198" s="23">
        <f t="shared" si="37"/>
        <v>2.6255049047893828</v>
      </c>
      <c r="R198" s="23">
        <f t="shared" si="37"/>
        <v>3.4322280395578821</v>
      </c>
      <c r="S198" s="23">
        <f t="shared" si="37"/>
        <v>4.6082949308755765</v>
      </c>
    </row>
    <row r="199" spans="2:19" ht="15" customHeight="1" x14ac:dyDescent="0.15">
      <c r="B199" s="73" t="s">
        <v>532</v>
      </c>
      <c r="C199" s="26"/>
      <c r="D199" s="26"/>
      <c r="E199" s="26"/>
      <c r="L199" s="11">
        <v>766</v>
      </c>
      <c r="M199" s="11">
        <v>284</v>
      </c>
      <c r="N199" s="11">
        <v>309</v>
      </c>
      <c r="O199" s="11">
        <v>167</v>
      </c>
      <c r="P199" s="23">
        <f t="shared" si="37"/>
        <v>8.3134360755372256</v>
      </c>
      <c r="Q199" s="23">
        <f t="shared" si="37"/>
        <v>8.1938834391229083</v>
      </c>
      <c r="R199" s="23">
        <f t="shared" si="37"/>
        <v>8.9877835951134379</v>
      </c>
      <c r="S199" s="23">
        <f t="shared" si="37"/>
        <v>7.6958525345622117</v>
      </c>
    </row>
    <row r="200" spans="2:19" ht="15" customHeight="1" x14ac:dyDescent="0.15">
      <c r="B200" s="73" t="s">
        <v>533</v>
      </c>
      <c r="C200" s="26"/>
      <c r="D200" s="26"/>
      <c r="E200" s="26"/>
      <c r="L200" s="11">
        <v>3368</v>
      </c>
      <c r="M200" s="11">
        <v>1470</v>
      </c>
      <c r="N200" s="11">
        <v>1207</v>
      </c>
      <c r="O200" s="11">
        <v>658</v>
      </c>
      <c r="P200" s="23">
        <f t="shared" si="37"/>
        <v>36.553071413067073</v>
      </c>
      <c r="Q200" s="23">
        <f t="shared" si="37"/>
        <v>42.412002308136181</v>
      </c>
      <c r="R200" s="23">
        <f t="shared" si="37"/>
        <v>35.107620709714951</v>
      </c>
      <c r="S200" s="23">
        <f t="shared" si="37"/>
        <v>30.322580645161288</v>
      </c>
    </row>
    <row r="201" spans="2:19" ht="15" customHeight="1" x14ac:dyDescent="0.15">
      <c r="B201" s="73" t="s">
        <v>534</v>
      </c>
      <c r="C201" s="26"/>
      <c r="D201" s="26"/>
      <c r="E201" s="26"/>
      <c r="L201" s="11">
        <v>2055</v>
      </c>
      <c r="M201" s="11">
        <v>791</v>
      </c>
      <c r="N201" s="11">
        <v>814</v>
      </c>
      <c r="O201" s="11">
        <v>431</v>
      </c>
      <c r="P201" s="23">
        <f t="shared" si="37"/>
        <v>22.303017147818537</v>
      </c>
      <c r="Q201" s="23">
        <f t="shared" si="37"/>
        <v>22.821696480092328</v>
      </c>
      <c r="R201" s="23">
        <f t="shared" si="37"/>
        <v>23.676556137289122</v>
      </c>
      <c r="S201" s="23">
        <f t="shared" si="37"/>
        <v>19.861751152073733</v>
      </c>
    </row>
    <row r="202" spans="2:19" ht="15" customHeight="1" x14ac:dyDescent="0.15">
      <c r="B202" s="73" t="s">
        <v>466</v>
      </c>
      <c r="C202" s="26"/>
      <c r="D202" s="26"/>
      <c r="E202" s="26"/>
      <c r="L202" s="11">
        <v>90</v>
      </c>
      <c r="M202" s="11">
        <v>50</v>
      </c>
      <c r="N202" s="11">
        <v>25</v>
      </c>
      <c r="O202" s="11">
        <v>14</v>
      </c>
      <c r="P202" s="23">
        <f t="shared" si="37"/>
        <v>0.97677447362708913</v>
      </c>
      <c r="Q202" s="23">
        <f t="shared" si="37"/>
        <v>1.4425851125216387</v>
      </c>
      <c r="R202" s="23">
        <f t="shared" si="37"/>
        <v>0.72716695753344962</v>
      </c>
      <c r="S202" s="23">
        <f t="shared" si="37"/>
        <v>0.64516129032258063</v>
      </c>
    </row>
    <row r="203" spans="2:19" ht="15" customHeight="1" x14ac:dyDescent="0.15">
      <c r="B203" s="94" t="s">
        <v>0</v>
      </c>
      <c r="C203" s="28"/>
      <c r="D203" s="28"/>
      <c r="E203" s="28"/>
      <c r="F203" s="28"/>
      <c r="G203" s="28"/>
      <c r="H203" s="28"/>
      <c r="I203" s="28"/>
      <c r="J203" s="28"/>
      <c r="K203" s="28"/>
      <c r="L203" s="12">
        <v>1692</v>
      </c>
      <c r="M203" s="12">
        <v>576</v>
      </c>
      <c r="N203" s="12">
        <v>616</v>
      </c>
      <c r="O203" s="12">
        <v>445</v>
      </c>
      <c r="P203" s="24">
        <f t="shared" si="37"/>
        <v>18.363360104189276</v>
      </c>
      <c r="Q203" s="24">
        <f t="shared" si="37"/>
        <v>16.61858049624928</v>
      </c>
      <c r="R203" s="24">
        <f t="shared" si="37"/>
        <v>17.9173938336242</v>
      </c>
      <c r="S203" s="24">
        <f t="shared" si="37"/>
        <v>20.506912442396313</v>
      </c>
    </row>
    <row r="204" spans="2:19" ht="15" customHeight="1" x14ac:dyDescent="0.15">
      <c r="B204" s="95" t="s">
        <v>1</v>
      </c>
      <c r="C204" s="30"/>
      <c r="D204" s="30"/>
      <c r="E204" s="30"/>
      <c r="F204" s="30"/>
      <c r="G204" s="30"/>
      <c r="H204" s="30"/>
      <c r="I204" s="30"/>
      <c r="J204" s="30"/>
      <c r="K204" s="31"/>
      <c r="L204" s="13">
        <f>SUM(L195:L203)</f>
        <v>9214</v>
      </c>
      <c r="M204" s="13">
        <f t="shared" ref="M204:O204" si="38">SUM(M195:M203)</f>
        <v>3466</v>
      </c>
      <c r="N204" s="13">
        <f t="shared" si="38"/>
        <v>3438</v>
      </c>
      <c r="O204" s="13">
        <f t="shared" si="38"/>
        <v>2170</v>
      </c>
      <c r="P204" s="25">
        <f>IF(SUM(P195:P203)&gt;100,"－",SUM(P195:P203))</f>
        <v>100</v>
      </c>
      <c r="Q204" s="25">
        <f t="shared" ref="Q204:S204" si="39">IF(SUM(Q195:Q203)&gt;100,"－",SUM(Q195:Q203))</f>
        <v>100</v>
      </c>
      <c r="R204" s="25">
        <f t="shared" si="39"/>
        <v>100.00000000000001</v>
      </c>
      <c r="S204" s="25">
        <f t="shared" si="39"/>
        <v>100</v>
      </c>
    </row>
    <row r="205" spans="2:19" ht="14.25" customHeight="1" x14ac:dyDescent="0.15">
      <c r="B205" s="95" t="s">
        <v>1107</v>
      </c>
      <c r="C205" s="30"/>
      <c r="D205" s="30"/>
      <c r="E205" s="30"/>
      <c r="F205" s="30"/>
      <c r="G205" s="30"/>
      <c r="H205" s="30"/>
      <c r="I205" s="30"/>
      <c r="J205" s="30"/>
      <c r="K205" s="31"/>
      <c r="L205" s="126">
        <v>40.457886561765655</v>
      </c>
      <c r="M205" s="126">
        <v>41.893909524965807</v>
      </c>
      <c r="N205" s="126">
        <v>40.591022592316641</v>
      </c>
      <c r="O205" s="126">
        <v>37.838795878245364</v>
      </c>
    </row>
    <row r="206" spans="2:19" ht="14.25" customHeight="1" x14ac:dyDescent="0.15">
      <c r="B206" s="95" t="s">
        <v>1108</v>
      </c>
      <c r="C206" s="30"/>
      <c r="D206" s="30"/>
      <c r="E206" s="30"/>
      <c r="F206" s="30"/>
      <c r="G206" s="30"/>
      <c r="H206" s="30"/>
      <c r="I206" s="30"/>
      <c r="J206" s="30"/>
      <c r="K206" s="31"/>
      <c r="L206" s="316">
        <v>43.296296296296298</v>
      </c>
      <c r="M206" s="316">
        <v>43.555555555555557</v>
      </c>
      <c r="N206" s="316">
        <v>43.555555555555557</v>
      </c>
      <c r="O206" s="316">
        <v>42</v>
      </c>
    </row>
    <row r="207" spans="2:19" ht="15" customHeight="1" x14ac:dyDescent="0.15">
      <c r="B207" s="95" t="s">
        <v>1109</v>
      </c>
      <c r="C207" s="30"/>
      <c r="D207" s="30"/>
      <c r="E207" s="30"/>
      <c r="F207" s="30"/>
      <c r="G207" s="30"/>
      <c r="H207" s="30"/>
      <c r="I207" s="30"/>
      <c r="J207" s="30"/>
      <c r="K207" s="31"/>
      <c r="L207" s="316">
        <v>47.703703703703702</v>
      </c>
      <c r="M207" s="316">
        <v>48.870370370370374</v>
      </c>
      <c r="N207" s="316">
        <v>47.703703703703702</v>
      </c>
      <c r="O207" s="316">
        <v>47.703703703703702</v>
      </c>
    </row>
    <row r="208" spans="2:19" ht="15" customHeight="1" x14ac:dyDescent="0.15">
      <c r="B208" s="95" t="s">
        <v>1110</v>
      </c>
      <c r="C208" s="30"/>
      <c r="D208" s="30"/>
      <c r="E208" s="30"/>
      <c r="F208" s="30"/>
      <c r="G208" s="30"/>
      <c r="H208" s="30"/>
      <c r="I208" s="30"/>
      <c r="J208" s="30"/>
      <c r="K208" s="31"/>
      <c r="L208" s="316">
        <v>12.444444444444443</v>
      </c>
      <c r="M208" s="316">
        <v>19.314814814814813</v>
      </c>
      <c r="N208" s="316">
        <v>14</v>
      </c>
      <c r="O208" s="316">
        <v>9.6898148148148149</v>
      </c>
    </row>
    <row r="209" spans="1:19" ht="15" customHeight="1" x14ac:dyDescent="0.15">
      <c r="B209" s="96"/>
      <c r="M209" s="1"/>
      <c r="P209" s="18"/>
      <c r="Q209" s="18"/>
      <c r="R209" s="18"/>
      <c r="S209" s="18"/>
    </row>
    <row r="210" spans="1:19" ht="15" customHeight="1" x14ac:dyDescent="0.15">
      <c r="A210" s="1" t="s">
        <v>1116</v>
      </c>
      <c r="B210" s="96"/>
      <c r="M210" s="1"/>
      <c r="P210" s="18"/>
      <c r="Q210" s="18"/>
      <c r="R210" s="18"/>
      <c r="S210" s="18"/>
    </row>
    <row r="211" spans="1:19" ht="12" customHeight="1" x14ac:dyDescent="0.15">
      <c r="B211" s="97"/>
      <c r="C211" s="27"/>
      <c r="D211" s="27"/>
      <c r="E211" s="27"/>
      <c r="F211" s="27"/>
      <c r="G211" s="27"/>
      <c r="H211" s="27"/>
      <c r="I211" s="27"/>
      <c r="J211" s="27"/>
      <c r="K211" s="3"/>
      <c r="L211" s="219" t="s">
        <v>2</v>
      </c>
      <c r="M211" s="30"/>
      <c r="N211" s="30"/>
      <c r="O211" s="31"/>
      <c r="P211" s="218" t="s">
        <v>3</v>
      </c>
      <c r="Q211" s="83"/>
      <c r="R211" s="83"/>
      <c r="S211" s="84"/>
    </row>
    <row r="212" spans="1:19" ht="12" customHeight="1" x14ac:dyDescent="0.15">
      <c r="B212" s="73"/>
      <c r="C212" s="26"/>
      <c r="D212" s="26"/>
      <c r="E212" s="26"/>
      <c r="K212" s="217"/>
      <c r="L212" s="8" t="s">
        <v>4</v>
      </c>
      <c r="M212" s="8" t="s">
        <v>11</v>
      </c>
      <c r="N212" s="8" t="s">
        <v>859</v>
      </c>
      <c r="O212" s="8" t="s">
        <v>13</v>
      </c>
      <c r="P212" s="20" t="s">
        <v>4</v>
      </c>
      <c r="Q212" s="20" t="s">
        <v>11</v>
      </c>
      <c r="R212" s="20" t="s">
        <v>859</v>
      </c>
      <c r="S212" s="20" t="s">
        <v>13</v>
      </c>
    </row>
    <row r="213" spans="1:19" ht="12" customHeight="1" x14ac:dyDescent="0.15">
      <c r="B213" s="94"/>
      <c r="C213" s="28"/>
      <c r="D213" s="28"/>
      <c r="E213" s="28"/>
      <c r="F213" s="28"/>
      <c r="G213" s="28"/>
      <c r="H213" s="28"/>
      <c r="I213" s="28"/>
      <c r="J213" s="28"/>
      <c r="K213" s="6"/>
      <c r="L213" s="9"/>
      <c r="M213" s="9"/>
      <c r="N213" s="9"/>
      <c r="O213" s="9"/>
      <c r="P213" s="21">
        <f>$L$25</f>
        <v>9214</v>
      </c>
      <c r="Q213" s="21">
        <f>$M$25</f>
        <v>3466</v>
      </c>
      <c r="R213" s="21">
        <f>$N$25</f>
        <v>3438</v>
      </c>
      <c r="S213" s="21">
        <f>$O$25</f>
        <v>2170</v>
      </c>
    </row>
    <row r="214" spans="1:19" ht="15" customHeight="1" x14ac:dyDescent="0.15">
      <c r="B214" s="73" t="s">
        <v>286</v>
      </c>
      <c r="C214" s="26"/>
      <c r="D214" s="26"/>
      <c r="E214" s="26"/>
      <c r="L214" s="10">
        <v>1544</v>
      </c>
      <c r="M214" s="10">
        <v>331</v>
      </c>
      <c r="N214" s="10">
        <v>653</v>
      </c>
      <c r="O214" s="10">
        <v>526</v>
      </c>
      <c r="P214" s="22">
        <f t="shared" ref="P214:S220" si="40">L214/P$213*100</f>
        <v>16.757108747558064</v>
      </c>
      <c r="Q214" s="22">
        <f t="shared" si="40"/>
        <v>9.5499134448932494</v>
      </c>
      <c r="R214" s="22">
        <f t="shared" si="40"/>
        <v>18.993600930773706</v>
      </c>
      <c r="S214" s="22">
        <f t="shared" si="40"/>
        <v>24.23963133640553</v>
      </c>
    </row>
    <row r="215" spans="1:19" ht="15" customHeight="1" x14ac:dyDescent="0.15">
      <c r="B215" s="73" t="s">
        <v>1117</v>
      </c>
      <c r="C215" s="26"/>
      <c r="D215" s="26"/>
      <c r="E215" s="26"/>
      <c r="L215" s="11">
        <v>1962</v>
      </c>
      <c r="M215" s="11">
        <v>428</v>
      </c>
      <c r="N215" s="11">
        <v>963</v>
      </c>
      <c r="O215" s="11">
        <v>534</v>
      </c>
      <c r="P215" s="23">
        <f t="shared" si="40"/>
        <v>21.293683525070545</v>
      </c>
      <c r="Q215" s="23">
        <f t="shared" si="40"/>
        <v>12.348528563185228</v>
      </c>
      <c r="R215" s="23">
        <f t="shared" si="40"/>
        <v>28.01047120418848</v>
      </c>
      <c r="S215" s="23">
        <f t="shared" si="40"/>
        <v>24.608294930875577</v>
      </c>
    </row>
    <row r="216" spans="1:19" ht="15" customHeight="1" x14ac:dyDescent="0.15">
      <c r="B216" s="73" t="s">
        <v>288</v>
      </c>
      <c r="C216" s="26"/>
      <c r="D216" s="26"/>
      <c r="E216" s="26"/>
      <c r="L216" s="11">
        <v>2444</v>
      </c>
      <c r="M216" s="11">
        <v>929</v>
      </c>
      <c r="N216" s="11">
        <v>928</v>
      </c>
      <c r="O216" s="11">
        <v>560</v>
      </c>
      <c r="P216" s="23">
        <f t="shared" si="40"/>
        <v>26.524853483828959</v>
      </c>
      <c r="Q216" s="23">
        <f t="shared" si="40"/>
        <v>26.803231390652048</v>
      </c>
      <c r="R216" s="23">
        <f t="shared" si="40"/>
        <v>26.99243746364165</v>
      </c>
      <c r="S216" s="23">
        <f t="shared" si="40"/>
        <v>25.806451612903224</v>
      </c>
    </row>
    <row r="217" spans="1:19" ht="15" customHeight="1" x14ac:dyDescent="0.15">
      <c r="B217" s="73" t="s">
        <v>289</v>
      </c>
      <c r="C217" s="26"/>
      <c r="D217" s="26"/>
      <c r="E217" s="26"/>
      <c r="L217" s="11">
        <v>1522</v>
      </c>
      <c r="M217" s="11">
        <v>860</v>
      </c>
      <c r="N217" s="11">
        <v>404</v>
      </c>
      <c r="O217" s="11">
        <v>249</v>
      </c>
      <c r="P217" s="23">
        <f t="shared" si="40"/>
        <v>16.518341654004775</v>
      </c>
      <c r="Q217" s="23">
        <f t="shared" si="40"/>
        <v>24.812463935372186</v>
      </c>
      <c r="R217" s="23">
        <f t="shared" si="40"/>
        <v>11.751018033740547</v>
      </c>
      <c r="S217" s="23">
        <f t="shared" si="40"/>
        <v>11.474654377880185</v>
      </c>
    </row>
    <row r="218" spans="1:19" ht="15" customHeight="1" x14ac:dyDescent="0.15">
      <c r="B218" s="73" t="s">
        <v>290</v>
      </c>
      <c r="C218" s="26"/>
      <c r="D218" s="26"/>
      <c r="E218" s="26"/>
      <c r="L218" s="11">
        <v>655</v>
      </c>
      <c r="M218" s="11">
        <v>441</v>
      </c>
      <c r="N218" s="11">
        <v>119</v>
      </c>
      <c r="O218" s="11">
        <v>93</v>
      </c>
      <c r="P218" s="23">
        <f t="shared" si="40"/>
        <v>7.1087475580638158</v>
      </c>
      <c r="Q218" s="23">
        <f t="shared" si="40"/>
        <v>12.723600692440854</v>
      </c>
      <c r="R218" s="23">
        <f t="shared" si="40"/>
        <v>3.4613147178592207</v>
      </c>
      <c r="S218" s="23">
        <f t="shared" si="40"/>
        <v>4.2857142857142856</v>
      </c>
    </row>
    <row r="219" spans="1:19" ht="15" customHeight="1" x14ac:dyDescent="0.15">
      <c r="B219" s="73" t="s">
        <v>1118</v>
      </c>
      <c r="C219" s="26"/>
      <c r="D219" s="26"/>
      <c r="E219" s="26"/>
      <c r="L219" s="11">
        <v>245</v>
      </c>
      <c r="M219" s="11">
        <v>164</v>
      </c>
      <c r="N219" s="11">
        <v>52</v>
      </c>
      <c r="O219" s="11">
        <v>26</v>
      </c>
      <c r="P219" s="23">
        <f t="shared" si="40"/>
        <v>2.6589971782070765</v>
      </c>
      <c r="Q219" s="23">
        <f t="shared" si="40"/>
        <v>4.7316791690709747</v>
      </c>
      <c r="R219" s="23">
        <f t="shared" si="40"/>
        <v>1.5125072716695753</v>
      </c>
      <c r="S219" s="23">
        <f t="shared" si="40"/>
        <v>1.1981566820276499</v>
      </c>
    </row>
    <row r="220" spans="1:19" ht="15" customHeight="1" x14ac:dyDescent="0.15">
      <c r="B220" s="94" t="s">
        <v>0</v>
      </c>
      <c r="C220" s="28"/>
      <c r="D220" s="28"/>
      <c r="E220" s="28"/>
      <c r="F220" s="28"/>
      <c r="G220" s="28"/>
      <c r="H220" s="28"/>
      <c r="I220" s="28"/>
      <c r="J220" s="28"/>
      <c r="K220" s="28"/>
      <c r="L220" s="12">
        <v>842</v>
      </c>
      <c r="M220" s="12">
        <v>313</v>
      </c>
      <c r="N220" s="12">
        <v>319</v>
      </c>
      <c r="O220" s="12">
        <v>182</v>
      </c>
      <c r="P220" s="24">
        <f t="shared" si="40"/>
        <v>9.1382678532667683</v>
      </c>
      <c r="Q220" s="24">
        <f t="shared" si="40"/>
        <v>9.0305828043854586</v>
      </c>
      <c r="R220" s="24">
        <f t="shared" si="40"/>
        <v>9.2786503781268177</v>
      </c>
      <c r="S220" s="24">
        <f t="shared" si="40"/>
        <v>8.3870967741935498</v>
      </c>
    </row>
    <row r="221" spans="1:19" ht="15" customHeight="1" x14ac:dyDescent="0.15">
      <c r="B221" s="95" t="s">
        <v>1</v>
      </c>
      <c r="C221" s="30"/>
      <c r="D221" s="30"/>
      <c r="E221" s="30"/>
      <c r="F221" s="30"/>
      <c r="G221" s="30"/>
      <c r="H221" s="30"/>
      <c r="I221" s="30"/>
      <c r="J221" s="30"/>
      <c r="K221" s="31"/>
      <c r="L221" s="13">
        <f>SUM(L214:L220)</f>
        <v>9214</v>
      </c>
      <c r="M221" s="13">
        <f t="shared" ref="M221:O221" si="41">SUM(M214:M220)</f>
        <v>3466</v>
      </c>
      <c r="N221" s="13">
        <f t="shared" si="41"/>
        <v>3438</v>
      </c>
      <c r="O221" s="13">
        <f t="shared" si="41"/>
        <v>2170</v>
      </c>
      <c r="P221" s="25">
        <f>IF(SUM(P214:P220)&gt;100,"－",SUM(P214:P220))</f>
        <v>100</v>
      </c>
      <c r="Q221" s="25">
        <f t="shared" ref="Q221:S221" si="42">IF(SUM(Q214:Q220)&gt;100,"－",SUM(Q214:Q220))</f>
        <v>100</v>
      </c>
      <c r="R221" s="25">
        <f t="shared" si="42"/>
        <v>100</v>
      </c>
      <c r="S221" s="25">
        <f t="shared" si="42"/>
        <v>100.00000000000001</v>
      </c>
    </row>
    <row r="222" spans="1:19" ht="14.25" customHeight="1" x14ac:dyDescent="0.15">
      <c r="B222" s="95" t="s">
        <v>1119</v>
      </c>
      <c r="C222" s="30"/>
      <c r="D222" s="30"/>
      <c r="E222" s="30"/>
      <c r="F222" s="30"/>
      <c r="G222" s="30"/>
      <c r="H222" s="30"/>
      <c r="I222" s="30"/>
      <c r="J222" s="30"/>
      <c r="K222" s="31"/>
      <c r="L222" s="126">
        <v>20.981399924566258</v>
      </c>
      <c r="M222" s="126">
        <v>24.012572906239573</v>
      </c>
      <c r="N222" s="126">
        <v>19.465018246205734</v>
      </c>
      <c r="O222" s="126">
        <v>18.773554867724869</v>
      </c>
    </row>
    <row r="223" spans="1:19" ht="14.25" customHeight="1" x14ac:dyDescent="0.15">
      <c r="B223" s="95" t="s">
        <v>1120</v>
      </c>
      <c r="C223" s="30"/>
      <c r="D223" s="30"/>
      <c r="E223" s="30"/>
      <c r="F223" s="30"/>
      <c r="G223" s="30"/>
      <c r="H223" s="30"/>
      <c r="I223" s="30"/>
      <c r="J223" s="30"/>
      <c r="K223" s="31"/>
      <c r="L223" s="316">
        <v>21</v>
      </c>
      <c r="M223" s="316">
        <v>24.326499999999999</v>
      </c>
      <c r="N223" s="316">
        <v>19.700800000000001</v>
      </c>
      <c r="O223" s="316">
        <v>19.375299999999999</v>
      </c>
    </row>
    <row r="224" spans="1:19" ht="15" customHeight="1" x14ac:dyDescent="0.15">
      <c r="B224" s="95" t="s">
        <v>1121</v>
      </c>
      <c r="C224" s="30"/>
      <c r="D224" s="30"/>
      <c r="E224" s="30"/>
      <c r="F224" s="30"/>
      <c r="G224" s="30"/>
      <c r="H224" s="30"/>
      <c r="I224" s="30"/>
      <c r="J224" s="30"/>
      <c r="K224" s="31"/>
      <c r="L224" s="316">
        <v>35.345700000000001</v>
      </c>
      <c r="M224" s="316">
        <v>37.739100000000001</v>
      </c>
      <c r="N224" s="316">
        <v>33.085099999999997</v>
      </c>
      <c r="O224" s="316">
        <v>32.741</v>
      </c>
    </row>
    <row r="225" spans="1:19" ht="15" customHeight="1" x14ac:dyDescent="0.15">
      <c r="B225" s="95" t="s">
        <v>1122</v>
      </c>
      <c r="C225" s="30"/>
      <c r="D225" s="30"/>
      <c r="E225" s="30"/>
      <c r="F225" s="30"/>
      <c r="G225" s="30"/>
      <c r="H225" s="30"/>
      <c r="I225" s="30"/>
      <c r="J225" s="30"/>
      <c r="K225" s="31"/>
      <c r="L225" s="316">
        <v>6.6</v>
      </c>
      <c r="M225" s="316">
        <v>8</v>
      </c>
      <c r="N225" s="316">
        <v>7.0529999999999999</v>
      </c>
      <c r="O225" s="316">
        <v>5.31</v>
      </c>
    </row>
    <row r="226" spans="1:19" ht="15" customHeight="1" x14ac:dyDescent="0.15">
      <c r="B226" s="96"/>
    </row>
    <row r="227" spans="1:19" ht="15" customHeight="1" x14ac:dyDescent="0.15">
      <c r="B227" s="98"/>
      <c r="C227" s="32"/>
      <c r="D227" s="32"/>
      <c r="E227" s="32"/>
      <c r="F227" s="32"/>
      <c r="G227" s="32"/>
      <c r="H227" s="32"/>
      <c r="I227" s="32"/>
      <c r="J227" s="32"/>
      <c r="K227" s="32"/>
      <c r="L227" s="32"/>
      <c r="M227" s="1"/>
    </row>
    <row r="228" spans="1:19" ht="15" customHeight="1" x14ac:dyDescent="0.15">
      <c r="A228" s="1" t="s">
        <v>1157</v>
      </c>
      <c r="B228" s="98"/>
      <c r="C228" s="32"/>
      <c r="D228" s="32"/>
      <c r="E228" s="32"/>
      <c r="F228" s="32"/>
      <c r="G228" s="32"/>
      <c r="H228" s="32"/>
      <c r="I228" s="32"/>
      <c r="J228" s="32"/>
      <c r="K228" s="32"/>
      <c r="L228" s="32"/>
      <c r="M228" s="1"/>
    </row>
    <row r="229" spans="1:19" ht="15" customHeight="1" x14ac:dyDescent="0.15">
      <c r="A229" s="1" t="s">
        <v>1158</v>
      </c>
      <c r="B229" s="96"/>
    </row>
    <row r="230" spans="1:19" ht="12" customHeight="1" x14ac:dyDescent="0.15">
      <c r="B230" s="97"/>
      <c r="C230" s="27"/>
      <c r="D230" s="27"/>
      <c r="E230" s="27"/>
      <c r="F230" s="27"/>
      <c r="G230" s="27"/>
      <c r="H230" s="27"/>
      <c r="I230" s="27"/>
      <c r="J230" s="27"/>
      <c r="K230" s="3"/>
      <c r="L230" s="219" t="s">
        <v>806</v>
      </c>
      <c r="M230" s="30"/>
      <c r="N230" s="30"/>
      <c r="O230" s="31"/>
      <c r="P230" s="218" t="s">
        <v>807</v>
      </c>
      <c r="Q230" s="83"/>
      <c r="R230" s="83"/>
      <c r="S230" s="84"/>
    </row>
    <row r="231" spans="1:19" ht="12" customHeight="1" x14ac:dyDescent="0.15">
      <c r="B231" s="73"/>
      <c r="C231" s="26"/>
      <c r="D231" s="26"/>
      <c r="E231" s="26"/>
      <c r="K231" s="217"/>
      <c r="L231" s="8" t="s">
        <v>1076</v>
      </c>
      <c r="M231" s="8" t="s">
        <v>1156</v>
      </c>
      <c r="N231" s="8" t="s">
        <v>1075</v>
      </c>
      <c r="O231" s="8" t="s">
        <v>1074</v>
      </c>
      <c r="P231" s="20" t="s">
        <v>1076</v>
      </c>
      <c r="Q231" s="20" t="s">
        <v>1156</v>
      </c>
      <c r="R231" s="20" t="s">
        <v>1075</v>
      </c>
      <c r="S231" s="20" t="s">
        <v>1074</v>
      </c>
    </row>
    <row r="232" spans="1:19" ht="12" customHeight="1" x14ac:dyDescent="0.15">
      <c r="B232" s="94"/>
      <c r="C232" s="28"/>
      <c r="D232" s="28"/>
      <c r="E232" s="28"/>
      <c r="F232" s="28"/>
      <c r="G232" s="28"/>
      <c r="H232" s="28"/>
      <c r="I232" s="28"/>
      <c r="J232" s="28"/>
      <c r="K232" s="6"/>
      <c r="L232" s="9"/>
      <c r="M232" s="9"/>
      <c r="N232" s="9"/>
      <c r="O232" s="9"/>
      <c r="P232" s="21">
        <f>L242</f>
        <v>9211</v>
      </c>
      <c r="Q232" s="21">
        <f t="shared" ref="Q232:S232" si="43">M242</f>
        <v>3466</v>
      </c>
      <c r="R232" s="21">
        <f t="shared" si="43"/>
        <v>3435</v>
      </c>
      <c r="S232" s="21">
        <f t="shared" si="43"/>
        <v>2170</v>
      </c>
    </row>
    <row r="233" spans="1:19" ht="15" customHeight="1" x14ac:dyDescent="0.15">
      <c r="B233" s="73" t="s">
        <v>1159</v>
      </c>
      <c r="C233" s="26"/>
      <c r="D233" s="26"/>
      <c r="E233" s="26"/>
      <c r="L233" s="10">
        <v>1230</v>
      </c>
      <c r="M233" s="10">
        <v>291</v>
      </c>
      <c r="N233" s="10">
        <v>681</v>
      </c>
      <c r="O233" s="10">
        <v>241</v>
      </c>
      <c r="P233" s="22">
        <f>L233/P$6*100</f>
        <v>1651.3507212589248</v>
      </c>
      <c r="Q233" s="22">
        <f t="shared" ref="Q233:S241" si="44">M233/Q$6*100</f>
        <v>366.36614602252092</v>
      </c>
      <c r="R233" s="22">
        <f t="shared" si="44"/>
        <v>986.21651221566981</v>
      </c>
      <c r="S233" s="22">
        <f t="shared" si="44"/>
        <v>315.80314009661839</v>
      </c>
    </row>
    <row r="234" spans="1:19" ht="15" customHeight="1" x14ac:dyDescent="0.15">
      <c r="B234" s="73" t="s">
        <v>1160</v>
      </c>
      <c r="C234" s="26"/>
      <c r="D234" s="26"/>
      <c r="E234" s="26"/>
      <c r="L234" s="11">
        <v>2545</v>
      </c>
      <c r="M234" s="11">
        <v>651</v>
      </c>
      <c r="N234" s="11">
        <v>1185</v>
      </c>
      <c r="O234" s="11">
        <v>662</v>
      </c>
      <c r="P234" s="23">
        <f t="shared" ref="P234:P241" si="45">L234/P$6*100</f>
        <v>3416.8191752877747</v>
      </c>
      <c r="Q234" s="23">
        <f t="shared" si="44"/>
        <v>819.60261532873244</v>
      </c>
      <c r="R234" s="23">
        <f t="shared" si="44"/>
        <v>1716.1036225779278</v>
      </c>
      <c r="S234" s="23">
        <f t="shared" si="44"/>
        <v>867.47584541062804</v>
      </c>
    </row>
    <row r="235" spans="1:19" ht="15" customHeight="1" x14ac:dyDescent="0.15">
      <c r="B235" s="73" t="s">
        <v>1161</v>
      </c>
      <c r="C235" s="26"/>
      <c r="D235" s="26"/>
      <c r="E235" s="26"/>
      <c r="L235" s="11">
        <v>2105</v>
      </c>
      <c r="M235" s="11">
        <v>838</v>
      </c>
      <c r="N235" s="11">
        <v>666</v>
      </c>
      <c r="O235" s="11">
        <v>578</v>
      </c>
      <c r="P235" s="23">
        <f t="shared" si="45"/>
        <v>2826.0920880081594</v>
      </c>
      <c r="Q235" s="23">
        <f t="shared" si="44"/>
        <v>1055.0337813294589</v>
      </c>
      <c r="R235" s="23">
        <f t="shared" si="44"/>
        <v>964.49368155012644</v>
      </c>
      <c r="S235" s="23">
        <f t="shared" si="44"/>
        <v>757.40338164251216</v>
      </c>
    </row>
    <row r="236" spans="1:19" ht="15" customHeight="1" x14ac:dyDescent="0.15">
      <c r="B236" s="73" t="s">
        <v>842</v>
      </c>
      <c r="C236" s="26"/>
      <c r="D236" s="26"/>
      <c r="E236" s="26"/>
      <c r="L236" s="11">
        <v>1226</v>
      </c>
      <c r="M236" s="11">
        <v>677</v>
      </c>
      <c r="N236" s="11">
        <v>295</v>
      </c>
      <c r="O236" s="11">
        <v>246</v>
      </c>
      <c r="P236" s="23">
        <f t="shared" si="45"/>
        <v>1645.9804750109281</v>
      </c>
      <c r="Q236" s="23">
        <f t="shared" si="44"/>
        <v>852.33636033418099</v>
      </c>
      <c r="R236" s="23">
        <f t="shared" si="44"/>
        <v>427.21566975568663</v>
      </c>
      <c r="S236" s="23">
        <f t="shared" si="44"/>
        <v>322.35507246376812</v>
      </c>
    </row>
    <row r="237" spans="1:19" ht="15" customHeight="1" x14ac:dyDescent="0.15">
      <c r="B237" s="73" t="s">
        <v>843</v>
      </c>
      <c r="C237" s="26"/>
      <c r="D237" s="26"/>
      <c r="E237" s="26"/>
      <c r="L237" s="11">
        <v>588</v>
      </c>
      <c r="M237" s="11">
        <v>356</v>
      </c>
      <c r="N237" s="11">
        <v>114</v>
      </c>
      <c r="O237" s="11">
        <v>117</v>
      </c>
      <c r="P237" s="23">
        <f t="shared" si="45"/>
        <v>789.42619845548597</v>
      </c>
      <c r="Q237" s="23">
        <f t="shared" si="44"/>
        <v>448.20050853614248</v>
      </c>
      <c r="R237" s="23">
        <f t="shared" si="44"/>
        <v>165.09351305812976</v>
      </c>
      <c r="S237" s="23">
        <f t="shared" si="44"/>
        <v>153.31521739130437</v>
      </c>
    </row>
    <row r="238" spans="1:19" ht="15" customHeight="1" x14ac:dyDescent="0.15">
      <c r="B238" s="73" t="s">
        <v>844</v>
      </c>
      <c r="C238" s="26"/>
      <c r="D238" s="26"/>
      <c r="E238" s="26"/>
      <c r="L238" s="11">
        <v>211</v>
      </c>
      <c r="M238" s="11">
        <v>139</v>
      </c>
      <c r="N238" s="11">
        <v>32</v>
      </c>
      <c r="O238" s="11">
        <v>40</v>
      </c>
      <c r="P238" s="23">
        <f t="shared" si="45"/>
        <v>283.28048958181552</v>
      </c>
      <c r="Q238" s="23">
        <f t="shared" si="44"/>
        <v>174.99963675989832</v>
      </c>
      <c r="R238" s="23">
        <f t="shared" si="44"/>
        <v>46.34203875315923</v>
      </c>
      <c r="S238" s="23">
        <f t="shared" si="44"/>
        <v>52.415458937198082</v>
      </c>
    </row>
    <row r="239" spans="1:19" ht="15" customHeight="1" x14ac:dyDescent="0.15">
      <c r="B239" s="73" t="s">
        <v>845</v>
      </c>
      <c r="C239" s="26"/>
      <c r="D239" s="26"/>
      <c r="E239" s="26"/>
      <c r="L239" s="11">
        <v>78</v>
      </c>
      <c r="M239" s="11">
        <v>55</v>
      </c>
      <c r="N239" s="11">
        <v>13</v>
      </c>
      <c r="O239" s="11">
        <v>8</v>
      </c>
      <c r="P239" s="23">
        <f t="shared" si="45"/>
        <v>104.71980183593182</v>
      </c>
      <c r="Q239" s="23">
        <f t="shared" si="44"/>
        <v>69.244460588448973</v>
      </c>
      <c r="R239" s="23">
        <f t="shared" si="44"/>
        <v>18.826453243470937</v>
      </c>
      <c r="S239" s="23">
        <f t="shared" si="44"/>
        <v>10.483091787439616</v>
      </c>
    </row>
    <row r="240" spans="1:19" ht="15" customHeight="1" x14ac:dyDescent="0.15">
      <c r="B240" s="73" t="s">
        <v>1162</v>
      </c>
      <c r="C240" s="26"/>
      <c r="D240" s="26"/>
      <c r="E240" s="26"/>
      <c r="L240" s="11">
        <v>169</v>
      </c>
      <c r="M240" s="11">
        <v>51</v>
      </c>
      <c r="N240" s="11">
        <v>66</v>
      </c>
      <c r="O240" s="11">
        <v>47</v>
      </c>
      <c r="P240" s="23">
        <f t="shared" si="45"/>
        <v>226.89290397785223</v>
      </c>
      <c r="Q240" s="23">
        <f t="shared" si="44"/>
        <v>64.208499818379948</v>
      </c>
      <c r="R240" s="23">
        <f t="shared" si="44"/>
        <v>95.580454928390907</v>
      </c>
      <c r="S240" s="23">
        <f t="shared" si="44"/>
        <v>61.588164251207736</v>
      </c>
    </row>
    <row r="241" spans="1:19" ht="15" customHeight="1" x14ac:dyDescent="0.15">
      <c r="B241" s="94" t="s">
        <v>833</v>
      </c>
      <c r="C241" s="28"/>
      <c r="D241" s="28"/>
      <c r="E241" s="28"/>
      <c r="F241" s="28"/>
      <c r="G241" s="28"/>
      <c r="H241" s="28"/>
      <c r="I241" s="28"/>
      <c r="J241" s="28"/>
      <c r="K241" s="28"/>
      <c r="L241" s="12">
        <v>1059</v>
      </c>
      <c r="M241" s="12">
        <v>408</v>
      </c>
      <c r="N241" s="12">
        <v>383</v>
      </c>
      <c r="O241" s="12">
        <v>231</v>
      </c>
      <c r="P241" s="24">
        <f t="shared" si="45"/>
        <v>1421.7726941570741</v>
      </c>
      <c r="Q241" s="24">
        <f t="shared" si="44"/>
        <v>513.66799854703959</v>
      </c>
      <c r="R241" s="24">
        <f t="shared" si="44"/>
        <v>554.65627632687449</v>
      </c>
      <c r="S241" s="24">
        <f t="shared" si="44"/>
        <v>302.69927536231887</v>
      </c>
    </row>
    <row r="242" spans="1:19" ht="15" customHeight="1" x14ac:dyDescent="0.15">
      <c r="B242" s="95" t="s">
        <v>814</v>
      </c>
      <c r="C242" s="30"/>
      <c r="D242" s="30"/>
      <c r="E242" s="30"/>
      <c r="F242" s="30"/>
      <c r="G242" s="30"/>
      <c r="H242" s="30"/>
      <c r="I242" s="30"/>
      <c r="J242" s="30"/>
      <c r="K242" s="31"/>
      <c r="L242" s="13">
        <f>SUM(L233:L241)</f>
        <v>9211</v>
      </c>
      <c r="M242" s="13">
        <f t="shared" ref="M242:O242" si="46">SUM(M233:M241)</f>
        <v>3466</v>
      </c>
      <c r="N242" s="13">
        <f t="shared" si="46"/>
        <v>3435</v>
      </c>
      <c r="O242" s="13">
        <f t="shared" si="46"/>
        <v>2170</v>
      </c>
      <c r="P242" s="25" t="str">
        <f>IF(SUM(P233:P241)&gt;100,"－",SUM(P233:P241))</f>
        <v>－</v>
      </c>
      <c r="Q242" s="25" t="str">
        <f t="shared" ref="Q242:S242" si="47">IF(SUM(Q233:Q241)&gt;100,"－",SUM(Q233:Q241))</f>
        <v>－</v>
      </c>
      <c r="R242" s="25" t="str">
        <f t="shared" si="47"/>
        <v>－</v>
      </c>
      <c r="S242" s="25" t="str">
        <f t="shared" si="47"/>
        <v>－</v>
      </c>
    </row>
    <row r="243" spans="1:19" ht="15" customHeight="1" x14ac:dyDescent="0.15">
      <c r="B243" s="95" t="s">
        <v>851</v>
      </c>
      <c r="C243" s="30"/>
      <c r="D243" s="30"/>
      <c r="E243" s="30"/>
      <c r="F243" s="30"/>
      <c r="G243" s="30"/>
      <c r="H243" s="30"/>
      <c r="I243" s="30"/>
      <c r="J243" s="30"/>
      <c r="K243" s="31"/>
      <c r="L243" s="138">
        <v>1329.9177469682363</v>
      </c>
      <c r="M243" s="138">
        <v>1447.8049854470723</v>
      </c>
      <c r="N243" s="138">
        <v>1222.8774535585164</v>
      </c>
      <c r="O243" s="138">
        <v>1316.407196008766</v>
      </c>
    </row>
    <row r="244" spans="1:19" ht="15" customHeight="1" x14ac:dyDescent="0.15">
      <c r="B244" s="95" t="s">
        <v>852</v>
      </c>
      <c r="C244" s="30"/>
      <c r="D244" s="30"/>
      <c r="E244" s="30"/>
      <c r="F244" s="30"/>
      <c r="G244" s="30"/>
      <c r="H244" s="30"/>
      <c r="I244" s="30"/>
      <c r="J244" s="30"/>
      <c r="K244" s="31"/>
      <c r="L244" s="138">
        <v>1280.0680628272253</v>
      </c>
      <c r="M244" s="138">
        <v>1421.8808139534885</v>
      </c>
      <c r="N244" s="138">
        <v>1172.9197530864199</v>
      </c>
      <c r="O244" s="138">
        <v>1275</v>
      </c>
    </row>
    <row r="245" spans="1:19" ht="15" customHeight="1" x14ac:dyDescent="0.15">
      <c r="B245" s="95" t="s">
        <v>853</v>
      </c>
      <c r="C245" s="30"/>
      <c r="D245" s="30"/>
      <c r="E245" s="30"/>
      <c r="F245" s="30"/>
      <c r="G245" s="30"/>
      <c r="H245" s="30"/>
      <c r="I245" s="30"/>
      <c r="J245" s="30"/>
      <c r="K245" s="31"/>
      <c r="L245" s="138">
        <v>2379.1481481481483</v>
      </c>
      <c r="M245" s="138">
        <v>2372.9829545454545</v>
      </c>
      <c r="N245" s="138">
        <v>2301.0294117647059</v>
      </c>
      <c r="O245" s="138">
        <v>2462.1315789473683</v>
      </c>
    </row>
    <row r="246" spans="1:19" ht="15" customHeight="1" x14ac:dyDescent="0.15">
      <c r="B246" s="95" t="s">
        <v>854</v>
      </c>
      <c r="C246" s="30"/>
      <c r="D246" s="30"/>
      <c r="E246" s="30"/>
      <c r="F246" s="30"/>
      <c r="G246" s="30"/>
      <c r="H246" s="30"/>
      <c r="I246" s="30"/>
      <c r="J246" s="30"/>
      <c r="K246" s="31"/>
      <c r="L246" s="138">
        <v>842.61363636363637</v>
      </c>
      <c r="M246" s="138">
        <v>879.2771739130435</v>
      </c>
      <c r="N246" s="138">
        <v>808.82352941176475</v>
      </c>
      <c r="O246" s="138">
        <v>858.36909871244632</v>
      </c>
    </row>
    <row r="247" spans="1:19" ht="15" customHeight="1" x14ac:dyDescent="0.15">
      <c r="A247" s="1" t="s">
        <v>1123</v>
      </c>
      <c r="B247" s="98"/>
      <c r="C247" s="32"/>
      <c r="D247" s="32"/>
      <c r="E247" s="32"/>
      <c r="F247" s="1"/>
      <c r="G247" s="32"/>
      <c r="H247" s="32"/>
      <c r="I247" s="32"/>
      <c r="J247" s="32"/>
      <c r="K247" s="32"/>
      <c r="L247" s="33"/>
      <c r="M247" s="34"/>
      <c r="N247" s="35"/>
      <c r="P247" s="36"/>
    </row>
    <row r="248" spans="1:19" s="36" customFormat="1" ht="33.75" x14ac:dyDescent="0.15">
      <c r="B248" s="95" t="s">
        <v>4</v>
      </c>
      <c r="C248" s="30"/>
      <c r="D248" s="30"/>
      <c r="E248" s="30"/>
      <c r="F248" s="30"/>
      <c r="G248" s="30"/>
      <c r="H248" s="30"/>
      <c r="I248" s="31"/>
      <c r="J248" s="72" t="s">
        <v>182</v>
      </c>
      <c r="K248" s="72" t="s">
        <v>183</v>
      </c>
      <c r="L248" s="72" t="s">
        <v>1124</v>
      </c>
      <c r="M248" s="72" t="s">
        <v>185</v>
      </c>
      <c r="N248" s="72" t="s">
        <v>186</v>
      </c>
      <c r="O248" s="39" t="s">
        <v>0</v>
      </c>
      <c r="P248" s="40" t="s">
        <v>4</v>
      </c>
    </row>
    <row r="249" spans="1:19" s="36" customFormat="1" ht="15" customHeight="1" x14ac:dyDescent="0.15">
      <c r="B249" s="100" t="s">
        <v>2</v>
      </c>
      <c r="C249" s="73" t="s">
        <v>176</v>
      </c>
      <c r="D249" s="47"/>
      <c r="E249" s="47"/>
      <c r="F249" s="47"/>
      <c r="G249" s="47"/>
      <c r="H249" s="47"/>
      <c r="I249" s="42"/>
      <c r="J249" s="50">
        <v>3856</v>
      </c>
      <c r="K249" s="50">
        <v>3086</v>
      </c>
      <c r="L249" s="50">
        <v>1460</v>
      </c>
      <c r="M249" s="50">
        <v>373</v>
      </c>
      <c r="N249" s="50">
        <v>350</v>
      </c>
      <c r="O249" s="51">
        <v>89</v>
      </c>
      <c r="P249" s="50">
        <f t="shared" ref="P249:P260" si="48">SUM(J249:O249)</f>
        <v>9214</v>
      </c>
    </row>
    <row r="250" spans="1:19" s="36" customFormat="1" ht="15" customHeight="1" x14ac:dyDescent="0.15">
      <c r="B250" s="101"/>
      <c r="C250" s="73" t="s">
        <v>177</v>
      </c>
      <c r="D250" s="37"/>
      <c r="E250" s="37"/>
      <c r="F250" s="37"/>
      <c r="G250" s="37"/>
      <c r="H250" s="37"/>
      <c r="I250" s="43"/>
      <c r="J250" s="52">
        <v>1179</v>
      </c>
      <c r="K250" s="52">
        <v>2744</v>
      </c>
      <c r="L250" s="52">
        <v>3694</v>
      </c>
      <c r="M250" s="52">
        <v>783</v>
      </c>
      <c r="N250" s="52">
        <v>722</v>
      </c>
      <c r="O250" s="53">
        <v>92</v>
      </c>
      <c r="P250" s="52">
        <f t="shared" si="48"/>
        <v>9214</v>
      </c>
    </row>
    <row r="251" spans="1:19" s="36" customFormat="1" ht="15" customHeight="1" x14ac:dyDescent="0.15">
      <c r="B251" s="101"/>
      <c r="C251" s="73" t="s">
        <v>178</v>
      </c>
      <c r="D251" s="37"/>
      <c r="E251" s="37"/>
      <c r="F251" s="37"/>
      <c r="G251" s="37"/>
      <c r="H251" s="37"/>
      <c r="I251" s="43"/>
      <c r="J251" s="52">
        <v>651</v>
      </c>
      <c r="K251" s="52">
        <v>3079</v>
      </c>
      <c r="L251" s="52">
        <v>3244</v>
      </c>
      <c r="M251" s="52">
        <v>1586</v>
      </c>
      <c r="N251" s="52">
        <v>563</v>
      </c>
      <c r="O251" s="53">
        <v>91</v>
      </c>
      <c r="P251" s="52">
        <f t="shared" si="48"/>
        <v>9214</v>
      </c>
    </row>
    <row r="252" spans="1:19" s="36" customFormat="1" ht="15" customHeight="1" x14ac:dyDescent="0.15">
      <c r="B252" s="101"/>
      <c r="C252" s="73" t="s">
        <v>179</v>
      </c>
      <c r="D252" s="37"/>
      <c r="E252" s="37"/>
      <c r="F252" s="37"/>
      <c r="G252" s="37"/>
      <c r="H252" s="37"/>
      <c r="I252" s="43"/>
      <c r="J252" s="52">
        <v>529</v>
      </c>
      <c r="K252" s="52">
        <v>2440</v>
      </c>
      <c r="L252" s="52">
        <v>3886</v>
      </c>
      <c r="M252" s="52">
        <v>1510</v>
      </c>
      <c r="N252" s="52">
        <v>737</v>
      </c>
      <c r="O252" s="53">
        <v>112</v>
      </c>
      <c r="P252" s="52">
        <f t="shared" si="48"/>
        <v>9214</v>
      </c>
    </row>
    <row r="253" spans="1:19" s="36" customFormat="1" ht="15" customHeight="1" x14ac:dyDescent="0.15">
      <c r="B253" s="101"/>
      <c r="C253" s="73" t="s">
        <v>180</v>
      </c>
      <c r="D253" s="37"/>
      <c r="E253" s="37"/>
      <c r="F253" s="37"/>
      <c r="G253" s="37"/>
      <c r="H253" s="37"/>
      <c r="I253" s="43"/>
      <c r="J253" s="52">
        <v>1887</v>
      </c>
      <c r="K253" s="52">
        <v>3383</v>
      </c>
      <c r="L253" s="52">
        <v>2352</v>
      </c>
      <c r="M253" s="52">
        <v>928</v>
      </c>
      <c r="N253" s="52">
        <v>583</v>
      </c>
      <c r="O253" s="53">
        <v>81</v>
      </c>
      <c r="P253" s="52">
        <f t="shared" si="48"/>
        <v>9214</v>
      </c>
    </row>
    <row r="254" spans="1:19" ht="15" customHeight="1" x14ac:dyDescent="0.15">
      <c r="B254" s="103"/>
      <c r="C254" s="94" t="s">
        <v>181</v>
      </c>
      <c r="D254" s="46"/>
      <c r="E254" s="46"/>
      <c r="F254" s="46"/>
      <c r="G254" s="46"/>
      <c r="H254" s="46"/>
      <c r="I254" s="48"/>
      <c r="J254" s="54">
        <v>1519</v>
      </c>
      <c r="K254" s="54">
        <v>3127</v>
      </c>
      <c r="L254" s="54">
        <v>2555</v>
      </c>
      <c r="M254" s="54">
        <v>1165</v>
      </c>
      <c r="N254" s="54">
        <v>774</v>
      </c>
      <c r="O254" s="55">
        <v>74</v>
      </c>
      <c r="P254" s="54">
        <f t="shared" si="48"/>
        <v>9214</v>
      </c>
      <c r="Q254" s="36"/>
    </row>
    <row r="255" spans="1:19" s="36" customFormat="1" ht="15" customHeight="1" x14ac:dyDescent="0.15">
      <c r="B255" s="100" t="s">
        <v>3</v>
      </c>
      <c r="C255" s="73" t="s">
        <v>176</v>
      </c>
      <c r="D255" s="47"/>
      <c r="E255" s="47"/>
      <c r="F255" s="47"/>
      <c r="G255" s="47"/>
      <c r="H255" s="47"/>
      <c r="I255" s="63">
        <f t="shared" ref="I255:I260" si="49">$L$25</f>
        <v>9214</v>
      </c>
      <c r="J255" s="56">
        <f t="shared" ref="J255:O260" si="50">J249/$I255*100</f>
        <v>41.849359670067287</v>
      </c>
      <c r="K255" s="56">
        <f t="shared" si="50"/>
        <v>33.492511395702188</v>
      </c>
      <c r="L255" s="56">
        <f t="shared" si="50"/>
        <v>15.84545257217278</v>
      </c>
      <c r="M255" s="56">
        <f t="shared" si="50"/>
        <v>4.0481875406989367</v>
      </c>
      <c r="N255" s="56">
        <f t="shared" si="50"/>
        <v>3.7985673974386804</v>
      </c>
      <c r="O255" s="60">
        <f t="shared" si="50"/>
        <v>0.96592142392012159</v>
      </c>
      <c r="P255" s="56">
        <f t="shared" si="48"/>
        <v>99.999999999999986</v>
      </c>
    </row>
    <row r="256" spans="1:19" s="36" customFormat="1" ht="15" customHeight="1" x14ac:dyDescent="0.15">
      <c r="B256" s="101"/>
      <c r="C256" s="73" t="s">
        <v>177</v>
      </c>
      <c r="D256" s="37"/>
      <c r="E256" s="37"/>
      <c r="F256" s="37"/>
      <c r="G256" s="37"/>
      <c r="H256" s="37"/>
      <c r="I256" s="64">
        <f t="shared" si="49"/>
        <v>9214</v>
      </c>
      <c r="J256" s="57">
        <f t="shared" si="50"/>
        <v>12.795745604514869</v>
      </c>
      <c r="K256" s="57">
        <f t="shared" si="50"/>
        <v>29.780768395919253</v>
      </c>
      <c r="L256" s="57">
        <f t="shared" si="50"/>
        <v>40.091165617538529</v>
      </c>
      <c r="M256" s="57">
        <f t="shared" si="50"/>
        <v>8.4979379205556764</v>
      </c>
      <c r="N256" s="57">
        <f t="shared" si="50"/>
        <v>7.8359018884306488</v>
      </c>
      <c r="O256" s="61">
        <f t="shared" si="50"/>
        <v>0.99848057304102456</v>
      </c>
      <c r="P256" s="57">
        <f t="shared" si="48"/>
        <v>100</v>
      </c>
    </row>
    <row r="257" spans="2:17" s="36" customFormat="1" ht="15" customHeight="1" x14ac:dyDescent="0.15">
      <c r="B257" s="101"/>
      <c r="C257" s="73" t="s">
        <v>178</v>
      </c>
      <c r="D257" s="37"/>
      <c r="E257" s="37"/>
      <c r="F257" s="37"/>
      <c r="G257" s="37"/>
      <c r="H257" s="37"/>
      <c r="I257" s="64">
        <f t="shared" si="49"/>
        <v>9214</v>
      </c>
      <c r="J257" s="57">
        <f t="shared" si="50"/>
        <v>7.0653353592359451</v>
      </c>
      <c r="K257" s="57">
        <f t="shared" si="50"/>
        <v>33.416540047753415</v>
      </c>
      <c r="L257" s="57">
        <f t="shared" si="50"/>
        <v>35.207293249403079</v>
      </c>
      <c r="M257" s="57">
        <f t="shared" si="50"/>
        <v>17.212936835250705</v>
      </c>
      <c r="N257" s="57">
        <f t="shared" si="50"/>
        <v>6.1102669850227915</v>
      </c>
      <c r="O257" s="61">
        <f t="shared" si="50"/>
        <v>0.9876275233340569</v>
      </c>
      <c r="P257" s="57">
        <f t="shared" si="48"/>
        <v>99.999999999999986</v>
      </c>
    </row>
    <row r="258" spans="2:17" s="36" customFormat="1" ht="15" customHeight="1" x14ac:dyDescent="0.15">
      <c r="B258" s="101"/>
      <c r="C258" s="73" t="s">
        <v>179</v>
      </c>
      <c r="D258" s="37"/>
      <c r="E258" s="37"/>
      <c r="F258" s="37"/>
      <c r="G258" s="37"/>
      <c r="H258" s="37"/>
      <c r="I258" s="64">
        <f t="shared" si="49"/>
        <v>9214</v>
      </c>
      <c r="J258" s="57">
        <f t="shared" si="50"/>
        <v>5.7412632949858908</v>
      </c>
      <c r="K258" s="57">
        <f t="shared" si="50"/>
        <v>26.481441285001083</v>
      </c>
      <c r="L258" s="57">
        <f t="shared" si="50"/>
        <v>42.174951161276319</v>
      </c>
      <c r="M258" s="57">
        <f t="shared" si="50"/>
        <v>16.388105057521162</v>
      </c>
      <c r="N258" s="57">
        <f t="shared" si="50"/>
        <v>7.9986976340351639</v>
      </c>
      <c r="O258" s="61">
        <f t="shared" si="50"/>
        <v>1.2155415671803778</v>
      </c>
      <c r="P258" s="57">
        <f t="shared" si="48"/>
        <v>100</v>
      </c>
    </row>
    <row r="259" spans="2:17" s="36" customFormat="1" ht="15" customHeight="1" x14ac:dyDescent="0.15">
      <c r="B259" s="101"/>
      <c r="C259" s="73" t="s">
        <v>180</v>
      </c>
      <c r="D259" s="37"/>
      <c r="E259" s="37"/>
      <c r="F259" s="37"/>
      <c r="G259" s="37"/>
      <c r="H259" s="37"/>
      <c r="I259" s="64">
        <f t="shared" si="49"/>
        <v>9214</v>
      </c>
      <c r="J259" s="57">
        <f t="shared" si="50"/>
        <v>20.479704797047972</v>
      </c>
      <c r="K259" s="57">
        <f t="shared" si="50"/>
        <v>36.715867158671585</v>
      </c>
      <c r="L259" s="57">
        <f t="shared" si="50"/>
        <v>25.526372910787931</v>
      </c>
      <c r="M259" s="57">
        <f t="shared" si="50"/>
        <v>10.071630128065987</v>
      </c>
      <c r="N259" s="57">
        <f t="shared" si="50"/>
        <v>6.3273279791621455</v>
      </c>
      <c r="O259" s="61">
        <f t="shared" si="50"/>
        <v>0.87909702626438024</v>
      </c>
      <c r="P259" s="57">
        <f t="shared" si="48"/>
        <v>100</v>
      </c>
    </row>
    <row r="260" spans="2:17" ht="15" customHeight="1" x14ac:dyDescent="0.15">
      <c r="B260" s="103"/>
      <c r="C260" s="94" t="s">
        <v>181</v>
      </c>
      <c r="D260" s="46"/>
      <c r="E260" s="46"/>
      <c r="F260" s="46"/>
      <c r="G260" s="46"/>
      <c r="H260" s="46"/>
      <c r="I260" s="65">
        <f t="shared" si="49"/>
        <v>9214</v>
      </c>
      <c r="J260" s="58">
        <f t="shared" si="50"/>
        <v>16.485782504883872</v>
      </c>
      <c r="K260" s="58">
        <f t="shared" si="50"/>
        <v>33.937486433687866</v>
      </c>
      <c r="L260" s="58">
        <f t="shared" si="50"/>
        <v>27.729542001302367</v>
      </c>
      <c r="M260" s="58">
        <f t="shared" si="50"/>
        <v>12.643802908617321</v>
      </c>
      <c r="N260" s="58">
        <f t="shared" si="50"/>
        <v>8.4002604731929686</v>
      </c>
      <c r="O260" s="62">
        <f t="shared" si="50"/>
        <v>0.80312567831560666</v>
      </c>
      <c r="P260" s="58">
        <f t="shared" si="48"/>
        <v>100</v>
      </c>
      <c r="Q260" s="36"/>
    </row>
    <row r="261" spans="2:17" ht="15" customHeight="1" x14ac:dyDescent="0.15">
      <c r="B261" s="98"/>
      <c r="C261" s="37"/>
      <c r="D261" s="37"/>
      <c r="E261" s="37"/>
      <c r="F261" s="32"/>
      <c r="G261" s="32"/>
      <c r="H261" s="32"/>
      <c r="I261" s="32"/>
      <c r="J261" s="32"/>
      <c r="K261" s="32"/>
      <c r="L261" s="33"/>
      <c r="M261" s="34"/>
      <c r="N261" s="35"/>
      <c r="P261" s="36"/>
    </row>
    <row r="262" spans="2:17" s="36" customFormat="1" ht="33.75" x14ac:dyDescent="0.15">
      <c r="B262" s="95" t="s">
        <v>11</v>
      </c>
      <c r="C262" s="30"/>
      <c r="D262" s="30"/>
      <c r="E262" s="30"/>
      <c r="F262" s="30"/>
      <c r="G262" s="30"/>
      <c r="H262" s="30"/>
      <c r="I262" s="31"/>
      <c r="J262" s="72" t="s">
        <v>182</v>
      </c>
      <c r="K262" s="72" t="s">
        <v>183</v>
      </c>
      <c r="L262" s="72" t="s">
        <v>1124</v>
      </c>
      <c r="M262" s="72" t="s">
        <v>185</v>
      </c>
      <c r="N262" s="72" t="s">
        <v>186</v>
      </c>
      <c r="O262" s="39" t="s">
        <v>0</v>
      </c>
      <c r="P262" s="40" t="s">
        <v>4</v>
      </c>
    </row>
    <row r="263" spans="2:17" s="36" customFormat="1" ht="15" customHeight="1" x14ac:dyDescent="0.15">
      <c r="B263" s="100" t="s">
        <v>2</v>
      </c>
      <c r="C263" s="73" t="s">
        <v>176</v>
      </c>
      <c r="D263" s="47"/>
      <c r="E263" s="47"/>
      <c r="F263" s="47"/>
      <c r="G263" s="47"/>
      <c r="H263" s="47"/>
      <c r="I263" s="42"/>
      <c r="J263" s="50">
        <v>1824</v>
      </c>
      <c r="K263" s="50">
        <v>1111</v>
      </c>
      <c r="L263" s="50">
        <v>353</v>
      </c>
      <c r="M263" s="50">
        <v>96</v>
      </c>
      <c r="N263" s="50">
        <v>57</v>
      </c>
      <c r="O263" s="51">
        <v>25</v>
      </c>
      <c r="P263" s="50">
        <f t="shared" ref="P263:P274" si="51">SUM(J263:O263)</f>
        <v>3466</v>
      </c>
    </row>
    <row r="264" spans="2:17" s="36" customFormat="1" ht="15" customHeight="1" x14ac:dyDescent="0.15">
      <c r="B264" s="101"/>
      <c r="C264" s="73" t="s">
        <v>177</v>
      </c>
      <c r="D264" s="37"/>
      <c r="E264" s="37"/>
      <c r="F264" s="37"/>
      <c r="G264" s="37"/>
      <c r="H264" s="37"/>
      <c r="I264" s="43"/>
      <c r="J264" s="52">
        <v>595</v>
      </c>
      <c r="K264" s="52">
        <v>1237</v>
      </c>
      <c r="L264" s="52">
        <v>1244</v>
      </c>
      <c r="M264" s="52">
        <v>208</v>
      </c>
      <c r="N264" s="52">
        <v>156</v>
      </c>
      <c r="O264" s="53">
        <v>26</v>
      </c>
      <c r="P264" s="52">
        <f t="shared" si="51"/>
        <v>3466</v>
      </c>
    </row>
    <row r="265" spans="2:17" s="36" customFormat="1" ht="15" customHeight="1" x14ac:dyDescent="0.15">
      <c r="B265" s="101"/>
      <c r="C265" s="73" t="s">
        <v>178</v>
      </c>
      <c r="D265" s="37"/>
      <c r="E265" s="37"/>
      <c r="F265" s="37"/>
      <c r="G265" s="37"/>
      <c r="H265" s="37"/>
      <c r="I265" s="43"/>
      <c r="J265" s="52">
        <v>199</v>
      </c>
      <c r="K265" s="52">
        <v>1003</v>
      </c>
      <c r="L265" s="52">
        <v>1259</v>
      </c>
      <c r="M265" s="52">
        <v>716</v>
      </c>
      <c r="N265" s="52">
        <v>259</v>
      </c>
      <c r="O265" s="53">
        <v>30</v>
      </c>
      <c r="P265" s="52">
        <f t="shared" si="51"/>
        <v>3466</v>
      </c>
    </row>
    <row r="266" spans="2:17" s="36" customFormat="1" ht="15" customHeight="1" x14ac:dyDescent="0.15">
      <c r="B266" s="101"/>
      <c r="C266" s="73" t="s">
        <v>179</v>
      </c>
      <c r="D266" s="37"/>
      <c r="E266" s="37"/>
      <c r="F266" s="37"/>
      <c r="G266" s="37"/>
      <c r="H266" s="37"/>
      <c r="I266" s="43"/>
      <c r="J266" s="52">
        <v>121</v>
      </c>
      <c r="K266" s="52">
        <v>712</v>
      </c>
      <c r="L266" s="52">
        <v>1459</v>
      </c>
      <c r="M266" s="52">
        <v>733</v>
      </c>
      <c r="N266" s="52">
        <v>413</v>
      </c>
      <c r="O266" s="53">
        <v>28</v>
      </c>
      <c r="P266" s="52">
        <f t="shared" si="51"/>
        <v>3466</v>
      </c>
    </row>
    <row r="267" spans="2:17" s="36" customFormat="1" ht="15" customHeight="1" x14ac:dyDescent="0.15">
      <c r="B267" s="101"/>
      <c r="C267" s="73" t="s">
        <v>180</v>
      </c>
      <c r="D267" s="37"/>
      <c r="E267" s="37"/>
      <c r="F267" s="37"/>
      <c r="G267" s="37"/>
      <c r="H267" s="37"/>
      <c r="I267" s="43"/>
      <c r="J267" s="52">
        <v>896</v>
      </c>
      <c r="K267" s="52">
        <v>1367</v>
      </c>
      <c r="L267" s="52">
        <v>713</v>
      </c>
      <c r="M267" s="52">
        <v>292</v>
      </c>
      <c r="N267" s="52">
        <v>171</v>
      </c>
      <c r="O267" s="53">
        <v>27</v>
      </c>
      <c r="P267" s="52">
        <f t="shared" si="51"/>
        <v>3466</v>
      </c>
    </row>
    <row r="268" spans="2:17" ht="15" customHeight="1" x14ac:dyDescent="0.15">
      <c r="B268" s="103"/>
      <c r="C268" s="94" t="s">
        <v>181</v>
      </c>
      <c r="D268" s="46"/>
      <c r="E268" s="46"/>
      <c r="F268" s="46"/>
      <c r="G268" s="46"/>
      <c r="H268" s="46"/>
      <c r="I268" s="48"/>
      <c r="J268" s="54">
        <v>851</v>
      </c>
      <c r="K268" s="54">
        <v>1368</v>
      </c>
      <c r="L268" s="54">
        <v>709</v>
      </c>
      <c r="M268" s="54">
        <v>318</v>
      </c>
      <c r="N268" s="54">
        <v>194</v>
      </c>
      <c r="O268" s="55">
        <v>26</v>
      </c>
      <c r="P268" s="54">
        <f t="shared" si="51"/>
        <v>3466</v>
      </c>
      <c r="Q268" s="36"/>
    </row>
    <row r="269" spans="2:17" s="36" customFormat="1" ht="15" customHeight="1" x14ac:dyDescent="0.15">
      <c r="B269" s="100" t="s">
        <v>3</v>
      </c>
      <c r="C269" s="73" t="s">
        <v>176</v>
      </c>
      <c r="D269" s="47"/>
      <c r="E269" s="47"/>
      <c r="F269" s="47"/>
      <c r="G269" s="47"/>
      <c r="H269" s="47"/>
      <c r="I269" s="63">
        <f>$M$25</f>
        <v>3466</v>
      </c>
      <c r="J269" s="56">
        <f t="shared" ref="J269:O274" si="52">J263/$I269*100</f>
        <v>52.625504904789381</v>
      </c>
      <c r="K269" s="56">
        <f t="shared" si="52"/>
        <v>32.054241200230813</v>
      </c>
      <c r="L269" s="56">
        <f t="shared" si="52"/>
        <v>10.184650894402768</v>
      </c>
      <c r="M269" s="56">
        <f t="shared" si="52"/>
        <v>2.7697634160415463</v>
      </c>
      <c r="N269" s="56">
        <f t="shared" si="52"/>
        <v>1.6445470282746681</v>
      </c>
      <c r="O269" s="60">
        <f t="shared" si="52"/>
        <v>0.72129255626081934</v>
      </c>
      <c r="P269" s="56">
        <f t="shared" si="51"/>
        <v>100</v>
      </c>
    </row>
    <row r="270" spans="2:17" s="36" customFormat="1" ht="15" customHeight="1" x14ac:dyDescent="0.15">
      <c r="B270" s="101"/>
      <c r="C270" s="73" t="s">
        <v>177</v>
      </c>
      <c r="D270" s="37"/>
      <c r="E270" s="37"/>
      <c r="F270" s="37"/>
      <c r="G270" s="37"/>
      <c r="H270" s="37"/>
      <c r="I270" s="64">
        <f t="shared" ref="I270:I274" si="53">$M$25</f>
        <v>3466</v>
      </c>
      <c r="J270" s="57">
        <f t="shared" si="52"/>
        <v>17.1667628390075</v>
      </c>
      <c r="K270" s="57">
        <f t="shared" si="52"/>
        <v>35.689555683785343</v>
      </c>
      <c r="L270" s="57">
        <f t="shared" si="52"/>
        <v>35.891517599538375</v>
      </c>
      <c r="M270" s="57">
        <f t="shared" si="52"/>
        <v>6.0011540680900168</v>
      </c>
      <c r="N270" s="57">
        <f t="shared" si="52"/>
        <v>4.5008655510675126</v>
      </c>
      <c r="O270" s="61">
        <f t="shared" si="52"/>
        <v>0.7501442585112521</v>
      </c>
      <c r="P270" s="57">
        <f t="shared" si="51"/>
        <v>100</v>
      </c>
    </row>
    <row r="271" spans="2:17" s="36" customFormat="1" ht="15" customHeight="1" x14ac:dyDescent="0.15">
      <c r="B271" s="101"/>
      <c r="C271" s="73" t="s">
        <v>178</v>
      </c>
      <c r="D271" s="37"/>
      <c r="E271" s="37"/>
      <c r="F271" s="37"/>
      <c r="G271" s="37"/>
      <c r="H271" s="37"/>
      <c r="I271" s="64">
        <f t="shared" si="53"/>
        <v>3466</v>
      </c>
      <c r="J271" s="57">
        <f t="shared" si="52"/>
        <v>5.7414887478361223</v>
      </c>
      <c r="K271" s="57">
        <f t="shared" si="52"/>
        <v>28.938257357184071</v>
      </c>
      <c r="L271" s="57">
        <f t="shared" si="52"/>
        <v>36.324293133294866</v>
      </c>
      <c r="M271" s="57">
        <f t="shared" si="52"/>
        <v>20.657818811309866</v>
      </c>
      <c r="N271" s="57">
        <f t="shared" si="52"/>
        <v>7.4725908828620886</v>
      </c>
      <c r="O271" s="61">
        <f t="shared" si="52"/>
        <v>0.86555106751298316</v>
      </c>
      <c r="P271" s="57">
        <f t="shared" si="51"/>
        <v>100</v>
      </c>
    </row>
    <row r="272" spans="2:17" s="36" customFormat="1" ht="15" customHeight="1" x14ac:dyDescent="0.15">
      <c r="B272" s="101"/>
      <c r="C272" s="73" t="s">
        <v>179</v>
      </c>
      <c r="D272" s="37"/>
      <c r="E272" s="37"/>
      <c r="F272" s="37"/>
      <c r="G272" s="37"/>
      <c r="H272" s="37"/>
      <c r="I272" s="64">
        <f t="shared" si="53"/>
        <v>3466</v>
      </c>
      <c r="J272" s="57">
        <f t="shared" si="52"/>
        <v>3.4910559723023655</v>
      </c>
      <c r="K272" s="57">
        <f t="shared" si="52"/>
        <v>20.542412002308136</v>
      </c>
      <c r="L272" s="57">
        <f t="shared" si="52"/>
        <v>42.094633583381416</v>
      </c>
      <c r="M272" s="57">
        <f t="shared" si="52"/>
        <v>21.148297749567224</v>
      </c>
      <c r="N272" s="57">
        <f t="shared" si="52"/>
        <v>11.915753029428737</v>
      </c>
      <c r="O272" s="61">
        <f t="shared" si="52"/>
        <v>0.80784766301211763</v>
      </c>
      <c r="P272" s="57">
        <f t="shared" si="51"/>
        <v>100</v>
      </c>
    </row>
    <row r="273" spans="2:17" s="36" customFormat="1" ht="15" customHeight="1" x14ac:dyDescent="0.15">
      <c r="B273" s="101"/>
      <c r="C273" s="73" t="s">
        <v>180</v>
      </c>
      <c r="D273" s="37"/>
      <c r="E273" s="37"/>
      <c r="F273" s="37"/>
      <c r="G273" s="37"/>
      <c r="H273" s="37"/>
      <c r="I273" s="64">
        <f t="shared" si="53"/>
        <v>3466</v>
      </c>
      <c r="J273" s="57">
        <f t="shared" si="52"/>
        <v>25.851125216387764</v>
      </c>
      <c r="K273" s="57">
        <f t="shared" si="52"/>
        <v>39.440276976341607</v>
      </c>
      <c r="L273" s="57">
        <f t="shared" si="52"/>
        <v>20.571263704558568</v>
      </c>
      <c r="M273" s="57">
        <f t="shared" si="52"/>
        <v>8.4246970571263713</v>
      </c>
      <c r="N273" s="57">
        <f t="shared" si="52"/>
        <v>4.9336410848240044</v>
      </c>
      <c r="O273" s="61">
        <f t="shared" si="52"/>
        <v>0.77899596076168487</v>
      </c>
      <c r="P273" s="57">
        <f t="shared" si="51"/>
        <v>100</v>
      </c>
    </row>
    <row r="274" spans="2:17" ht="15" customHeight="1" x14ac:dyDescent="0.15">
      <c r="B274" s="103"/>
      <c r="C274" s="94" t="s">
        <v>181</v>
      </c>
      <c r="D274" s="46"/>
      <c r="E274" s="46"/>
      <c r="F274" s="46"/>
      <c r="G274" s="46"/>
      <c r="H274" s="46"/>
      <c r="I274" s="65">
        <f t="shared" si="53"/>
        <v>3466</v>
      </c>
      <c r="J274" s="58">
        <f t="shared" si="52"/>
        <v>24.552798615118292</v>
      </c>
      <c r="K274" s="58">
        <f t="shared" si="52"/>
        <v>39.469128678592035</v>
      </c>
      <c r="L274" s="58">
        <f t="shared" si="52"/>
        <v>20.455856895556838</v>
      </c>
      <c r="M274" s="58">
        <f t="shared" si="52"/>
        <v>9.1748413156376234</v>
      </c>
      <c r="N274" s="58">
        <f t="shared" si="52"/>
        <v>5.5972302365839584</v>
      </c>
      <c r="O274" s="62">
        <f t="shared" si="52"/>
        <v>0.7501442585112521</v>
      </c>
      <c r="P274" s="58">
        <f t="shared" si="51"/>
        <v>99.999999999999986</v>
      </c>
      <c r="Q274" s="36"/>
    </row>
    <row r="275" spans="2:17" ht="15" customHeight="1" x14ac:dyDescent="0.15">
      <c r="B275" s="98"/>
      <c r="C275" s="37"/>
      <c r="D275" s="37"/>
      <c r="E275" s="37"/>
      <c r="F275" s="32"/>
      <c r="G275" s="32"/>
      <c r="H275" s="32"/>
      <c r="I275" s="32"/>
      <c r="J275" s="32"/>
      <c r="K275" s="32"/>
      <c r="L275" s="33"/>
      <c r="M275" s="34"/>
      <c r="N275" s="35"/>
      <c r="P275" s="36"/>
    </row>
    <row r="276" spans="2:17" s="36" customFormat="1" ht="33.75" x14ac:dyDescent="0.15">
      <c r="B276" s="95" t="s">
        <v>859</v>
      </c>
      <c r="C276" s="30"/>
      <c r="D276" s="30"/>
      <c r="E276" s="30"/>
      <c r="F276" s="30"/>
      <c r="G276" s="30"/>
      <c r="H276" s="30"/>
      <c r="I276" s="31"/>
      <c r="J276" s="72" t="s">
        <v>182</v>
      </c>
      <c r="K276" s="72" t="s">
        <v>183</v>
      </c>
      <c r="L276" s="72" t="s">
        <v>1124</v>
      </c>
      <c r="M276" s="72" t="s">
        <v>185</v>
      </c>
      <c r="N276" s="72" t="s">
        <v>186</v>
      </c>
      <c r="O276" s="39" t="s">
        <v>0</v>
      </c>
      <c r="P276" s="40" t="s">
        <v>4</v>
      </c>
    </row>
    <row r="277" spans="2:17" s="36" customFormat="1" ht="15" customHeight="1" x14ac:dyDescent="0.15">
      <c r="B277" s="100" t="s">
        <v>2</v>
      </c>
      <c r="C277" s="73" t="s">
        <v>176</v>
      </c>
      <c r="D277" s="47"/>
      <c r="E277" s="47"/>
      <c r="F277" s="47"/>
      <c r="G277" s="47"/>
      <c r="H277" s="47"/>
      <c r="I277" s="42"/>
      <c r="J277" s="50">
        <v>1118</v>
      </c>
      <c r="K277" s="50">
        <v>1247</v>
      </c>
      <c r="L277" s="50">
        <v>688</v>
      </c>
      <c r="M277" s="50">
        <v>188</v>
      </c>
      <c r="N277" s="50">
        <v>161</v>
      </c>
      <c r="O277" s="51">
        <v>36</v>
      </c>
      <c r="P277" s="50">
        <f t="shared" ref="P277:P288" si="54">SUM(J277:O277)</f>
        <v>3438</v>
      </c>
    </row>
    <row r="278" spans="2:17" s="36" customFormat="1" ht="15" customHeight="1" x14ac:dyDescent="0.15">
      <c r="B278" s="101"/>
      <c r="C278" s="73" t="s">
        <v>177</v>
      </c>
      <c r="D278" s="37"/>
      <c r="E278" s="37"/>
      <c r="F278" s="37"/>
      <c r="G278" s="37"/>
      <c r="H278" s="37"/>
      <c r="I278" s="43"/>
      <c r="J278" s="52">
        <v>358</v>
      </c>
      <c r="K278" s="52">
        <v>955</v>
      </c>
      <c r="L278" s="52">
        <v>1495</v>
      </c>
      <c r="M278" s="52">
        <v>323</v>
      </c>
      <c r="N278" s="52">
        <v>275</v>
      </c>
      <c r="O278" s="53">
        <v>32</v>
      </c>
      <c r="P278" s="52">
        <f t="shared" si="54"/>
        <v>3438</v>
      </c>
    </row>
    <row r="279" spans="2:17" s="36" customFormat="1" ht="15" customHeight="1" x14ac:dyDescent="0.15">
      <c r="B279" s="101"/>
      <c r="C279" s="73" t="s">
        <v>178</v>
      </c>
      <c r="D279" s="37"/>
      <c r="E279" s="37"/>
      <c r="F279" s="37"/>
      <c r="G279" s="37"/>
      <c r="H279" s="37"/>
      <c r="I279" s="43"/>
      <c r="J279" s="52">
        <v>200</v>
      </c>
      <c r="K279" s="52">
        <v>1164</v>
      </c>
      <c r="L279" s="52">
        <v>1262</v>
      </c>
      <c r="M279" s="52">
        <v>589</v>
      </c>
      <c r="N279" s="52">
        <v>192</v>
      </c>
      <c r="O279" s="53">
        <v>31</v>
      </c>
      <c r="P279" s="52">
        <f t="shared" si="54"/>
        <v>3438</v>
      </c>
    </row>
    <row r="280" spans="2:17" s="36" customFormat="1" ht="15" customHeight="1" x14ac:dyDescent="0.15">
      <c r="B280" s="101"/>
      <c r="C280" s="73" t="s">
        <v>179</v>
      </c>
      <c r="D280" s="37"/>
      <c r="E280" s="37"/>
      <c r="F280" s="37"/>
      <c r="G280" s="37"/>
      <c r="H280" s="37"/>
      <c r="I280" s="43"/>
      <c r="J280" s="52">
        <v>179</v>
      </c>
      <c r="K280" s="52">
        <v>955</v>
      </c>
      <c r="L280" s="52">
        <v>1501</v>
      </c>
      <c r="M280" s="52">
        <v>539</v>
      </c>
      <c r="N280" s="52">
        <v>217</v>
      </c>
      <c r="O280" s="53">
        <v>47</v>
      </c>
      <c r="P280" s="52">
        <f t="shared" si="54"/>
        <v>3438</v>
      </c>
    </row>
    <row r="281" spans="2:17" s="36" customFormat="1" ht="15" customHeight="1" x14ac:dyDescent="0.15">
      <c r="B281" s="101"/>
      <c r="C281" s="73" t="s">
        <v>180</v>
      </c>
      <c r="D281" s="37"/>
      <c r="E281" s="37"/>
      <c r="F281" s="37"/>
      <c r="G281" s="37"/>
      <c r="H281" s="37"/>
      <c r="I281" s="43"/>
      <c r="J281" s="52">
        <v>585</v>
      </c>
      <c r="K281" s="52">
        <v>1191</v>
      </c>
      <c r="L281" s="52">
        <v>1019</v>
      </c>
      <c r="M281" s="52">
        <v>387</v>
      </c>
      <c r="N281" s="52">
        <v>223</v>
      </c>
      <c r="O281" s="53">
        <v>33</v>
      </c>
      <c r="P281" s="52">
        <f t="shared" si="54"/>
        <v>3438</v>
      </c>
    </row>
    <row r="282" spans="2:17" ht="15" customHeight="1" x14ac:dyDescent="0.15">
      <c r="B282" s="103"/>
      <c r="C282" s="94" t="s">
        <v>181</v>
      </c>
      <c r="D282" s="46"/>
      <c r="E282" s="46"/>
      <c r="F282" s="46"/>
      <c r="G282" s="46"/>
      <c r="H282" s="46"/>
      <c r="I282" s="48"/>
      <c r="J282" s="54">
        <v>438</v>
      </c>
      <c r="K282" s="54">
        <v>1073</v>
      </c>
      <c r="L282" s="54">
        <v>1070</v>
      </c>
      <c r="M282" s="54">
        <v>512</v>
      </c>
      <c r="N282" s="54">
        <v>315</v>
      </c>
      <c r="O282" s="55">
        <v>30</v>
      </c>
      <c r="P282" s="54">
        <f t="shared" si="54"/>
        <v>3438</v>
      </c>
      <c r="Q282" s="36"/>
    </row>
    <row r="283" spans="2:17" s="36" customFormat="1" ht="15" customHeight="1" x14ac:dyDescent="0.15">
      <c r="B283" s="100" t="s">
        <v>3</v>
      </c>
      <c r="C283" s="73" t="s">
        <v>176</v>
      </c>
      <c r="D283" s="47"/>
      <c r="E283" s="47"/>
      <c r="F283" s="47"/>
      <c r="G283" s="47"/>
      <c r="H283" s="47"/>
      <c r="I283" s="63">
        <f>$N$25</f>
        <v>3438</v>
      </c>
      <c r="J283" s="56">
        <f t="shared" ref="J283:O288" si="55">J277/$I283*100</f>
        <v>32.518906340895867</v>
      </c>
      <c r="K283" s="56">
        <f t="shared" si="55"/>
        <v>36.27108784176847</v>
      </c>
      <c r="L283" s="56">
        <f t="shared" si="55"/>
        <v>20.011634671320536</v>
      </c>
      <c r="M283" s="56">
        <f t="shared" si="55"/>
        <v>5.4682955206515418</v>
      </c>
      <c r="N283" s="56">
        <f t="shared" si="55"/>
        <v>4.6829552065154161</v>
      </c>
      <c r="O283" s="60">
        <f t="shared" si="55"/>
        <v>1.0471204188481675</v>
      </c>
      <c r="P283" s="56">
        <f t="shared" si="54"/>
        <v>100</v>
      </c>
    </row>
    <row r="284" spans="2:17" s="36" customFormat="1" ht="15" customHeight="1" x14ac:dyDescent="0.15">
      <c r="B284" s="101"/>
      <c r="C284" s="73" t="s">
        <v>177</v>
      </c>
      <c r="D284" s="37"/>
      <c r="E284" s="37"/>
      <c r="F284" s="37"/>
      <c r="G284" s="37"/>
      <c r="H284" s="37"/>
      <c r="I284" s="64">
        <f t="shared" ref="I284:I288" si="56">$N$25</f>
        <v>3438</v>
      </c>
      <c r="J284" s="57">
        <f t="shared" si="55"/>
        <v>10.413030831879</v>
      </c>
      <c r="K284" s="57">
        <f t="shared" si="55"/>
        <v>27.777777777777779</v>
      </c>
      <c r="L284" s="57">
        <f t="shared" si="55"/>
        <v>43.484584060500289</v>
      </c>
      <c r="M284" s="57">
        <f t="shared" si="55"/>
        <v>9.3949970913321703</v>
      </c>
      <c r="N284" s="57">
        <f t="shared" si="55"/>
        <v>7.998836532867946</v>
      </c>
      <c r="O284" s="61">
        <f t="shared" si="55"/>
        <v>0.93077370564281559</v>
      </c>
      <c r="P284" s="57">
        <f t="shared" si="54"/>
        <v>100</v>
      </c>
    </row>
    <row r="285" spans="2:17" s="36" customFormat="1" ht="15" customHeight="1" x14ac:dyDescent="0.15">
      <c r="B285" s="101"/>
      <c r="C285" s="73" t="s">
        <v>178</v>
      </c>
      <c r="D285" s="37"/>
      <c r="E285" s="37"/>
      <c r="F285" s="37"/>
      <c r="G285" s="37"/>
      <c r="H285" s="37"/>
      <c r="I285" s="64">
        <f t="shared" si="56"/>
        <v>3438</v>
      </c>
      <c r="J285" s="57">
        <f t="shared" si="55"/>
        <v>5.817335660267597</v>
      </c>
      <c r="K285" s="57">
        <f t="shared" si="55"/>
        <v>33.856893542757419</v>
      </c>
      <c r="L285" s="57">
        <f t="shared" si="55"/>
        <v>36.70738801628854</v>
      </c>
      <c r="M285" s="57">
        <f t="shared" si="55"/>
        <v>17.132053519488075</v>
      </c>
      <c r="N285" s="57">
        <f t="shared" si="55"/>
        <v>5.5846422338568935</v>
      </c>
      <c r="O285" s="61">
        <f t="shared" si="55"/>
        <v>0.90168702734147765</v>
      </c>
      <c r="P285" s="57">
        <f t="shared" si="54"/>
        <v>100.00000000000001</v>
      </c>
    </row>
    <row r="286" spans="2:17" s="36" customFormat="1" ht="15" customHeight="1" x14ac:dyDescent="0.15">
      <c r="B286" s="101"/>
      <c r="C286" s="73" t="s">
        <v>179</v>
      </c>
      <c r="D286" s="37"/>
      <c r="E286" s="37"/>
      <c r="F286" s="37"/>
      <c r="G286" s="37"/>
      <c r="H286" s="37"/>
      <c r="I286" s="64">
        <f t="shared" si="56"/>
        <v>3438</v>
      </c>
      <c r="J286" s="57">
        <f t="shared" si="55"/>
        <v>5.2065154159395002</v>
      </c>
      <c r="K286" s="57">
        <f t="shared" si="55"/>
        <v>27.777777777777779</v>
      </c>
      <c r="L286" s="57">
        <f t="shared" si="55"/>
        <v>43.659104130308322</v>
      </c>
      <c r="M286" s="57">
        <f t="shared" si="55"/>
        <v>15.677719604421176</v>
      </c>
      <c r="N286" s="57">
        <f t="shared" si="55"/>
        <v>6.3118091913903429</v>
      </c>
      <c r="O286" s="61">
        <f t="shared" si="55"/>
        <v>1.3670738801628854</v>
      </c>
      <c r="P286" s="57">
        <f t="shared" si="54"/>
        <v>100</v>
      </c>
    </row>
    <row r="287" spans="2:17" s="36" customFormat="1" ht="15" customHeight="1" x14ac:dyDescent="0.15">
      <c r="B287" s="101"/>
      <c r="C287" s="73" t="s">
        <v>180</v>
      </c>
      <c r="D287" s="37"/>
      <c r="E287" s="37"/>
      <c r="F287" s="37"/>
      <c r="G287" s="37"/>
      <c r="H287" s="37"/>
      <c r="I287" s="64">
        <f t="shared" si="56"/>
        <v>3438</v>
      </c>
      <c r="J287" s="57">
        <f t="shared" si="55"/>
        <v>17.015706806282722</v>
      </c>
      <c r="K287" s="57">
        <f t="shared" si="55"/>
        <v>34.642233856893547</v>
      </c>
      <c r="L287" s="57">
        <f t="shared" si="55"/>
        <v>29.63932518906341</v>
      </c>
      <c r="M287" s="57">
        <f t="shared" si="55"/>
        <v>11.2565445026178</v>
      </c>
      <c r="N287" s="57">
        <f t="shared" si="55"/>
        <v>6.4863292611983718</v>
      </c>
      <c r="O287" s="61">
        <f t="shared" si="55"/>
        <v>0.95986038394415363</v>
      </c>
      <c r="P287" s="57">
        <f t="shared" si="54"/>
        <v>100</v>
      </c>
    </row>
    <row r="288" spans="2:17" ht="15" customHeight="1" x14ac:dyDescent="0.15">
      <c r="B288" s="103"/>
      <c r="C288" s="94" t="s">
        <v>181</v>
      </c>
      <c r="D288" s="46"/>
      <c r="E288" s="46"/>
      <c r="F288" s="46"/>
      <c r="G288" s="46"/>
      <c r="H288" s="46"/>
      <c r="I288" s="65">
        <f t="shared" si="56"/>
        <v>3438</v>
      </c>
      <c r="J288" s="58">
        <f t="shared" si="55"/>
        <v>12.739965095986038</v>
      </c>
      <c r="K288" s="58">
        <f t="shared" si="55"/>
        <v>31.210005817335663</v>
      </c>
      <c r="L288" s="58">
        <f t="shared" si="55"/>
        <v>31.12274578243165</v>
      </c>
      <c r="M288" s="58">
        <f t="shared" si="55"/>
        <v>14.892379290285049</v>
      </c>
      <c r="N288" s="58">
        <f t="shared" si="55"/>
        <v>9.1623036649214651</v>
      </c>
      <c r="O288" s="62">
        <f t="shared" si="55"/>
        <v>0.87260034904013961</v>
      </c>
      <c r="P288" s="58">
        <f t="shared" si="54"/>
        <v>100</v>
      </c>
      <c r="Q288" s="36"/>
    </row>
    <row r="289" spans="1:17" ht="15" customHeight="1" x14ac:dyDescent="0.15">
      <c r="B289" s="98"/>
      <c r="C289" s="37"/>
      <c r="D289" s="37"/>
      <c r="E289" s="37"/>
      <c r="F289" s="32"/>
      <c r="G289" s="32"/>
      <c r="H289" s="32"/>
      <c r="I289" s="32"/>
      <c r="J289" s="32"/>
      <c r="K289" s="32"/>
      <c r="L289" s="33"/>
      <c r="M289" s="34"/>
      <c r="N289" s="35"/>
      <c r="P289" s="36"/>
    </row>
    <row r="290" spans="1:17" ht="15" customHeight="1" x14ac:dyDescent="0.15">
      <c r="A290" s="1" t="s">
        <v>1123</v>
      </c>
      <c r="B290" s="98"/>
      <c r="C290" s="32"/>
      <c r="D290" s="32"/>
      <c r="E290" s="32"/>
      <c r="F290" s="1"/>
      <c r="G290" s="32"/>
      <c r="H290" s="32"/>
      <c r="I290" s="32"/>
      <c r="J290" s="32"/>
      <c r="K290" s="32"/>
      <c r="L290" s="33"/>
      <c r="M290" s="34"/>
      <c r="N290" s="35"/>
      <c r="P290" s="36"/>
    </row>
    <row r="291" spans="1:17" s="36" customFormat="1" ht="33.75" x14ac:dyDescent="0.15">
      <c r="B291" s="95" t="s">
        <v>13</v>
      </c>
      <c r="C291" s="30"/>
      <c r="D291" s="30"/>
      <c r="E291" s="30"/>
      <c r="F291" s="30"/>
      <c r="G291" s="30"/>
      <c r="H291" s="30"/>
      <c r="I291" s="31"/>
      <c r="J291" s="72" t="s">
        <v>182</v>
      </c>
      <c r="K291" s="72" t="s">
        <v>183</v>
      </c>
      <c r="L291" s="72" t="s">
        <v>1124</v>
      </c>
      <c r="M291" s="72" t="s">
        <v>185</v>
      </c>
      <c r="N291" s="72" t="s">
        <v>186</v>
      </c>
      <c r="O291" s="39" t="s">
        <v>0</v>
      </c>
      <c r="P291" s="40" t="s">
        <v>4</v>
      </c>
    </row>
    <row r="292" spans="1:17" s="36" customFormat="1" ht="15" customHeight="1" x14ac:dyDescent="0.15">
      <c r="B292" s="100" t="s">
        <v>2</v>
      </c>
      <c r="C292" s="73" t="s">
        <v>176</v>
      </c>
      <c r="D292" s="47"/>
      <c r="E292" s="47"/>
      <c r="F292" s="47"/>
      <c r="G292" s="47"/>
      <c r="H292" s="47"/>
      <c r="I292" s="42"/>
      <c r="J292" s="50">
        <v>866</v>
      </c>
      <c r="K292" s="50">
        <v>677</v>
      </c>
      <c r="L292" s="50">
        <v>400</v>
      </c>
      <c r="M292" s="50">
        <v>82</v>
      </c>
      <c r="N292" s="50">
        <v>123</v>
      </c>
      <c r="O292" s="51">
        <v>22</v>
      </c>
      <c r="P292" s="50">
        <f t="shared" ref="P292:P303" si="57">SUM(J292:O292)</f>
        <v>2170</v>
      </c>
    </row>
    <row r="293" spans="1:17" s="36" customFormat="1" ht="15" customHeight="1" x14ac:dyDescent="0.15">
      <c r="B293" s="101"/>
      <c r="C293" s="73" t="s">
        <v>177</v>
      </c>
      <c r="D293" s="37"/>
      <c r="E293" s="37"/>
      <c r="F293" s="37"/>
      <c r="G293" s="37"/>
      <c r="H293" s="37"/>
      <c r="I293" s="43"/>
      <c r="J293" s="52">
        <v>214</v>
      </c>
      <c r="K293" s="52">
        <v>521</v>
      </c>
      <c r="L293" s="52">
        <v>890</v>
      </c>
      <c r="M293" s="52">
        <v>241</v>
      </c>
      <c r="N293" s="52">
        <v>277</v>
      </c>
      <c r="O293" s="53">
        <v>27</v>
      </c>
      <c r="P293" s="52">
        <f t="shared" si="57"/>
        <v>2170</v>
      </c>
    </row>
    <row r="294" spans="1:17" s="36" customFormat="1" ht="15" customHeight="1" x14ac:dyDescent="0.15">
      <c r="B294" s="101"/>
      <c r="C294" s="73" t="s">
        <v>178</v>
      </c>
      <c r="D294" s="37"/>
      <c r="E294" s="37"/>
      <c r="F294" s="37"/>
      <c r="G294" s="37"/>
      <c r="H294" s="37"/>
      <c r="I294" s="43"/>
      <c r="J294" s="52">
        <v>237</v>
      </c>
      <c r="K294" s="52">
        <v>869</v>
      </c>
      <c r="L294" s="52">
        <v>671</v>
      </c>
      <c r="M294" s="52">
        <v>265</v>
      </c>
      <c r="N294" s="52">
        <v>104</v>
      </c>
      <c r="O294" s="53">
        <v>24</v>
      </c>
      <c r="P294" s="52">
        <f t="shared" si="57"/>
        <v>2170</v>
      </c>
    </row>
    <row r="295" spans="1:17" s="36" customFormat="1" ht="15" customHeight="1" x14ac:dyDescent="0.15">
      <c r="B295" s="101"/>
      <c r="C295" s="73" t="s">
        <v>179</v>
      </c>
      <c r="D295" s="37"/>
      <c r="E295" s="37"/>
      <c r="F295" s="37"/>
      <c r="G295" s="37"/>
      <c r="H295" s="37"/>
      <c r="I295" s="43"/>
      <c r="J295" s="52">
        <v>214</v>
      </c>
      <c r="K295" s="52">
        <v>738</v>
      </c>
      <c r="L295" s="52">
        <v>868</v>
      </c>
      <c r="M295" s="52">
        <v>223</v>
      </c>
      <c r="N295" s="52">
        <v>96</v>
      </c>
      <c r="O295" s="53">
        <v>31</v>
      </c>
      <c r="P295" s="52">
        <f t="shared" si="57"/>
        <v>2170</v>
      </c>
    </row>
    <row r="296" spans="1:17" s="36" customFormat="1" ht="15" customHeight="1" x14ac:dyDescent="0.15">
      <c r="B296" s="101"/>
      <c r="C296" s="73" t="s">
        <v>180</v>
      </c>
      <c r="D296" s="37"/>
      <c r="E296" s="37"/>
      <c r="F296" s="37"/>
      <c r="G296" s="37"/>
      <c r="H296" s="37"/>
      <c r="I296" s="43"/>
      <c r="J296" s="52">
        <v>381</v>
      </c>
      <c r="K296" s="52">
        <v>785</v>
      </c>
      <c r="L296" s="52">
        <v>577</v>
      </c>
      <c r="M296" s="52">
        <v>235</v>
      </c>
      <c r="N296" s="52">
        <v>177</v>
      </c>
      <c r="O296" s="53">
        <v>15</v>
      </c>
      <c r="P296" s="52">
        <f t="shared" si="57"/>
        <v>2170</v>
      </c>
    </row>
    <row r="297" spans="1:17" ht="15" customHeight="1" x14ac:dyDescent="0.15">
      <c r="B297" s="103"/>
      <c r="C297" s="94" t="s">
        <v>181</v>
      </c>
      <c r="D297" s="46"/>
      <c r="E297" s="46"/>
      <c r="F297" s="46"/>
      <c r="G297" s="46"/>
      <c r="H297" s="46"/>
      <c r="I297" s="48"/>
      <c r="J297" s="54">
        <v>213</v>
      </c>
      <c r="K297" s="54">
        <v>653</v>
      </c>
      <c r="L297" s="54">
        <v>721</v>
      </c>
      <c r="M297" s="54">
        <v>324</v>
      </c>
      <c r="N297" s="54">
        <v>248</v>
      </c>
      <c r="O297" s="55">
        <v>11</v>
      </c>
      <c r="P297" s="54">
        <f t="shared" si="57"/>
        <v>2170</v>
      </c>
      <c r="Q297" s="36"/>
    </row>
    <row r="298" spans="1:17" s="36" customFormat="1" ht="15" customHeight="1" x14ac:dyDescent="0.15">
      <c r="B298" s="100" t="s">
        <v>3</v>
      </c>
      <c r="C298" s="73" t="s">
        <v>176</v>
      </c>
      <c r="D298" s="47"/>
      <c r="E298" s="47"/>
      <c r="F298" s="47"/>
      <c r="G298" s="47"/>
      <c r="H298" s="47"/>
      <c r="I298" s="63">
        <f>$O$25</f>
        <v>2170</v>
      </c>
      <c r="J298" s="56">
        <f t="shared" ref="J298:O303" si="58">J292/$I298*100</f>
        <v>39.907834101382491</v>
      </c>
      <c r="K298" s="56">
        <f t="shared" si="58"/>
        <v>31.198156682027651</v>
      </c>
      <c r="L298" s="56">
        <f t="shared" si="58"/>
        <v>18.433179723502306</v>
      </c>
      <c r="M298" s="56">
        <f t="shared" si="58"/>
        <v>3.778801843317972</v>
      </c>
      <c r="N298" s="56">
        <f t="shared" si="58"/>
        <v>5.6682027649769591</v>
      </c>
      <c r="O298" s="60">
        <f t="shared" si="58"/>
        <v>1.0138248847926268</v>
      </c>
      <c r="P298" s="56">
        <f t="shared" si="57"/>
        <v>100</v>
      </c>
    </row>
    <row r="299" spans="1:17" s="36" customFormat="1" ht="15" customHeight="1" x14ac:dyDescent="0.15">
      <c r="B299" s="101"/>
      <c r="C299" s="73" t="s">
        <v>177</v>
      </c>
      <c r="D299" s="37"/>
      <c r="E299" s="37"/>
      <c r="F299" s="37"/>
      <c r="G299" s="37"/>
      <c r="H299" s="37"/>
      <c r="I299" s="64">
        <f t="shared" ref="I299:I303" si="59">$O$25</f>
        <v>2170</v>
      </c>
      <c r="J299" s="57">
        <f t="shared" si="58"/>
        <v>9.8617511520737331</v>
      </c>
      <c r="K299" s="57">
        <f t="shared" si="58"/>
        <v>24.009216589861751</v>
      </c>
      <c r="L299" s="57">
        <f t="shared" si="58"/>
        <v>41.013824884792626</v>
      </c>
      <c r="M299" s="57">
        <f t="shared" si="58"/>
        <v>11.105990783410139</v>
      </c>
      <c r="N299" s="57">
        <f t="shared" si="58"/>
        <v>12.764976958525345</v>
      </c>
      <c r="O299" s="61">
        <f t="shared" si="58"/>
        <v>1.2442396313364055</v>
      </c>
      <c r="P299" s="57">
        <f t="shared" si="57"/>
        <v>100</v>
      </c>
    </row>
    <row r="300" spans="1:17" s="36" customFormat="1" ht="15" customHeight="1" x14ac:dyDescent="0.15">
      <c r="B300" s="101"/>
      <c r="C300" s="73" t="s">
        <v>178</v>
      </c>
      <c r="D300" s="37"/>
      <c r="E300" s="37"/>
      <c r="F300" s="37"/>
      <c r="G300" s="37"/>
      <c r="H300" s="37"/>
      <c r="I300" s="64">
        <f t="shared" si="59"/>
        <v>2170</v>
      </c>
      <c r="J300" s="57">
        <f t="shared" si="58"/>
        <v>10.921658986175114</v>
      </c>
      <c r="K300" s="57">
        <f t="shared" si="58"/>
        <v>40.046082949308754</v>
      </c>
      <c r="L300" s="57">
        <f t="shared" si="58"/>
        <v>30.921658986175117</v>
      </c>
      <c r="M300" s="57">
        <f t="shared" si="58"/>
        <v>12.211981566820276</v>
      </c>
      <c r="N300" s="57">
        <f t="shared" si="58"/>
        <v>4.7926267281105996</v>
      </c>
      <c r="O300" s="61">
        <f t="shared" si="58"/>
        <v>1.1059907834101383</v>
      </c>
      <c r="P300" s="57">
        <f t="shared" si="57"/>
        <v>100</v>
      </c>
    </row>
    <row r="301" spans="1:17" s="36" customFormat="1" ht="15" customHeight="1" x14ac:dyDescent="0.15">
      <c r="B301" s="101"/>
      <c r="C301" s="73" t="s">
        <v>179</v>
      </c>
      <c r="D301" s="37"/>
      <c r="E301" s="37"/>
      <c r="F301" s="37"/>
      <c r="G301" s="37"/>
      <c r="H301" s="37"/>
      <c r="I301" s="64">
        <f t="shared" si="59"/>
        <v>2170</v>
      </c>
      <c r="J301" s="57">
        <f t="shared" si="58"/>
        <v>9.8617511520737331</v>
      </c>
      <c r="K301" s="57">
        <f t="shared" si="58"/>
        <v>34.009216589861751</v>
      </c>
      <c r="L301" s="57">
        <f t="shared" si="58"/>
        <v>40</v>
      </c>
      <c r="M301" s="57">
        <f t="shared" si="58"/>
        <v>10.276497695852536</v>
      </c>
      <c r="N301" s="57">
        <f t="shared" si="58"/>
        <v>4.4239631336405534</v>
      </c>
      <c r="O301" s="61">
        <f t="shared" si="58"/>
        <v>1.4285714285714286</v>
      </c>
      <c r="P301" s="57">
        <f t="shared" si="57"/>
        <v>100.00000000000001</v>
      </c>
    </row>
    <row r="302" spans="1:17" s="36" customFormat="1" ht="15" customHeight="1" x14ac:dyDescent="0.15">
      <c r="B302" s="101"/>
      <c r="C302" s="73" t="s">
        <v>180</v>
      </c>
      <c r="D302" s="37"/>
      <c r="E302" s="37"/>
      <c r="F302" s="37"/>
      <c r="G302" s="37"/>
      <c r="H302" s="37"/>
      <c r="I302" s="64">
        <f t="shared" si="59"/>
        <v>2170</v>
      </c>
      <c r="J302" s="57">
        <f t="shared" si="58"/>
        <v>17.557603686635943</v>
      </c>
      <c r="K302" s="57">
        <f t="shared" si="58"/>
        <v>36.175115207373274</v>
      </c>
      <c r="L302" s="57">
        <f t="shared" si="58"/>
        <v>26.589861751152071</v>
      </c>
      <c r="M302" s="57">
        <f t="shared" si="58"/>
        <v>10.829493087557603</v>
      </c>
      <c r="N302" s="57">
        <f t="shared" si="58"/>
        <v>8.1566820276497705</v>
      </c>
      <c r="O302" s="61">
        <f t="shared" si="58"/>
        <v>0.69124423963133641</v>
      </c>
      <c r="P302" s="57">
        <f t="shared" si="57"/>
        <v>99.999999999999986</v>
      </c>
    </row>
    <row r="303" spans="1:17" ht="15" customHeight="1" x14ac:dyDescent="0.15">
      <c r="B303" s="103"/>
      <c r="C303" s="94" t="s">
        <v>181</v>
      </c>
      <c r="D303" s="46"/>
      <c r="E303" s="46"/>
      <c r="F303" s="46"/>
      <c r="G303" s="46"/>
      <c r="H303" s="46"/>
      <c r="I303" s="65">
        <f t="shared" si="59"/>
        <v>2170</v>
      </c>
      <c r="J303" s="58">
        <f t="shared" si="58"/>
        <v>9.8156682027649769</v>
      </c>
      <c r="K303" s="58">
        <f t="shared" si="58"/>
        <v>30.092165898617512</v>
      </c>
      <c r="L303" s="58">
        <f t="shared" si="58"/>
        <v>33.225806451612904</v>
      </c>
      <c r="M303" s="58">
        <f t="shared" si="58"/>
        <v>14.930875576036867</v>
      </c>
      <c r="N303" s="58">
        <f t="shared" si="58"/>
        <v>11.428571428571429</v>
      </c>
      <c r="O303" s="62">
        <f t="shared" si="58"/>
        <v>0.50691244239631339</v>
      </c>
      <c r="P303" s="58">
        <f t="shared" si="57"/>
        <v>100</v>
      </c>
      <c r="Q303" s="36"/>
    </row>
    <row r="304" spans="1:17" ht="15" customHeight="1" x14ac:dyDescent="0.15">
      <c r="B304" s="98"/>
      <c r="C304" s="37"/>
      <c r="D304" s="37"/>
      <c r="E304" s="37"/>
      <c r="F304" s="32"/>
      <c r="G304" s="32"/>
      <c r="H304" s="32"/>
      <c r="I304" s="32"/>
      <c r="J304" s="32"/>
      <c r="K304" s="32"/>
      <c r="L304" s="33"/>
      <c r="M304" s="34"/>
      <c r="N304" s="35"/>
      <c r="P304" s="36"/>
    </row>
  </sheetData>
  <phoneticPr fontId="2"/>
  <pageMargins left="0.39370078740157483" right="0.39370078740157483" top="0.59055118110236227" bottom="0.39370078740157483" header="0.19685039370078741" footer="0.31496062992125984"/>
  <pageSetup paperSize="9" scale="59" orientation="landscape" r:id="rId1"/>
  <headerFooter alignWithMargins="0">
    <oddHeader>&amp;C介護事業の経営・運営上の取り組みに関する調査【Ｃ．介護職票】－単純集計</oddHeader>
    <oddFooter>&amp;P / &amp;N ページ</oddFooter>
  </headerFooter>
  <rowBreaks count="6" manualBreakCount="6">
    <brk id="48" max="16383" man="1"/>
    <brk id="99" max="16383" man="1"/>
    <brk id="148" max="16383" man="1"/>
    <brk id="190" max="16383" man="1"/>
    <brk id="227" max="16383" man="1"/>
    <brk id="24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294"/>
  <sheetViews>
    <sheetView showGridLines="0" view="pageBreakPreview" zoomScale="80" zoomScaleNormal="100" zoomScaleSheetLayoutView="80" workbookViewId="0">
      <selection activeCell="A2" sqref="A2"/>
    </sheetView>
  </sheetViews>
  <sheetFormatPr defaultColWidth="9.140625" defaultRowHeight="15" customHeight="1" x14ac:dyDescent="0.15"/>
  <cols>
    <col min="1" max="1" width="1.7109375" style="1" customWidth="1"/>
    <col min="2" max="2" width="5.7109375" style="1" customWidth="1"/>
    <col min="3" max="3" width="9.7109375" style="1" customWidth="1"/>
    <col min="4" max="5" width="8.42578125" style="1" customWidth="1"/>
    <col min="6" max="11" width="8.42578125" style="26" customWidth="1"/>
    <col min="12" max="12" width="8.42578125" style="1" customWidth="1"/>
    <col min="13" max="13" width="8.42578125" style="18" customWidth="1"/>
    <col min="14" max="30" width="8.42578125" style="1" customWidth="1"/>
    <col min="31" max="16384" width="9.140625" style="1"/>
  </cols>
  <sheetData>
    <row r="1" spans="1:18" ht="15" customHeight="1" x14ac:dyDescent="0.15">
      <c r="A1" s="1" t="s">
        <v>1125</v>
      </c>
      <c r="B1" s="96"/>
      <c r="F1" s="1"/>
    </row>
    <row r="2" spans="1:18" s="36" customFormat="1" ht="22.5" x14ac:dyDescent="0.15">
      <c r="B2" s="95" t="s">
        <v>188</v>
      </c>
      <c r="C2" s="30"/>
      <c r="D2" s="30"/>
      <c r="E2" s="31"/>
      <c r="F2" s="135" t="s">
        <v>578</v>
      </c>
      <c r="G2" s="135" t="s">
        <v>579</v>
      </c>
      <c r="H2" s="135" t="s">
        <v>580</v>
      </c>
      <c r="I2" s="135" t="s">
        <v>581</v>
      </c>
      <c r="J2" s="135" t="s">
        <v>582</v>
      </c>
      <c r="K2" s="317" t="s">
        <v>324</v>
      </c>
      <c r="L2" s="40" t="s">
        <v>4</v>
      </c>
      <c r="M2" s="41" t="s">
        <v>191</v>
      </c>
      <c r="N2" s="41" t="s">
        <v>583</v>
      </c>
      <c r="O2" s="41" t="s">
        <v>192</v>
      </c>
      <c r="P2" s="41" t="s">
        <v>584</v>
      </c>
    </row>
    <row r="3" spans="1:18" s="36" customFormat="1" ht="15" customHeight="1" x14ac:dyDescent="0.15">
      <c r="B3" s="100" t="s">
        <v>2</v>
      </c>
      <c r="C3" s="73" t="s">
        <v>4</v>
      </c>
      <c r="D3" s="47"/>
      <c r="E3" s="42"/>
      <c r="F3" s="50">
        <v>1476</v>
      </c>
      <c r="G3" s="50">
        <v>2671</v>
      </c>
      <c r="H3" s="50">
        <v>9224</v>
      </c>
      <c r="I3" s="50">
        <v>871</v>
      </c>
      <c r="J3" s="50">
        <v>324</v>
      </c>
      <c r="K3" s="51">
        <v>2330</v>
      </c>
      <c r="L3" s="50">
        <f>SUM(F3:K3)</f>
        <v>16896</v>
      </c>
      <c r="M3" s="67">
        <v>531.11636688177953</v>
      </c>
      <c r="N3" s="67">
        <v>540</v>
      </c>
      <c r="O3" s="67">
        <v>1425</v>
      </c>
      <c r="P3" s="67">
        <v>30</v>
      </c>
    </row>
    <row r="4" spans="1:18" s="36" customFormat="1" ht="15" customHeight="1" x14ac:dyDescent="0.15">
      <c r="B4" s="101"/>
      <c r="C4" s="73" t="s">
        <v>11</v>
      </c>
      <c r="D4" s="37"/>
      <c r="E4" s="43"/>
      <c r="F4" s="52">
        <v>392</v>
      </c>
      <c r="G4" s="52">
        <v>655</v>
      </c>
      <c r="H4" s="52">
        <v>4052</v>
      </c>
      <c r="I4" s="52">
        <v>226</v>
      </c>
      <c r="J4" s="52">
        <v>234</v>
      </c>
      <c r="K4" s="53">
        <v>985</v>
      </c>
      <c r="L4" s="52">
        <f t="shared" ref="L4:L6" si="0">SUM(F4:K4)</f>
        <v>6544</v>
      </c>
      <c r="M4" s="68">
        <v>548.01762906997658</v>
      </c>
      <c r="N4" s="68">
        <v>540</v>
      </c>
      <c r="O4" s="68">
        <v>1410</v>
      </c>
      <c r="P4" s="68">
        <v>120</v>
      </c>
    </row>
    <row r="5" spans="1:18" s="36" customFormat="1" ht="15" customHeight="1" x14ac:dyDescent="0.15">
      <c r="B5" s="101"/>
      <c r="C5" s="73" t="s">
        <v>859</v>
      </c>
      <c r="D5" s="37"/>
      <c r="E5" s="43"/>
      <c r="F5" s="52">
        <v>459</v>
      </c>
      <c r="G5" s="52">
        <v>1022</v>
      </c>
      <c r="H5" s="52">
        <v>3324</v>
      </c>
      <c r="I5" s="52">
        <v>294</v>
      </c>
      <c r="J5" s="52">
        <v>32</v>
      </c>
      <c r="K5" s="53">
        <v>869</v>
      </c>
      <c r="L5" s="52">
        <f t="shared" si="0"/>
        <v>6000</v>
      </c>
      <c r="M5" s="68">
        <v>526.74995127655427</v>
      </c>
      <c r="N5" s="68">
        <v>540</v>
      </c>
      <c r="O5" s="68">
        <v>1110</v>
      </c>
      <c r="P5" s="68">
        <v>45</v>
      </c>
    </row>
    <row r="6" spans="1:18" ht="15" customHeight="1" x14ac:dyDescent="0.15">
      <c r="B6" s="103"/>
      <c r="C6" s="94" t="s">
        <v>13</v>
      </c>
      <c r="D6" s="71"/>
      <c r="E6" s="48"/>
      <c r="F6" s="54">
        <v>587</v>
      </c>
      <c r="G6" s="54">
        <v>941</v>
      </c>
      <c r="H6" s="54">
        <v>1746</v>
      </c>
      <c r="I6" s="54">
        <v>347</v>
      </c>
      <c r="J6" s="54">
        <v>52</v>
      </c>
      <c r="K6" s="55">
        <v>432</v>
      </c>
      <c r="L6" s="54">
        <f t="shared" si="0"/>
        <v>4105</v>
      </c>
      <c r="M6" s="69">
        <v>512.87285597604136</v>
      </c>
      <c r="N6" s="69">
        <v>540</v>
      </c>
      <c r="O6" s="69">
        <v>1425</v>
      </c>
      <c r="P6" s="69">
        <v>30</v>
      </c>
      <c r="Q6" s="36"/>
      <c r="R6" s="36"/>
    </row>
    <row r="7" spans="1:18" s="36" customFormat="1" ht="15" customHeight="1" x14ac:dyDescent="0.15">
      <c r="B7" s="100" t="s">
        <v>3</v>
      </c>
      <c r="C7" s="73" t="s">
        <v>4</v>
      </c>
      <c r="D7" s="47"/>
      <c r="E7" s="63">
        <f>L3</f>
        <v>16896</v>
      </c>
      <c r="F7" s="56">
        <f t="shared" ref="F7:K10" si="1">F3/$E7*100</f>
        <v>8.735795454545455</v>
      </c>
      <c r="G7" s="56">
        <f t="shared" si="1"/>
        <v>15.808475378787879</v>
      </c>
      <c r="H7" s="56">
        <f t="shared" si="1"/>
        <v>54.592803030303031</v>
      </c>
      <c r="I7" s="56">
        <f t="shared" si="1"/>
        <v>5.1550662878787881</v>
      </c>
      <c r="J7" s="56">
        <f t="shared" si="1"/>
        <v>1.9176136363636365</v>
      </c>
      <c r="K7" s="60">
        <f t="shared" si="1"/>
        <v>13.790246212121213</v>
      </c>
      <c r="L7" s="56">
        <f>SUM(F7:K7)</f>
        <v>100.00000000000001</v>
      </c>
      <c r="M7" s="1"/>
      <c r="N7" s="1"/>
    </row>
    <row r="8" spans="1:18" s="36" customFormat="1" ht="15" customHeight="1" x14ac:dyDescent="0.15">
      <c r="B8" s="101"/>
      <c r="C8" s="73" t="s">
        <v>11</v>
      </c>
      <c r="D8" s="37"/>
      <c r="E8" s="64">
        <f t="shared" ref="E8:E10" si="2">L4</f>
        <v>6544</v>
      </c>
      <c r="F8" s="57">
        <f t="shared" si="1"/>
        <v>5.9902200488997552</v>
      </c>
      <c r="G8" s="57">
        <f t="shared" si="1"/>
        <v>10.00916870415648</v>
      </c>
      <c r="H8" s="57">
        <f t="shared" si="1"/>
        <v>61.919315403422978</v>
      </c>
      <c r="I8" s="57">
        <f t="shared" si="1"/>
        <v>3.4535452322738385</v>
      </c>
      <c r="J8" s="57">
        <f t="shared" si="1"/>
        <v>3.5757946210268945</v>
      </c>
      <c r="K8" s="61">
        <f t="shared" si="1"/>
        <v>15.051955990220048</v>
      </c>
      <c r="L8" s="57">
        <f t="shared" ref="L8:L10" si="3">SUM(F8:K8)</f>
        <v>100</v>
      </c>
      <c r="M8" s="1"/>
      <c r="N8" s="1"/>
    </row>
    <row r="9" spans="1:18" s="36" customFormat="1" ht="15" customHeight="1" x14ac:dyDescent="0.15">
      <c r="B9" s="101"/>
      <c r="C9" s="73" t="s">
        <v>859</v>
      </c>
      <c r="D9" s="37"/>
      <c r="E9" s="64">
        <f t="shared" si="2"/>
        <v>6000</v>
      </c>
      <c r="F9" s="57">
        <f t="shared" si="1"/>
        <v>7.6499999999999995</v>
      </c>
      <c r="G9" s="57">
        <f t="shared" si="1"/>
        <v>17.033333333333335</v>
      </c>
      <c r="H9" s="57">
        <f t="shared" si="1"/>
        <v>55.400000000000006</v>
      </c>
      <c r="I9" s="57">
        <f t="shared" si="1"/>
        <v>4.9000000000000004</v>
      </c>
      <c r="J9" s="57">
        <f t="shared" si="1"/>
        <v>0.53333333333333333</v>
      </c>
      <c r="K9" s="61">
        <f t="shared" si="1"/>
        <v>14.483333333333334</v>
      </c>
      <c r="L9" s="57">
        <f t="shared" si="3"/>
        <v>100.00000000000001</v>
      </c>
      <c r="M9" s="1"/>
      <c r="N9" s="1"/>
    </row>
    <row r="10" spans="1:18" ht="15" customHeight="1" x14ac:dyDescent="0.15">
      <c r="B10" s="103"/>
      <c r="C10" s="94" t="s">
        <v>13</v>
      </c>
      <c r="D10" s="71"/>
      <c r="E10" s="65">
        <f t="shared" si="2"/>
        <v>4105</v>
      </c>
      <c r="F10" s="58">
        <f t="shared" si="1"/>
        <v>14.299634591961022</v>
      </c>
      <c r="G10" s="58">
        <f t="shared" si="1"/>
        <v>22.923264311814858</v>
      </c>
      <c r="H10" s="58">
        <f t="shared" si="1"/>
        <v>42.533495736906211</v>
      </c>
      <c r="I10" s="58">
        <f t="shared" si="1"/>
        <v>8.4531059683313039</v>
      </c>
      <c r="J10" s="58">
        <f t="shared" si="1"/>
        <v>1.2667478684531059</v>
      </c>
      <c r="K10" s="62">
        <f t="shared" si="1"/>
        <v>10.523751522533496</v>
      </c>
      <c r="L10" s="58">
        <f t="shared" si="3"/>
        <v>100</v>
      </c>
      <c r="M10" s="36"/>
      <c r="O10" s="36"/>
      <c r="P10" s="36"/>
      <c r="Q10" s="36"/>
      <c r="R10" s="36"/>
    </row>
    <row r="11" spans="1:18" ht="15" customHeight="1" x14ac:dyDescent="0.15">
      <c r="B11" s="98"/>
      <c r="C11" s="90"/>
      <c r="D11" s="88"/>
      <c r="E11" s="88"/>
      <c r="F11" s="37"/>
      <c r="G11" s="38"/>
      <c r="H11" s="59"/>
      <c r="I11" s="59"/>
      <c r="J11" s="59"/>
      <c r="K11" s="66"/>
      <c r="L11" s="59"/>
      <c r="M11" s="36"/>
      <c r="O11" s="36"/>
      <c r="P11" s="36"/>
      <c r="Q11" s="36"/>
      <c r="R11" s="36"/>
    </row>
    <row r="12" spans="1:18" s="36" customFormat="1" ht="22.5" x14ac:dyDescent="0.15">
      <c r="B12" s="95" t="s">
        <v>1051</v>
      </c>
      <c r="C12" s="30"/>
      <c r="D12" s="30"/>
      <c r="E12" s="31"/>
      <c r="F12" s="135" t="s">
        <v>578</v>
      </c>
      <c r="G12" s="135" t="s">
        <v>579</v>
      </c>
      <c r="H12" s="135" t="s">
        <v>580</v>
      </c>
      <c r="I12" s="135" t="s">
        <v>581</v>
      </c>
      <c r="J12" s="135" t="s">
        <v>582</v>
      </c>
      <c r="K12" s="317" t="s">
        <v>324</v>
      </c>
      <c r="L12" s="40" t="s">
        <v>4</v>
      </c>
      <c r="M12" s="41" t="s">
        <v>191</v>
      </c>
      <c r="N12" s="41" t="s">
        <v>583</v>
      </c>
      <c r="O12" s="41" t="s">
        <v>192</v>
      </c>
      <c r="P12" s="41" t="s">
        <v>584</v>
      </c>
    </row>
    <row r="13" spans="1:18" s="36" customFormat="1" ht="15" customHeight="1" x14ac:dyDescent="0.15">
      <c r="B13" s="100" t="s">
        <v>2</v>
      </c>
      <c r="C13" s="73" t="s">
        <v>4</v>
      </c>
      <c r="D13" s="47"/>
      <c r="E13" s="42"/>
      <c r="F13" s="50">
        <v>644</v>
      </c>
      <c r="G13" s="50">
        <v>1018</v>
      </c>
      <c r="H13" s="50">
        <v>3944</v>
      </c>
      <c r="I13" s="50">
        <v>378</v>
      </c>
      <c r="J13" s="50">
        <v>355</v>
      </c>
      <c r="K13" s="51">
        <v>835</v>
      </c>
      <c r="L13" s="50">
        <f>SUM(F13:K13)</f>
        <v>7174</v>
      </c>
      <c r="M13" s="67">
        <v>542.37277173055691</v>
      </c>
      <c r="N13" s="67">
        <v>540</v>
      </c>
      <c r="O13" s="67">
        <v>1425</v>
      </c>
      <c r="P13" s="67">
        <v>20</v>
      </c>
    </row>
    <row r="14" spans="1:18" s="36" customFormat="1" ht="15" customHeight="1" x14ac:dyDescent="0.15">
      <c r="B14" s="101"/>
      <c r="C14" s="73" t="s">
        <v>11</v>
      </c>
      <c r="D14" s="37"/>
      <c r="E14" s="43"/>
      <c r="F14" s="52">
        <v>135</v>
      </c>
      <c r="G14" s="52">
        <v>263</v>
      </c>
      <c r="H14" s="52">
        <v>1704</v>
      </c>
      <c r="I14" s="52">
        <v>152</v>
      </c>
      <c r="J14" s="52">
        <v>318</v>
      </c>
      <c r="K14" s="53">
        <v>356</v>
      </c>
      <c r="L14" s="52">
        <f t="shared" ref="L14:L16" si="4">SUM(F14:K14)</f>
        <v>2928</v>
      </c>
      <c r="M14" s="68">
        <v>589.11702954898908</v>
      </c>
      <c r="N14" s="68">
        <v>540</v>
      </c>
      <c r="O14" s="68">
        <v>1170</v>
      </c>
      <c r="P14" s="68">
        <v>150</v>
      </c>
    </row>
    <row r="15" spans="1:18" s="36" customFormat="1" ht="15" customHeight="1" x14ac:dyDescent="0.15">
      <c r="B15" s="101"/>
      <c r="C15" s="73" t="s">
        <v>859</v>
      </c>
      <c r="D15" s="37"/>
      <c r="E15" s="43"/>
      <c r="F15" s="52">
        <v>158</v>
      </c>
      <c r="G15" s="52">
        <v>419</v>
      </c>
      <c r="H15" s="52">
        <v>1483</v>
      </c>
      <c r="I15" s="52">
        <v>109</v>
      </c>
      <c r="J15" s="52">
        <v>14</v>
      </c>
      <c r="K15" s="53">
        <v>306</v>
      </c>
      <c r="L15" s="52">
        <f t="shared" si="4"/>
        <v>2489</v>
      </c>
      <c r="M15" s="68">
        <v>528.82455336692624</v>
      </c>
      <c r="N15" s="68">
        <v>540</v>
      </c>
      <c r="O15" s="68">
        <v>1020</v>
      </c>
      <c r="P15" s="68">
        <v>30</v>
      </c>
    </row>
    <row r="16" spans="1:18" ht="15" customHeight="1" x14ac:dyDescent="0.15">
      <c r="B16" s="103"/>
      <c r="C16" s="94" t="s">
        <v>13</v>
      </c>
      <c r="D16" s="71"/>
      <c r="E16" s="48"/>
      <c r="F16" s="54">
        <v>339</v>
      </c>
      <c r="G16" s="54">
        <v>316</v>
      </c>
      <c r="H16" s="54">
        <v>717</v>
      </c>
      <c r="I16" s="54">
        <v>114</v>
      </c>
      <c r="J16" s="54">
        <v>18</v>
      </c>
      <c r="K16" s="55">
        <v>161</v>
      </c>
      <c r="L16" s="54">
        <f t="shared" si="4"/>
        <v>1665</v>
      </c>
      <c r="M16" s="69">
        <v>481.99268617021278</v>
      </c>
      <c r="N16" s="69">
        <v>540</v>
      </c>
      <c r="O16" s="69">
        <v>1260</v>
      </c>
      <c r="P16" s="69">
        <v>20</v>
      </c>
      <c r="Q16" s="36"/>
      <c r="R16" s="36"/>
    </row>
    <row r="17" spans="1:18" s="36" customFormat="1" ht="15" customHeight="1" x14ac:dyDescent="0.15">
      <c r="B17" s="100" t="s">
        <v>3</v>
      </c>
      <c r="C17" s="73" t="s">
        <v>4</v>
      </c>
      <c r="D17" s="47"/>
      <c r="E17" s="63">
        <f>L13</f>
        <v>7174</v>
      </c>
      <c r="F17" s="56">
        <f t="shared" ref="F17:K20" si="5">F13/$E17*100</f>
        <v>8.976860886534709</v>
      </c>
      <c r="G17" s="56">
        <f t="shared" si="5"/>
        <v>14.190131028714802</v>
      </c>
      <c r="H17" s="56">
        <f t="shared" si="5"/>
        <v>54.976303317535546</v>
      </c>
      <c r="I17" s="56">
        <f t="shared" si="5"/>
        <v>5.2690270420964591</v>
      </c>
      <c r="J17" s="56">
        <f t="shared" si="5"/>
        <v>4.948424867577363</v>
      </c>
      <c r="K17" s="60">
        <f t="shared" si="5"/>
        <v>11.639252857541122</v>
      </c>
      <c r="L17" s="56">
        <f>SUM(F17:K17)</f>
        <v>99.999999999999986</v>
      </c>
      <c r="M17" s="1"/>
      <c r="N17" s="1"/>
    </row>
    <row r="18" spans="1:18" s="36" customFormat="1" ht="15" customHeight="1" x14ac:dyDescent="0.15">
      <c r="B18" s="101"/>
      <c r="C18" s="73" t="s">
        <v>11</v>
      </c>
      <c r="D18" s="37"/>
      <c r="E18" s="64">
        <f t="shared" ref="E18:E20" si="6">L14</f>
        <v>2928</v>
      </c>
      <c r="F18" s="57">
        <f t="shared" si="5"/>
        <v>4.610655737704918</v>
      </c>
      <c r="G18" s="57">
        <f t="shared" si="5"/>
        <v>8.9822404371584703</v>
      </c>
      <c r="H18" s="57">
        <f t="shared" si="5"/>
        <v>58.196721311475407</v>
      </c>
      <c r="I18" s="57">
        <f t="shared" si="5"/>
        <v>5.1912568306010929</v>
      </c>
      <c r="J18" s="57">
        <f t="shared" si="5"/>
        <v>10.860655737704917</v>
      </c>
      <c r="K18" s="61">
        <f t="shared" si="5"/>
        <v>12.158469945355192</v>
      </c>
      <c r="L18" s="57">
        <f t="shared" ref="L18:L20" si="7">SUM(F18:K18)</f>
        <v>100</v>
      </c>
      <c r="M18" s="1"/>
      <c r="N18" s="1"/>
    </row>
    <row r="19" spans="1:18" s="36" customFormat="1" ht="15" customHeight="1" x14ac:dyDescent="0.15">
      <c r="B19" s="101"/>
      <c r="C19" s="73" t="s">
        <v>859</v>
      </c>
      <c r="D19" s="37"/>
      <c r="E19" s="64">
        <f t="shared" si="6"/>
        <v>2489</v>
      </c>
      <c r="F19" s="57">
        <f t="shared" si="5"/>
        <v>6.3479308959421461</v>
      </c>
      <c r="G19" s="57">
        <f t="shared" si="5"/>
        <v>16.83406990759341</v>
      </c>
      <c r="H19" s="57">
        <f t="shared" si="5"/>
        <v>59.582161510646849</v>
      </c>
      <c r="I19" s="57">
        <f t="shared" si="5"/>
        <v>4.3792687826436323</v>
      </c>
      <c r="J19" s="57">
        <f t="shared" si="5"/>
        <v>0.56247488951386093</v>
      </c>
      <c r="K19" s="61">
        <f t="shared" si="5"/>
        <v>12.294094013660105</v>
      </c>
      <c r="L19" s="57">
        <f t="shared" si="7"/>
        <v>100</v>
      </c>
      <c r="M19" s="1"/>
      <c r="N19" s="1"/>
    </row>
    <row r="20" spans="1:18" ht="15" customHeight="1" x14ac:dyDescent="0.15">
      <c r="B20" s="103"/>
      <c r="C20" s="94" t="s">
        <v>13</v>
      </c>
      <c r="D20" s="71"/>
      <c r="E20" s="65">
        <f t="shared" si="6"/>
        <v>1665</v>
      </c>
      <c r="F20" s="58">
        <f t="shared" si="5"/>
        <v>20.36036036036036</v>
      </c>
      <c r="G20" s="58">
        <f t="shared" si="5"/>
        <v>18.978978978978979</v>
      </c>
      <c r="H20" s="58">
        <f t="shared" si="5"/>
        <v>43.063063063063062</v>
      </c>
      <c r="I20" s="58">
        <f t="shared" si="5"/>
        <v>6.8468468468468462</v>
      </c>
      <c r="J20" s="58">
        <f t="shared" si="5"/>
        <v>1.0810810810810811</v>
      </c>
      <c r="K20" s="62">
        <f t="shared" si="5"/>
        <v>9.6696696696696698</v>
      </c>
      <c r="L20" s="58">
        <f t="shared" si="7"/>
        <v>100</v>
      </c>
      <c r="M20" s="36"/>
      <c r="O20" s="36"/>
      <c r="P20" s="36"/>
      <c r="Q20" s="36"/>
      <c r="R20" s="36"/>
    </row>
    <row r="21" spans="1:18" ht="15" customHeight="1" x14ac:dyDescent="0.15">
      <c r="B21" s="98"/>
      <c r="C21" s="90"/>
      <c r="D21" s="88"/>
      <c r="E21" s="88"/>
      <c r="F21" s="37"/>
      <c r="G21" s="38"/>
      <c r="H21" s="59"/>
      <c r="I21" s="59"/>
      <c r="J21" s="59"/>
      <c r="K21" s="66"/>
      <c r="L21" s="59"/>
      <c r="M21" s="36"/>
      <c r="O21" s="36"/>
      <c r="P21" s="36"/>
      <c r="Q21" s="36"/>
      <c r="R21" s="36"/>
    </row>
    <row r="22" spans="1:18" ht="15" customHeight="1" x14ac:dyDescent="0.15">
      <c r="A22" s="1" t="s">
        <v>1126</v>
      </c>
      <c r="B22" s="96"/>
      <c r="F22" s="1"/>
    </row>
    <row r="23" spans="1:18" s="36" customFormat="1" ht="22.5" x14ac:dyDescent="0.15">
      <c r="B23" s="95" t="s">
        <v>188</v>
      </c>
      <c r="C23" s="30"/>
      <c r="D23" s="30"/>
      <c r="E23" s="31"/>
      <c r="F23" s="135" t="s">
        <v>1127</v>
      </c>
      <c r="G23" s="135" t="s">
        <v>585</v>
      </c>
      <c r="H23" s="135" t="s">
        <v>586</v>
      </c>
      <c r="I23" s="135" t="s">
        <v>587</v>
      </c>
      <c r="J23" s="135" t="s">
        <v>588</v>
      </c>
      <c r="K23" s="317" t="s">
        <v>324</v>
      </c>
      <c r="L23" s="40" t="s">
        <v>4</v>
      </c>
      <c r="M23" s="41" t="s">
        <v>191</v>
      </c>
      <c r="N23" s="41" t="s">
        <v>583</v>
      </c>
      <c r="O23" s="41" t="s">
        <v>192</v>
      </c>
      <c r="P23" s="41" t="s">
        <v>584</v>
      </c>
    </row>
    <row r="24" spans="1:18" s="36" customFormat="1" ht="15" customHeight="1" x14ac:dyDescent="0.15">
      <c r="B24" s="100" t="s">
        <v>2</v>
      </c>
      <c r="C24" s="73" t="s">
        <v>4</v>
      </c>
      <c r="D24" s="47"/>
      <c r="E24" s="42"/>
      <c r="F24" s="50">
        <v>1102</v>
      </c>
      <c r="G24" s="50">
        <v>1581</v>
      </c>
      <c r="H24" s="50">
        <v>12686</v>
      </c>
      <c r="I24" s="50">
        <v>462</v>
      </c>
      <c r="J24" s="50">
        <v>396</v>
      </c>
      <c r="K24" s="51">
        <v>669</v>
      </c>
      <c r="L24" s="50">
        <f>SUM(F24:K24)</f>
        <v>16896</v>
      </c>
      <c r="M24" s="67">
        <v>57.926110802982684</v>
      </c>
      <c r="N24" s="67">
        <v>60</v>
      </c>
      <c r="O24" s="67">
        <v>510</v>
      </c>
      <c r="P24" s="67">
        <v>0</v>
      </c>
    </row>
    <row r="25" spans="1:18" s="36" customFormat="1" ht="15" customHeight="1" x14ac:dyDescent="0.15">
      <c r="B25" s="101"/>
      <c r="C25" s="73" t="s">
        <v>11</v>
      </c>
      <c r="D25" s="37"/>
      <c r="E25" s="43"/>
      <c r="F25" s="52">
        <v>291</v>
      </c>
      <c r="G25" s="52">
        <v>444</v>
      </c>
      <c r="H25" s="52">
        <v>5231</v>
      </c>
      <c r="I25" s="52">
        <v>238</v>
      </c>
      <c r="J25" s="52">
        <v>210</v>
      </c>
      <c r="K25" s="53">
        <v>130</v>
      </c>
      <c r="L25" s="52">
        <f t="shared" ref="L25:L27" si="8">SUM(F25:K25)</f>
        <v>6544</v>
      </c>
      <c r="M25" s="68">
        <v>60.419395073277208</v>
      </c>
      <c r="N25" s="68">
        <v>60</v>
      </c>
      <c r="O25" s="68">
        <v>270</v>
      </c>
      <c r="P25" s="68">
        <v>0</v>
      </c>
    </row>
    <row r="26" spans="1:18" s="36" customFormat="1" ht="15" customHeight="1" x14ac:dyDescent="0.15">
      <c r="B26" s="101"/>
      <c r="C26" s="73" t="s">
        <v>859</v>
      </c>
      <c r="D26" s="37"/>
      <c r="E26" s="43"/>
      <c r="F26" s="52">
        <v>350</v>
      </c>
      <c r="G26" s="52">
        <v>657</v>
      </c>
      <c r="H26" s="52">
        <v>4698</v>
      </c>
      <c r="I26" s="52">
        <v>116</v>
      </c>
      <c r="J26" s="52">
        <v>18</v>
      </c>
      <c r="K26" s="53">
        <v>161</v>
      </c>
      <c r="L26" s="52">
        <f t="shared" si="8"/>
        <v>6000</v>
      </c>
      <c r="M26" s="68">
        <v>55.878061311868471</v>
      </c>
      <c r="N26" s="68">
        <v>60</v>
      </c>
      <c r="O26" s="68">
        <v>270</v>
      </c>
      <c r="P26" s="68">
        <v>0</v>
      </c>
    </row>
    <row r="27" spans="1:18" ht="15" customHeight="1" x14ac:dyDescent="0.15">
      <c r="B27" s="103"/>
      <c r="C27" s="94" t="s">
        <v>13</v>
      </c>
      <c r="D27" s="71"/>
      <c r="E27" s="48"/>
      <c r="F27" s="54">
        <v>434</v>
      </c>
      <c r="G27" s="54">
        <v>449</v>
      </c>
      <c r="H27" s="54">
        <v>2609</v>
      </c>
      <c r="I27" s="54">
        <v>99</v>
      </c>
      <c r="J27" s="54">
        <v>160</v>
      </c>
      <c r="K27" s="55">
        <v>354</v>
      </c>
      <c r="L27" s="54">
        <f t="shared" si="8"/>
        <v>4105</v>
      </c>
      <c r="M27" s="69">
        <v>56.992801919488137</v>
      </c>
      <c r="N27" s="69">
        <v>60</v>
      </c>
      <c r="O27" s="69">
        <v>510</v>
      </c>
      <c r="P27" s="69">
        <v>0</v>
      </c>
    </row>
    <row r="28" spans="1:18" s="36" customFormat="1" ht="15" customHeight="1" x14ac:dyDescent="0.15">
      <c r="B28" s="100" t="s">
        <v>3</v>
      </c>
      <c r="C28" s="73" t="s">
        <v>4</v>
      </c>
      <c r="D28" s="47"/>
      <c r="E28" s="63">
        <f>L24</f>
        <v>16896</v>
      </c>
      <c r="F28" s="56">
        <f t="shared" ref="F28:K31" si="9">F24/$E28*100</f>
        <v>6.5222537878787872</v>
      </c>
      <c r="G28" s="56">
        <f t="shared" si="9"/>
        <v>9.3572443181818183</v>
      </c>
      <c r="H28" s="56">
        <f t="shared" si="9"/>
        <v>75.082859848484844</v>
      </c>
      <c r="I28" s="56">
        <f t="shared" si="9"/>
        <v>2.734375</v>
      </c>
      <c r="J28" s="56">
        <f t="shared" si="9"/>
        <v>2.34375</v>
      </c>
      <c r="K28" s="60">
        <f t="shared" si="9"/>
        <v>3.9595170454545454</v>
      </c>
      <c r="L28" s="56">
        <f>SUM(F28:K28)</f>
        <v>100</v>
      </c>
      <c r="M28" s="1"/>
      <c r="N28" s="1"/>
    </row>
    <row r="29" spans="1:18" s="36" customFormat="1" ht="15" customHeight="1" x14ac:dyDescent="0.15">
      <c r="B29" s="101"/>
      <c r="C29" s="73" t="s">
        <v>11</v>
      </c>
      <c r="D29" s="37"/>
      <c r="E29" s="64">
        <f t="shared" ref="E29:E31" si="10">L25</f>
        <v>6544</v>
      </c>
      <c r="F29" s="57">
        <f t="shared" si="9"/>
        <v>4.4468215158924203</v>
      </c>
      <c r="G29" s="57">
        <f t="shared" si="9"/>
        <v>6.7848410757946205</v>
      </c>
      <c r="H29" s="57">
        <f t="shared" si="9"/>
        <v>79.935819070904643</v>
      </c>
      <c r="I29" s="57">
        <f t="shared" si="9"/>
        <v>3.6369193154034232</v>
      </c>
      <c r="J29" s="57">
        <f t="shared" si="9"/>
        <v>3.2090464547677264</v>
      </c>
      <c r="K29" s="61">
        <f t="shared" si="9"/>
        <v>1.986552567237164</v>
      </c>
      <c r="L29" s="57">
        <f t="shared" ref="L29:L31" si="11">SUM(F29:K29)</f>
        <v>100</v>
      </c>
      <c r="M29" s="1"/>
      <c r="N29" s="1"/>
    </row>
    <row r="30" spans="1:18" s="36" customFormat="1" ht="15" customHeight="1" x14ac:dyDescent="0.15">
      <c r="B30" s="101"/>
      <c r="C30" s="73" t="s">
        <v>859</v>
      </c>
      <c r="D30" s="37"/>
      <c r="E30" s="64">
        <f t="shared" si="10"/>
        <v>6000</v>
      </c>
      <c r="F30" s="57">
        <f t="shared" si="9"/>
        <v>5.833333333333333</v>
      </c>
      <c r="G30" s="57">
        <f t="shared" si="9"/>
        <v>10.95</v>
      </c>
      <c r="H30" s="57">
        <f t="shared" si="9"/>
        <v>78.3</v>
      </c>
      <c r="I30" s="57">
        <f t="shared" si="9"/>
        <v>1.9333333333333333</v>
      </c>
      <c r="J30" s="57">
        <f t="shared" si="9"/>
        <v>0.3</v>
      </c>
      <c r="K30" s="61">
        <f t="shared" si="9"/>
        <v>2.6833333333333336</v>
      </c>
      <c r="L30" s="57">
        <f t="shared" si="11"/>
        <v>100</v>
      </c>
      <c r="M30" s="1"/>
      <c r="N30" s="1"/>
    </row>
    <row r="31" spans="1:18" ht="15" customHeight="1" x14ac:dyDescent="0.15">
      <c r="B31" s="103"/>
      <c r="C31" s="94" t="s">
        <v>13</v>
      </c>
      <c r="D31" s="71"/>
      <c r="E31" s="65">
        <f t="shared" si="10"/>
        <v>4105</v>
      </c>
      <c r="F31" s="58">
        <f t="shared" si="9"/>
        <v>10.572472594397077</v>
      </c>
      <c r="G31" s="58">
        <f t="shared" si="9"/>
        <v>10.937880633373934</v>
      </c>
      <c r="H31" s="58">
        <f t="shared" si="9"/>
        <v>63.556638246041409</v>
      </c>
      <c r="I31" s="58">
        <f t="shared" si="9"/>
        <v>2.4116930572472595</v>
      </c>
      <c r="J31" s="58">
        <f t="shared" si="9"/>
        <v>3.8976857490864796</v>
      </c>
      <c r="K31" s="62">
        <f t="shared" si="9"/>
        <v>8.6236297198538363</v>
      </c>
      <c r="L31" s="58">
        <f t="shared" si="11"/>
        <v>100</v>
      </c>
      <c r="M31" s="36"/>
    </row>
    <row r="32" spans="1:18" ht="15" customHeight="1" x14ac:dyDescent="0.15">
      <c r="B32" s="98"/>
      <c r="C32" s="90"/>
      <c r="D32" s="88"/>
      <c r="E32" s="88"/>
      <c r="F32" s="37"/>
      <c r="G32" s="38"/>
      <c r="H32" s="59"/>
      <c r="I32" s="59"/>
      <c r="J32" s="59"/>
      <c r="K32" s="66"/>
      <c r="L32" s="59"/>
      <c r="M32" s="36"/>
    </row>
    <row r="33" spans="1:18" s="36" customFormat="1" ht="22.5" x14ac:dyDescent="0.15">
      <c r="B33" s="95" t="s">
        <v>1051</v>
      </c>
      <c r="C33" s="30"/>
      <c r="D33" s="30"/>
      <c r="E33" s="31"/>
      <c r="F33" s="135" t="s">
        <v>1127</v>
      </c>
      <c r="G33" s="135" t="s">
        <v>585</v>
      </c>
      <c r="H33" s="135" t="s">
        <v>586</v>
      </c>
      <c r="I33" s="135" t="s">
        <v>587</v>
      </c>
      <c r="J33" s="135" t="s">
        <v>588</v>
      </c>
      <c r="K33" s="317" t="s">
        <v>324</v>
      </c>
      <c r="L33" s="40" t="s">
        <v>4</v>
      </c>
      <c r="M33" s="41" t="s">
        <v>191</v>
      </c>
      <c r="N33" s="41" t="s">
        <v>583</v>
      </c>
      <c r="O33" s="41" t="s">
        <v>192</v>
      </c>
      <c r="P33" s="41" t="s">
        <v>584</v>
      </c>
    </row>
    <row r="34" spans="1:18" s="36" customFormat="1" ht="15" customHeight="1" x14ac:dyDescent="0.15">
      <c r="B34" s="100" t="s">
        <v>2</v>
      </c>
      <c r="C34" s="73" t="s">
        <v>4</v>
      </c>
      <c r="D34" s="47"/>
      <c r="E34" s="42"/>
      <c r="F34" s="50">
        <v>597</v>
      </c>
      <c r="G34" s="50">
        <v>556</v>
      </c>
      <c r="H34" s="50">
        <v>5103</v>
      </c>
      <c r="I34" s="50">
        <v>240</v>
      </c>
      <c r="J34" s="50">
        <v>325</v>
      </c>
      <c r="K34" s="51">
        <v>353</v>
      </c>
      <c r="L34" s="50">
        <f>SUM(F34:K34)</f>
        <v>7174</v>
      </c>
      <c r="M34" s="67">
        <v>59.298343351414751</v>
      </c>
      <c r="N34" s="67">
        <v>60</v>
      </c>
      <c r="O34" s="67">
        <v>510</v>
      </c>
      <c r="P34" s="67">
        <v>0</v>
      </c>
    </row>
    <row r="35" spans="1:18" s="36" customFormat="1" ht="15" customHeight="1" x14ac:dyDescent="0.15">
      <c r="B35" s="101"/>
      <c r="C35" s="73" t="s">
        <v>11</v>
      </c>
      <c r="D35" s="37"/>
      <c r="E35" s="43"/>
      <c r="F35" s="52">
        <v>161</v>
      </c>
      <c r="G35" s="52">
        <v>170</v>
      </c>
      <c r="H35" s="52">
        <v>2127</v>
      </c>
      <c r="I35" s="52">
        <v>138</v>
      </c>
      <c r="J35" s="52">
        <v>248</v>
      </c>
      <c r="K35" s="53">
        <v>84</v>
      </c>
      <c r="L35" s="52">
        <f t="shared" ref="L35:L37" si="12">SUM(F35:K35)</f>
        <v>2928</v>
      </c>
      <c r="M35" s="68">
        <v>64.907172995780584</v>
      </c>
      <c r="N35" s="68">
        <v>60</v>
      </c>
      <c r="O35" s="68">
        <v>300</v>
      </c>
      <c r="P35" s="68">
        <v>0</v>
      </c>
    </row>
    <row r="36" spans="1:18" s="36" customFormat="1" ht="15" customHeight="1" x14ac:dyDescent="0.15">
      <c r="B36" s="101"/>
      <c r="C36" s="73" t="s">
        <v>859</v>
      </c>
      <c r="D36" s="37"/>
      <c r="E36" s="43"/>
      <c r="F36" s="52">
        <v>137</v>
      </c>
      <c r="G36" s="52">
        <v>240</v>
      </c>
      <c r="H36" s="52">
        <v>1968</v>
      </c>
      <c r="I36" s="52">
        <v>52</v>
      </c>
      <c r="J36" s="52">
        <v>5</v>
      </c>
      <c r="K36" s="53">
        <v>87</v>
      </c>
      <c r="L36" s="52">
        <f t="shared" si="12"/>
        <v>2489</v>
      </c>
      <c r="M36" s="68">
        <v>56.29059117402165</v>
      </c>
      <c r="N36" s="68">
        <v>60</v>
      </c>
      <c r="O36" s="68">
        <v>180</v>
      </c>
      <c r="P36" s="68">
        <v>0</v>
      </c>
    </row>
    <row r="37" spans="1:18" ht="15" customHeight="1" x14ac:dyDescent="0.15">
      <c r="B37" s="103"/>
      <c r="C37" s="94" t="s">
        <v>13</v>
      </c>
      <c r="D37" s="71"/>
      <c r="E37" s="48"/>
      <c r="F37" s="54">
        <v>287</v>
      </c>
      <c r="G37" s="54">
        <v>136</v>
      </c>
      <c r="H37" s="54">
        <v>957</v>
      </c>
      <c r="I37" s="54">
        <v>46</v>
      </c>
      <c r="J37" s="54">
        <v>65</v>
      </c>
      <c r="K37" s="55">
        <v>174</v>
      </c>
      <c r="L37" s="54">
        <f t="shared" si="12"/>
        <v>1665</v>
      </c>
      <c r="M37" s="69">
        <v>52.875922199865862</v>
      </c>
      <c r="N37" s="69">
        <v>60</v>
      </c>
      <c r="O37" s="69">
        <v>290</v>
      </c>
      <c r="P37" s="69">
        <v>0</v>
      </c>
    </row>
    <row r="38" spans="1:18" s="36" customFormat="1" ht="15" customHeight="1" x14ac:dyDescent="0.15">
      <c r="B38" s="100" t="s">
        <v>3</v>
      </c>
      <c r="C38" s="73" t="s">
        <v>4</v>
      </c>
      <c r="D38" s="47"/>
      <c r="E38" s="63">
        <f>L34</f>
        <v>7174</v>
      </c>
      <c r="F38" s="56">
        <f t="shared" ref="F38:K41" si="13">F34/$E38*100</f>
        <v>8.3217173125174231</v>
      </c>
      <c r="G38" s="56">
        <f t="shared" si="13"/>
        <v>7.7502090883746861</v>
      </c>
      <c r="H38" s="56">
        <f t="shared" si="13"/>
        <v>71.131865068302204</v>
      </c>
      <c r="I38" s="56">
        <f t="shared" si="13"/>
        <v>3.3454139949818789</v>
      </c>
      <c r="J38" s="56">
        <f t="shared" si="13"/>
        <v>4.5302481182046277</v>
      </c>
      <c r="K38" s="60">
        <f t="shared" si="13"/>
        <v>4.92054641761918</v>
      </c>
      <c r="L38" s="56">
        <f>SUM(F38:K38)</f>
        <v>100</v>
      </c>
      <c r="M38" s="1"/>
      <c r="N38" s="1"/>
    </row>
    <row r="39" spans="1:18" s="36" customFormat="1" ht="15" customHeight="1" x14ac:dyDescent="0.15">
      <c r="B39" s="101"/>
      <c r="C39" s="73" t="s">
        <v>11</v>
      </c>
      <c r="D39" s="37"/>
      <c r="E39" s="64">
        <f t="shared" ref="E39:E41" si="14">L35</f>
        <v>2928</v>
      </c>
      <c r="F39" s="57">
        <f t="shared" si="13"/>
        <v>5.4986338797814209</v>
      </c>
      <c r="G39" s="57">
        <f t="shared" si="13"/>
        <v>5.806010928961749</v>
      </c>
      <c r="H39" s="57">
        <f t="shared" si="13"/>
        <v>72.643442622950815</v>
      </c>
      <c r="I39" s="57">
        <f t="shared" si="13"/>
        <v>4.7131147540983607</v>
      </c>
      <c r="J39" s="57">
        <f t="shared" si="13"/>
        <v>8.4699453551912569</v>
      </c>
      <c r="K39" s="61">
        <f t="shared" si="13"/>
        <v>2.8688524590163933</v>
      </c>
      <c r="L39" s="57">
        <f t="shared" ref="L39:L41" si="15">SUM(F39:K39)</f>
        <v>99.999999999999986</v>
      </c>
      <c r="M39" s="1"/>
      <c r="N39" s="1"/>
    </row>
    <row r="40" spans="1:18" s="36" customFormat="1" ht="15" customHeight="1" x14ac:dyDescent="0.15">
      <c r="B40" s="101"/>
      <c r="C40" s="73" t="s">
        <v>859</v>
      </c>
      <c r="D40" s="37"/>
      <c r="E40" s="64">
        <f t="shared" si="14"/>
        <v>2489</v>
      </c>
      <c r="F40" s="57">
        <f t="shared" si="13"/>
        <v>5.5042185616713546</v>
      </c>
      <c r="G40" s="57">
        <f t="shared" si="13"/>
        <v>9.6424266773804739</v>
      </c>
      <c r="H40" s="57">
        <f t="shared" si="13"/>
        <v>79.067898754519888</v>
      </c>
      <c r="I40" s="57">
        <f t="shared" si="13"/>
        <v>2.0891924467657694</v>
      </c>
      <c r="J40" s="57">
        <f t="shared" si="13"/>
        <v>0.20088388911209321</v>
      </c>
      <c r="K40" s="61">
        <f t="shared" si="13"/>
        <v>3.4953796705504221</v>
      </c>
      <c r="L40" s="57">
        <f t="shared" si="15"/>
        <v>99.999999999999986</v>
      </c>
      <c r="M40" s="1"/>
      <c r="N40" s="1"/>
    </row>
    <row r="41" spans="1:18" ht="15" customHeight="1" x14ac:dyDescent="0.15">
      <c r="B41" s="103"/>
      <c r="C41" s="94" t="s">
        <v>13</v>
      </c>
      <c r="D41" s="71"/>
      <c r="E41" s="65">
        <f t="shared" si="14"/>
        <v>1665</v>
      </c>
      <c r="F41" s="58">
        <f t="shared" si="13"/>
        <v>17.237237237237238</v>
      </c>
      <c r="G41" s="58">
        <f t="shared" si="13"/>
        <v>8.168168168168167</v>
      </c>
      <c r="H41" s="58">
        <f t="shared" si="13"/>
        <v>57.477477477477478</v>
      </c>
      <c r="I41" s="58">
        <f t="shared" si="13"/>
        <v>2.7627627627627627</v>
      </c>
      <c r="J41" s="58">
        <f t="shared" si="13"/>
        <v>3.9039039039039038</v>
      </c>
      <c r="K41" s="62">
        <f t="shared" si="13"/>
        <v>10.45045045045045</v>
      </c>
      <c r="L41" s="58">
        <f t="shared" si="15"/>
        <v>100</v>
      </c>
      <c r="M41" s="36"/>
    </row>
    <row r="42" spans="1:18" ht="15" customHeight="1" x14ac:dyDescent="0.15">
      <c r="B42" s="98"/>
      <c r="C42" s="90"/>
      <c r="D42" s="88"/>
      <c r="E42" s="88"/>
      <c r="F42" s="37"/>
      <c r="G42" s="38"/>
      <c r="H42" s="59"/>
      <c r="I42" s="59"/>
      <c r="J42" s="59"/>
      <c r="K42" s="66"/>
      <c r="L42" s="59"/>
      <c r="M42" s="36"/>
    </row>
    <row r="43" spans="1:18" ht="15" customHeight="1" x14ac:dyDescent="0.15">
      <c r="A43" s="1" t="s">
        <v>1128</v>
      </c>
      <c r="B43" s="96"/>
      <c r="F43" s="1"/>
    </row>
    <row r="44" spans="1:18" s="36" customFormat="1" ht="33.75" x14ac:dyDescent="0.15">
      <c r="B44" s="95" t="s">
        <v>188</v>
      </c>
      <c r="C44" s="30"/>
      <c r="D44" s="30"/>
      <c r="E44" s="31"/>
      <c r="F44" s="123" t="s">
        <v>589</v>
      </c>
      <c r="G44" s="123" t="s">
        <v>1129</v>
      </c>
      <c r="H44" s="135" t="s">
        <v>1130</v>
      </c>
      <c r="I44" s="135" t="s">
        <v>1131</v>
      </c>
      <c r="J44" s="317" t="s">
        <v>324</v>
      </c>
      <c r="K44" s="40" t="s">
        <v>4</v>
      </c>
      <c r="L44" s="41" t="s">
        <v>191</v>
      </c>
      <c r="M44" s="41" t="s">
        <v>590</v>
      </c>
      <c r="N44" s="41" t="s">
        <v>591</v>
      </c>
      <c r="O44" s="41" t="s">
        <v>192</v>
      </c>
      <c r="P44" s="41" t="s">
        <v>592</v>
      </c>
      <c r="Q44" s="1"/>
      <c r="R44" s="1"/>
    </row>
    <row r="45" spans="1:18" s="36" customFormat="1" ht="15" customHeight="1" x14ac:dyDescent="0.15">
      <c r="B45" s="100" t="s">
        <v>2</v>
      </c>
      <c r="C45" s="73" t="s">
        <v>4</v>
      </c>
      <c r="D45" s="47"/>
      <c r="E45" s="42"/>
      <c r="F45" s="50">
        <v>11729</v>
      </c>
      <c r="G45" s="50">
        <v>183</v>
      </c>
      <c r="H45" s="50">
        <v>49</v>
      </c>
      <c r="I45" s="50">
        <v>46</v>
      </c>
      <c r="J45" s="51">
        <v>4889</v>
      </c>
      <c r="K45" s="50">
        <f>SUM(F45:J45)</f>
        <v>16896</v>
      </c>
      <c r="L45" s="67">
        <v>4.362455234446573</v>
      </c>
      <c r="M45" s="67">
        <v>188.41726618705036</v>
      </c>
      <c r="N45" s="67">
        <v>152.5</v>
      </c>
      <c r="O45" s="67">
        <v>525</v>
      </c>
      <c r="P45" s="67">
        <v>10</v>
      </c>
      <c r="Q45" s="1"/>
      <c r="R45" s="1"/>
    </row>
    <row r="46" spans="1:18" s="36" customFormat="1" ht="15" customHeight="1" x14ac:dyDescent="0.15">
      <c r="B46" s="101"/>
      <c r="C46" s="73" t="s">
        <v>11</v>
      </c>
      <c r="D46" s="37"/>
      <c r="E46" s="43"/>
      <c r="F46" s="52">
        <v>4631</v>
      </c>
      <c r="G46" s="52">
        <v>41</v>
      </c>
      <c r="H46" s="52">
        <v>8</v>
      </c>
      <c r="I46" s="52">
        <v>6</v>
      </c>
      <c r="J46" s="53">
        <v>1858</v>
      </c>
      <c r="K46" s="52">
        <f t="shared" ref="K46:K48" si="16">SUM(F46:J46)</f>
        <v>6544</v>
      </c>
      <c r="L46" s="68">
        <v>1.9122919334186941</v>
      </c>
      <c r="M46" s="68">
        <v>162.92727272727274</v>
      </c>
      <c r="N46" s="68">
        <v>135</v>
      </c>
      <c r="O46" s="68">
        <v>480</v>
      </c>
      <c r="P46" s="68">
        <v>10</v>
      </c>
      <c r="Q46" s="1"/>
      <c r="R46" s="1"/>
    </row>
    <row r="47" spans="1:18" s="36" customFormat="1" ht="15" customHeight="1" x14ac:dyDescent="0.15">
      <c r="B47" s="101"/>
      <c r="C47" s="73" t="s">
        <v>859</v>
      </c>
      <c r="D47" s="37"/>
      <c r="E47" s="43"/>
      <c r="F47" s="52">
        <v>4144</v>
      </c>
      <c r="G47" s="52">
        <v>41</v>
      </c>
      <c r="H47" s="52">
        <v>4</v>
      </c>
      <c r="I47" s="52">
        <v>9</v>
      </c>
      <c r="J47" s="53">
        <v>1802</v>
      </c>
      <c r="K47" s="52">
        <f t="shared" si="16"/>
        <v>6000</v>
      </c>
      <c r="L47" s="68">
        <v>1.94402096236303</v>
      </c>
      <c r="M47" s="68">
        <v>151.12962962962962</v>
      </c>
      <c r="N47" s="68">
        <v>100</v>
      </c>
      <c r="O47" s="68">
        <v>480</v>
      </c>
      <c r="P47" s="68">
        <v>10</v>
      </c>
      <c r="Q47" s="1"/>
      <c r="R47" s="1"/>
    </row>
    <row r="48" spans="1:18" ht="15" customHeight="1" x14ac:dyDescent="0.15">
      <c r="B48" s="103"/>
      <c r="C48" s="94" t="s">
        <v>13</v>
      </c>
      <c r="D48" s="71"/>
      <c r="E48" s="48"/>
      <c r="F48" s="54">
        <v>2823</v>
      </c>
      <c r="G48" s="54">
        <v>95</v>
      </c>
      <c r="H48" s="54">
        <v>29</v>
      </c>
      <c r="I48" s="54">
        <v>27</v>
      </c>
      <c r="J48" s="55">
        <v>1131</v>
      </c>
      <c r="K48" s="54">
        <f t="shared" si="16"/>
        <v>4105</v>
      </c>
      <c r="L48" s="69">
        <v>10.050773369199732</v>
      </c>
      <c r="M48" s="69">
        <v>197.95364238410596</v>
      </c>
      <c r="N48" s="69">
        <v>175</v>
      </c>
      <c r="O48" s="69">
        <v>480</v>
      </c>
      <c r="P48" s="69">
        <v>10</v>
      </c>
    </row>
    <row r="49" spans="1:18" s="36" customFormat="1" ht="15" customHeight="1" x14ac:dyDescent="0.15">
      <c r="B49" s="100" t="s">
        <v>3</v>
      </c>
      <c r="C49" s="73" t="s">
        <v>4</v>
      </c>
      <c r="D49" s="47"/>
      <c r="E49" s="63">
        <f>K45</f>
        <v>16896</v>
      </c>
      <c r="F49" s="56">
        <f>F45/$E49*100</f>
        <v>69.418797348484844</v>
      </c>
      <c r="G49" s="56">
        <f>G45/$E49*100</f>
        <v>1.0830965909090911</v>
      </c>
      <c r="H49" s="56">
        <f>H45/$E49*100</f>
        <v>0.29000946969696972</v>
      </c>
      <c r="I49" s="56">
        <f>I45/$E49*100</f>
        <v>0.2722537878787879</v>
      </c>
      <c r="J49" s="60">
        <f>J45/$E49*100</f>
        <v>28.935842803030305</v>
      </c>
      <c r="K49" s="56">
        <f>SUM(F49:J49)</f>
        <v>100</v>
      </c>
      <c r="L49" s="1"/>
      <c r="M49" s="1"/>
      <c r="N49" s="1"/>
      <c r="Q49" s="1"/>
      <c r="R49" s="1"/>
    </row>
    <row r="50" spans="1:18" s="36" customFormat="1" ht="15" customHeight="1" x14ac:dyDescent="0.15">
      <c r="B50" s="101"/>
      <c r="C50" s="73" t="s">
        <v>11</v>
      </c>
      <c r="D50" s="37"/>
      <c r="E50" s="64">
        <f t="shared" ref="E50:E52" si="17">K46</f>
        <v>6544</v>
      </c>
      <c r="F50" s="57">
        <f t="shared" ref="F50:J52" si="18">F46/$E50*100</f>
        <v>70.767114914425434</v>
      </c>
      <c r="G50" s="57">
        <f t="shared" si="18"/>
        <v>0.62652811735941327</v>
      </c>
      <c r="H50" s="57">
        <f t="shared" si="18"/>
        <v>0.12224938875305623</v>
      </c>
      <c r="I50" s="57">
        <f t="shared" si="18"/>
        <v>9.1687041564792182E-2</v>
      </c>
      <c r="J50" s="61">
        <f t="shared" si="18"/>
        <v>28.392420537897312</v>
      </c>
      <c r="K50" s="57">
        <f t="shared" ref="K50:K52" si="19">SUM(F50:J50)</f>
        <v>100.00000000000001</v>
      </c>
      <c r="L50" s="1"/>
      <c r="M50" s="1"/>
      <c r="N50" s="1"/>
      <c r="Q50" s="1"/>
      <c r="R50" s="1"/>
    </row>
    <row r="51" spans="1:18" s="36" customFormat="1" ht="15" customHeight="1" x14ac:dyDescent="0.15">
      <c r="B51" s="101"/>
      <c r="C51" s="73" t="s">
        <v>859</v>
      </c>
      <c r="D51" s="37"/>
      <c r="E51" s="64">
        <f t="shared" si="17"/>
        <v>6000</v>
      </c>
      <c r="F51" s="57">
        <f t="shared" si="18"/>
        <v>69.066666666666663</v>
      </c>
      <c r="G51" s="57">
        <f t="shared" si="18"/>
        <v>0.68333333333333335</v>
      </c>
      <c r="H51" s="57">
        <f t="shared" si="18"/>
        <v>6.6666666666666666E-2</v>
      </c>
      <c r="I51" s="57">
        <f t="shared" si="18"/>
        <v>0.15</v>
      </c>
      <c r="J51" s="61">
        <f t="shared" si="18"/>
        <v>30.033333333333335</v>
      </c>
      <c r="K51" s="57">
        <f t="shared" si="19"/>
        <v>100</v>
      </c>
      <c r="L51" s="1"/>
      <c r="M51" s="1"/>
      <c r="N51" s="1"/>
      <c r="Q51" s="1"/>
      <c r="R51" s="1"/>
    </row>
    <row r="52" spans="1:18" ht="15" customHeight="1" x14ac:dyDescent="0.15">
      <c r="B52" s="103"/>
      <c r="C52" s="94" t="s">
        <v>13</v>
      </c>
      <c r="D52" s="71"/>
      <c r="E52" s="65">
        <f t="shared" si="17"/>
        <v>4105</v>
      </c>
      <c r="F52" s="58">
        <f t="shared" si="18"/>
        <v>68.769792935444585</v>
      </c>
      <c r="G52" s="58">
        <f t="shared" si="18"/>
        <v>2.3142509135200973</v>
      </c>
      <c r="H52" s="58">
        <f t="shared" si="18"/>
        <v>0.70645554202192451</v>
      </c>
      <c r="I52" s="58">
        <f t="shared" si="18"/>
        <v>0.65773447015834352</v>
      </c>
      <c r="J52" s="62">
        <f t="shared" si="18"/>
        <v>27.551766138855054</v>
      </c>
      <c r="K52" s="58">
        <f t="shared" si="19"/>
        <v>100.00000000000001</v>
      </c>
      <c r="L52" s="36"/>
      <c r="M52" s="36"/>
    </row>
    <row r="53" spans="1:18" ht="15" customHeight="1" x14ac:dyDescent="0.15">
      <c r="B53" s="98"/>
      <c r="C53" s="90"/>
      <c r="D53" s="88"/>
      <c r="E53" s="88"/>
      <c r="F53" s="37"/>
      <c r="G53" s="38"/>
      <c r="H53" s="59"/>
      <c r="I53" s="59"/>
      <c r="J53" s="59"/>
      <c r="K53" s="66"/>
      <c r="L53" s="59"/>
      <c r="M53" s="59"/>
      <c r="N53" s="36"/>
    </row>
    <row r="54" spans="1:18" s="36" customFormat="1" ht="33.75" x14ac:dyDescent="0.15">
      <c r="B54" s="95" t="s">
        <v>1051</v>
      </c>
      <c r="C54" s="30"/>
      <c r="D54" s="30"/>
      <c r="E54" s="31"/>
      <c r="F54" s="123" t="s">
        <v>589</v>
      </c>
      <c r="G54" s="123" t="s">
        <v>1129</v>
      </c>
      <c r="H54" s="135" t="s">
        <v>1130</v>
      </c>
      <c r="I54" s="135" t="s">
        <v>1131</v>
      </c>
      <c r="J54" s="317" t="s">
        <v>324</v>
      </c>
      <c r="K54" s="40" t="s">
        <v>4</v>
      </c>
      <c r="L54" s="41" t="s">
        <v>191</v>
      </c>
      <c r="M54" s="41" t="s">
        <v>590</v>
      </c>
      <c r="N54" s="41" t="s">
        <v>591</v>
      </c>
      <c r="O54" s="41" t="s">
        <v>192</v>
      </c>
      <c r="P54" s="41" t="s">
        <v>592</v>
      </c>
      <c r="Q54" s="1"/>
      <c r="R54" s="1"/>
    </row>
    <row r="55" spans="1:18" s="36" customFormat="1" ht="15" customHeight="1" x14ac:dyDescent="0.15">
      <c r="B55" s="100" t="s">
        <v>2</v>
      </c>
      <c r="C55" s="73" t="s">
        <v>4</v>
      </c>
      <c r="D55" s="47"/>
      <c r="E55" s="42"/>
      <c r="F55" s="50">
        <v>4893</v>
      </c>
      <c r="G55" s="50">
        <v>55</v>
      </c>
      <c r="H55" s="50">
        <v>24</v>
      </c>
      <c r="I55" s="50">
        <v>23</v>
      </c>
      <c r="J55" s="51">
        <v>2179</v>
      </c>
      <c r="K55" s="50">
        <f>SUM(F55:J55)</f>
        <v>7174</v>
      </c>
      <c r="L55" s="67">
        <v>4.4717717717717722</v>
      </c>
      <c r="M55" s="67">
        <v>218.98529411764707</v>
      </c>
      <c r="N55" s="67">
        <v>222.5</v>
      </c>
      <c r="O55" s="67">
        <v>670</v>
      </c>
      <c r="P55" s="67">
        <v>5</v>
      </c>
      <c r="Q55" s="1"/>
      <c r="R55" s="1"/>
    </row>
    <row r="56" spans="1:18" s="36" customFormat="1" ht="15" customHeight="1" x14ac:dyDescent="0.15">
      <c r="B56" s="101"/>
      <c r="C56" s="73" t="s">
        <v>11</v>
      </c>
      <c r="D56" s="37"/>
      <c r="E56" s="43"/>
      <c r="F56" s="52">
        <v>2035</v>
      </c>
      <c r="G56" s="52">
        <v>14</v>
      </c>
      <c r="H56" s="52">
        <v>4</v>
      </c>
      <c r="I56" s="52">
        <v>1</v>
      </c>
      <c r="J56" s="53">
        <v>874</v>
      </c>
      <c r="K56" s="52">
        <f t="shared" ref="K56:K58" si="20">SUM(F56:J56)</f>
        <v>2928</v>
      </c>
      <c r="L56" s="68">
        <v>1.4703018500486855</v>
      </c>
      <c r="M56" s="68">
        <v>158.94736842105263</v>
      </c>
      <c r="N56" s="68">
        <v>150</v>
      </c>
      <c r="O56" s="68">
        <v>400</v>
      </c>
      <c r="P56" s="68">
        <v>15</v>
      </c>
      <c r="Q56" s="1"/>
      <c r="R56" s="1"/>
    </row>
    <row r="57" spans="1:18" s="36" customFormat="1" ht="15" customHeight="1" x14ac:dyDescent="0.15">
      <c r="B57" s="101"/>
      <c r="C57" s="73" t="s">
        <v>859</v>
      </c>
      <c r="D57" s="37"/>
      <c r="E57" s="43"/>
      <c r="F57" s="52">
        <v>1671</v>
      </c>
      <c r="G57" s="52">
        <v>18</v>
      </c>
      <c r="H57" s="52">
        <v>1</v>
      </c>
      <c r="I57" s="52">
        <v>4</v>
      </c>
      <c r="J57" s="53">
        <v>795</v>
      </c>
      <c r="K57" s="52">
        <f t="shared" si="20"/>
        <v>2489</v>
      </c>
      <c r="L57" s="68">
        <v>1.5554899645808737</v>
      </c>
      <c r="M57" s="68">
        <v>114.56521739130434</v>
      </c>
      <c r="N57" s="68">
        <v>60</v>
      </c>
      <c r="O57" s="68">
        <v>480</v>
      </c>
      <c r="P57" s="68">
        <v>5</v>
      </c>
      <c r="Q57" s="1"/>
      <c r="R57" s="1"/>
    </row>
    <row r="58" spans="1:18" ht="15" customHeight="1" x14ac:dyDescent="0.15">
      <c r="B58" s="103"/>
      <c r="C58" s="94" t="s">
        <v>13</v>
      </c>
      <c r="D58" s="71"/>
      <c r="E58" s="48"/>
      <c r="F58" s="54">
        <v>1136</v>
      </c>
      <c r="G58" s="54">
        <v>23</v>
      </c>
      <c r="H58" s="54">
        <v>16</v>
      </c>
      <c r="I58" s="54">
        <v>14</v>
      </c>
      <c r="J58" s="55">
        <v>476</v>
      </c>
      <c r="K58" s="54">
        <f t="shared" si="20"/>
        <v>1665</v>
      </c>
      <c r="L58" s="69">
        <v>11.64928511354079</v>
      </c>
      <c r="M58" s="69">
        <v>261.33962264150944</v>
      </c>
      <c r="N58" s="69">
        <v>250</v>
      </c>
      <c r="O58" s="69">
        <v>670</v>
      </c>
      <c r="P58" s="69">
        <v>30</v>
      </c>
    </row>
    <row r="59" spans="1:18" s="36" customFormat="1" ht="15" customHeight="1" x14ac:dyDescent="0.15">
      <c r="B59" s="100" t="s">
        <v>3</v>
      </c>
      <c r="C59" s="73" t="s">
        <v>4</v>
      </c>
      <c r="D59" s="47"/>
      <c r="E59" s="63">
        <f>K55</f>
        <v>7174</v>
      </c>
      <c r="F59" s="56">
        <f>F55/$E59*100</f>
        <v>68.204627822693055</v>
      </c>
      <c r="G59" s="56">
        <f>G55/$E59*100</f>
        <v>0.76665737385001398</v>
      </c>
      <c r="H59" s="56">
        <f>H55/$E59*100</f>
        <v>0.3345413994981879</v>
      </c>
      <c r="I59" s="56">
        <f>I55/$E59*100</f>
        <v>0.32060217451909673</v>
      </c>
      <c r="J59" s="60">
        <f>J55/$E59*100</f>
        <v>30.373571229439644</v>
      </c>
      <c r="K59" s="56">
        <f>SUM(F59:J59)</f>
        <v>100</v>
      </c>
      <c r="L59" s="1"/>
      <c r="M59" s="1"/>
      <c r="N59" s="1"/>
      <c r="Q59" s="1"/>
      <c r="R59" s="1"/>
    </row>
    <row r="60" spans="1:18" s="36" customFormat="1" ht="15" customHeight="1" x14ac:dyDescent="0.15">
      <c r="B60" s="101"/>
      <c r="C60" s="73" t="s">
        <v>11</v>
      </c>
      <c r="D60" s="37"/>
      <c r="E60" s="64">
        <f t="shared" ref="E60:E62" si="21">K56</f>
        <v>2928</v>
      </c>
      <c r="F60" s="57">
        <f t="shared" ref="F60:J62" si="22">F56/$E60*100</f>
        <v>69.501366120218577</v>
      </c>
      <c r="G60" s="57">
        <f t="shared" si="22"/>
        <v>0.47814207650273227</v>
      </c>
      <c r="H60" s="57">
        <f t="shared" si="22"/>
        <v>0.13661202185792351</v>
      </c>
      <c r="I60" s="57">
        <f t="shared" si="22"/>
        <v>3.4153005464480878E-2</v>
      </c>
      <c r="J60" s="61">
        <f t="shared" si="22"/>
        <v>29.849726775956288</v>
      </c>
      <c r="K60" s="57">
        <f t="shared" ref="K60:K62" si="23">SUM(F60:J60)</f>
        <v>100</v>
      </c>
      <c r="L60" s="1"/>
      <c r="M60" s="1"/>
      <c r="N60" s="1"/>
      <c r="Q60" s="1"/>
      <c r="R60" s="1"/>
    </row>
    <row r="61" spans="1:18" s="36" customFormat="1" ht="15" customHeight="1" x14ac:dyDescent="0.15">
      <c r="B61" s="101"/>
      <c r="C61" s="73" t="s">
        <v>859</v>
      </c>
      <c r="D61" s="37"/>
      <c r="E61" s="64">
        <f t="shared" si="21"/>
        <v>2489</v>
      </c>
      <c r="F61" s="57">
        <f t="shared" si="22"/>
        <v>67.135395741261547</v>
      </c>
      <c r="G61" s="57">
        <f t="shared" si="22"/>
        <v>0.72318200080353556</v>
      </c>
      <c r="H61" s="57">
        <f t="shared" si="22"/>
        <v>4.0176777822418644E-2</v>
      </c>
      <c r="I61" s="57">
        <f t="shared" si="22"/>
        <v>0.16070711128967458</v>
      </c>
      <c r="J61" s="61">
        <f t="shared" si="22"/>
        <v>31.940538368822818</v>
      </c>
      <c r="K61" s="57">
        <f t="shared" si="23"/>
        <v>99.999999999999986</v>
      </c>
      <c r="L61" s="1"/>
      <c r="M61" s="1"/>
      <c r="N61" s="1"/>
      <c r="Q61" s="1"/>
      <c r="R61" s="1"/>
    </row>
    <row r="62" spans="1:18" ht="15" customHeight="1" x14ac:dyDescent="0.15">
      <c r="B62" s="103"/>
      <c r="C62" s="94" t="s">
        <v>13</v>
      </c>
      <c r="D62" s="71"/>
      <c r="E62" s="65">
        <f t="shared" si="21"/>
        <v>1665</v>
      </c>
      <c r="F62" s="58">
        <f t="shared" si="22"/>
        <v>68.228228228228232</v>
      </c>
      <c r="G62" s="58">
        <f t="shared" si="22"/>
        <v>1.3813813813813813</v>
      </c>
      <c r="H62" s="58">
        <f t="shared" si="22"/>
        <v>0.96096096096096095</v>
      </c>
      <c r="I62" s="58">
        <f t="shared" si="22"/>
        <v>0.84084084084084088</v>
      </c>
      <c r="J62" s="62">
        <f t="shared" si="22"/>
        <v>28.588588588588586</v>
      </c>
      <c r="K62" s="58">
        <f t="shared" si="23"/>
        <v>100</v>
      </c>
      <c r="L62" s="36"/>
      <c r="M62" s="36"/>
    </row>
    <row r="63" spans="1:18" ht="15" customHeight="1" x14ac:dyDescent="0.15">
      <c r="B63" s="98"/>
      <c r="C63" s="90"/>
      <c r="D63" s="88"/>
      <c r="E63" s="88"/>
      <c r="F63" s="37"/>
      <c r="G63" s="38"/>
      <c r="H63" s="59"/>
      <c r="I63" s="59"/>
      <c r="J63" s="59"/>
      <c r="K63" s="66"/>
      <c r="L63" s="59"/>
      <c r="M63" s="59"/>
      <c r="N63" s="36"/>
    </row>
    <row r="64" spans="1:18" ht="15" customHeight="1" x14ac:dyDescent="0.15">
      <c r="A64" s="1" t="s">
        <v>1132</v>
      </c>
      <c r="B64" s="96"/>
      <c r="F64" s="1"/>
      <c r="M64" s="1"/>
      <c r="N64" s="18"/>
    </row>
    <row r="65" spans="2:16" s="36" customFormat="1" ht="33.75" x14ac:dyDescent="0.15">
      <c r="B65" s="95" t="s">
        <v>188</v>
      </c>
      <c r="C65" s="30"/>
      <c r="D65" s="30"/>
      <c r="E65" s="31"/>
      <c r="F65" s="123" t="s">
        <v>589</v>
      </c>
      <c r="G65" s="123" t="s">
        <v>1129</v>
      </c>
      <c r="H65" s="135" t="s">
        <v>1130</v>
      </c>
      <c r="I65" s="135" t="s">
        <v>1131</v>
      </c>
      <c r="J65" s="317" t="s">
        <v>324</v>
      </c>
      <c r="K65" s="40" t="s">
        <v>4</v>
      </c>
      <c r="L65" s="41" t="s">
        <v>191</v>
      </c>
      <c r="M65" s="41" t="s">
        <v>590</v>
      </c>
      <c r="N65" s="41" t="s">
        <v>591</v>
      </c>
      <c r="O65" s="41" t="s">
        <v>192</v>
      </c>
      <c r="P65" s="41" t="s">
        <v>592</v>
      </c>
    </row>
    <row r="66" spans="2:16" s="36" customFormat="1" ht="15" customHeight="1" x14ac:dyDescent="0.15">
      <c r="B66" s="100" t="s">
        <v>2</v>
      </c>
      <c r="C66" s="73" t="s">
        <v>4</v>
      </c>
      <c r="D66" s="47"/>
      <c r="E66" s="42"/>
      <c r="F66" s="50">
        <v>11702</v>
      </c>
      <c r="G66" s="50">
        <v>134</v>
      </c>
      <c r="H66" s="50">
        <v>24</v>
      </c>
      <c r="I66" s="50">
        <v>20</v>
      </c>
      <c r="J66" s="51">
        <v>5016</v>
      </c>
      <c r="K66" s="50">
        <f>SUM(F66:J66)</f>
        <v>16896</v>
      </c>
      <c r="L66" s="67">
        <v>2.2869107744107744</v>
      </c>
      <c r="M66" s="67">
        <v>152.63202247191012</v>
      </c>
      <c r="N66" s="67">
        <v>117.5</v>
      </c>
      <c r="O66" s="67">
        <v>549</v>
      </c>
      <c r="P66" s="67">
        <v>8</v>
      </c>
    </row>
    <row r="67" spans="2:16" s="36" customFormat="1" ht="15" customHeight="1" x14ac:dyDescent="0.15">
      <c r="B67" s="101"/>
      <c r="C67" s="73" t="s">
        <v>11</v>
      </c>
      <c r="D67" s="37"/>
      <c r="E67" s="43"/>
      <c r="F67" s="52">
        <v>4565</v>
      </c>
      <c r="G67" s="52">
        <v>55</v>
      </c>
      <c r="H67" s="52">
        <v>8</v>
      </c>
      <c r="I67" s="52">
        <v>6</v>
      </c>
      <c r="J67" s="53">
        <v>1910</v>
      </c>
      <c r="K67" s="52">
        <f t="shared" ref="K67:K69" si="24">SUM(F67:J67)</f>
        <v>6544</v>
      </c>
      <c r="L67" s="68">
        <v>2.1023953388001728</v>
      </c>
      <c r="M67" s="68">
        <v>141.19565217391303</v>
      </c>
      <c r="N67" s="68">
        <v>105</v>
      </c>
      <c r="O67" s="68">
        <v>430</v>
      </c>
      <c r="P67" s="68">
        <v>10</v>
      </c>
    </row>
    <row r="68" spans="2:16" s="36" customFormat="1" ht="15" customHeight="1" x14ac:dyDescent="0.15">
      <c r="B68" s="101"/>
      <c r="C68" s="73" t="s">
        <v>859</v>
      </c>
      <c r="D68" s="37"/>
      <c r="E68" s="43"/>
      <c r="F68" s="52">
        <v>4120</v>
      </c>
      <c r="G68" s="52">
        <v>32</v>
      </c>
      <c r="H68" s="52">
        <v>4</v>
      </c>
      <c r="I68" s="52">
        <v>6</v>
      </c>
      <c r="J68" s="53">
        <v>1838</v>
      </c>
      <c r="K68" s="52">
        <f t="shared" si="24"/>
        <v>6000</v>
      </c>
      <c r="L68" s="68">
        <v>1.4574723690533398</v>
      </c>
      <c r="M68" s="68">
        <v>144.42857142857142</v>
      </c>
      <c r="N68" s="68">
        <v>70</v>
      </c>
      <c r="O68" s="68">
        <v>500</v>
      </c>
      <c r="P68" s="68">
        <v>8</v>
      </c>
    </row>
    <row r="69" spans="2:16" ht="15" customHeight="1" x14ac:dyDescent="0.15">
      <c r="B69" s="103"/>
      <c r="C69" s="94" t="s">
        <v>13</v>
      </c>
      <c r="D69" s="71"/>
      <c r="E69" s="48"/>
      <c r="F69" s="54">
        <v>2873</v>
      </c>
      <c r="G69" s="54">
        <v>45</v>
      </c>
      <c r="H69" s="54">
        <v>12</v>
      </c>
      <c r="I69" s="54">
        <v>6</v>
      </c>
      <c r="J69" s="55">
        <v>1169</v>
      </c>
      <c r="K69" s="54">
        <f t="shared" si="24"/>
        <v>4105</v>
      </c>
      <c r="L69" s="69">
        <v>3.4645776566757491</v>
      </c>
      <c r="M69" s="69">
        <v>161.46031746031747</v>
      </c>
      <c r="N69" s="69">
        <v>120</v>
      </c>
      <c r="O69" s="69">
        <v>549</v>
      </c>
      <c r="P69" s="69">
        <v>20</v>
      </c>
    </row>
    <row r="70" spans="2:16" s="36" customFormat="1" ht="15" customHeight="1" x14ac:dyDescent="0.15">
      <c r="B70" s="100" t="s">
        <v>3</v>
      </c>
      <c r="C70" s="73" t="s">
        <v>4</v>
      </c>
      <c r="D70" s="47"/>
      <c r="E70" s="63">
        <f>K66</f>
        <v>16896</v>
      </c>
      <c r="F70" s="56">
        <f>F66/$E70*100</f>
        <v>69.258996212121218</v>
      </c>
      <c r="G70" s="56">
        <f>G66/$E70*100</f>
        <v>0.79308712121212122</v>
      </c>
      <c r="H70" s="56">
        <f>H66/$E70*100</f>
        <v>0.14204545454545456</v>
      </c>
      <c r="I70" s="56">
        <f>I66/$E70*100</f>
        <v>0.11837121212121213</v>
      </c>
      <c r="J70" s="60">
        <f>J66/$E70*100</f>
        <v>29.6875</v>
      </c>
      <c r="K70" s="56">
        <f>SUM(F70:J70)</f>
        <v>100.00000000000001</v>
      </c>
      <c r="L70" s="1"/>
      <c r="M70" s="1"/>
    </row>
    <row r="71" spans="2:16" s="36" customFormat="1" ht="15" customHeight="1" x14ac:dyDescent="0.15">
      <c r="B71" s="101"/>
      <c r="C71" s="73" t="s">
        <v>11</v>
      </c>
      <c r="D71" s="37"/>
      <c r="E71" s="64">
        <f t="shared" ref="E71:E73" si="25">K67</f>
        <v>6544</v>
      </c>
      <c r="F71" s="57">
        <f t="shared" ref="F71:J73" si="26">F67/$E71*100</f>
        <v>69.758557457212717</v>
      </c>
      <c r="G71" s="57">
        <f t="shared" si="26"/>
        <v>0.84046454767726164</v>
      </c>
      <c r="H71" s="57">
        <f t="shared" si="26"/>
        <v>0.12224938875305623</v>
      </c>
      <c r="I71" s="57">
        <f t="shared" si="26"/>
        <v>9.1687041564792182E-2</v>
      </c>
      <c r="J71" s="61">
        <f t="shared" si="26"/>
        <v>29.187041564792178</v>
      </c>
      <c r="K71" s="57">
        <f t="shared" ref="K71:K73" si="27">SUM(F71:J71)</f>
        <v>100.00000000000001</v>
      </c>
      <c r="L71" s="1"/>
      <c r="M71" s="1"/>
    </row>
    <row r="72" spans="2:16" s="36" customFormat="1" ht="15" customHeight="1" x14ac:dyDescent="0.15">
      <c r="B72" s="101"/>
      <c r="C72" s="73" t="s">
        <v>859</v>
      </c>
      <c r="D72" s="37"/>
      <c r="E72" s="64">
        <f t="shared" si="25"/>
        <v>6000</v>
      </c>
      <c r="F72" s="57">
        <f t="shared" si="26"/>
        <v>68.666666666666671</v>
      </c>
      <c r="G72" s="57">
        <f t="shared" si="26"/>
        <v>0.53333333333333333</v>
      </c>
      <c r="H72" s="57">
        <f t="shared" si="26"/>
        <v>6.6666666666666666E-2</v>
      </c>
      <c r="I72" s="57">
        <f t="shared" si="26"/>
        <v>0.1</v>
      </c>
      <c r="J72" s="61">
        <f t="shared" si="26"/>
        <v>30.633333333333333</v>
      </c>
      <c r="K72" s="57">
        <f t="shared" si="27"/>
        <v>100</v>
      </c>
      <c r="L72" s="1"/>
      <c r="M72" s="1"/>
    </row>
    <row r="73" spans="2:16" ht="15" customHeight="1" x14ac:dyDescent="0.15">
      <c r="B73" s="103"/>
      <c r="C73" s="94" t="s">
        <v>13</v>
      </c>
      <c r="D73" s="71"/>
      <c r="E73" s="65">
        <f t="shared" si="25"/>
        <v>4105</v>
      </c>
      <c r="F73" s="58">
        <f t="shared" si="26"/>
        <v>69.987819732034112</v>
      </c>
      <c r="G73" s="58">
        <f t="shared" si="26"/>
        <v>1.0962241169305724</v>
      </c>
      <c r="H73" s="58">
        <f t="shared" si="26"/>
        <v>0.29232643118148599</v>
      </c>
      <c r="I73" s="58">
        <f t="shared" si="26"/>
        <v>0.146163215590743</v>
      </c>
      <c r="J73" s="62">
        <f t="shared" si="26"/>
        <v>28.477466504263095</v>
      </c>
      <c r="K73" s="58">
        <f t="shared" si="27"/>
        <v>100</v>
      </c>
      <c r="L73" s="36"/>
      <c r="M73" s="1"/>
    </row>
    <row r="74" spans="2:16" ht="15" customHeight="1" x14ac:dyDescent="0.15">
      <c r="B74" s="98"/>
      <c r="C74" s="90"/>
      <c r="D74" s="88"/>
      <c r="E74" s="88"/>
      <c r="F74" s="37"/>
      <c r="G74" s="38"/>
      <c r="H74" s="59"/>
      <c r="I74" s="59"/>
      <c r="J74" s="59"/>
      <c r="K74" s="66"/>
      <c r="L74" s="59"/>
      <c r="M74" s="36"/>
    </row>
    <row r="75" spans="2:16" s="36" customFormat="1" ht="33.75" x14ac:dyDescent="0.15">
      <c r="B75" s="95" t="s">
        <v>1051</v>
      </c>
      <c r="C75" s="30"/>
      <c r="D75" s="30"/>
      <c r="E75" s="31"/>
      <c r="F75" s="123" t="s">
        <v>589</v>
      </c>
      <c r="G75" s="123" t="s">
        <v>1129</v>
      </c>
      <c r="H75" s="135" t="s">
        <v>1130</v>
      </c>
      <c r="I75" s="135" t="s">
        <v>1131</v>
      </c>
      <c r="J75" s="317" t="s">
        <v>324</v>
      </c>
      <c r="K75" s="40" t="s">
        <v>4</v>
      </c>
      <c r="L75" s="41" t="s">
        <v>191</v>
      </c>
      <c r="M75" s="41" t="s">
        <v>590</v>
      </c>
      <c r="N75" s="41" t="s">
        <v>591</v>
      </c>
      <c r="O75" s="41" t="s">
        <v>192</v>
      </c>
      <c r="P75" s="41" t="s">
        <v>592</v>
      </c>
    </row>
    <row r="76" spans="2:16" s="36" customFormat="1" ht="15" customHeight="1" x14ac:dyDescent="0.15">
      <c r="B76" s="100" t="s">
        <v>2</v>
      </c>
      <c r="C76" s="73" t="s">
        <v>4</v>
      </c>
      <c r="D76" s="47"/>
      <c r="E76" s="42"/>
      <c r="F76" s="50">
        <v>4872</v>
      </c>
      <c r="G76" s="50">
        <v>54</v>
      </c>
      <c r="H76" s="50">
        <v>11</v>
      </c>
      <c r="I76" s="50">
        <v>14</v>
      </c>
      <c r="J76" s="51">
        <v>2223</v>
      </c>
      <c r="K76" s="50">
        <f>SUM(F76:J76)</f>
        <v>7174</v>
      </c>
      <c r="L76" s="67">
        <v>3.0869521308826502</v>
      </c>
      <c r="M76" s="67">
        <v>193.46202531645571</v>
      </c>
      <c r="N76" s="67">
        <v>160</v>
      </c>
      <c r="O76" s="67">
        <v>765</v>
      </c>
      <c r="P76" s="67">
        <v>8</v>
      </c>
    </row>
    <row r="77" spans="2:16" s="36" customFormat="1" ht="15" customHeight="1" x14ac:dyDescent="0.15">
      <c r="B77" s="101"/>
      <c r="C77" s="73" t="s">
        <v>11</v>
      </c>
      <c r="D77" s="37"/>
      <c r="E77" s="43"/>
      <c r="F77" s="52">
        <v>2006</v>
      </c>
      <c r="G77" s="52">
        <v>24</v>
      </c>
      <c r="H77" s="52">
        <v>3</v>
      </c>
      <c r="I77" s="52">
        <v>3</v>
      </c>
      <c r="J77" s="53">
        <v>892</v>
      </c>
      <c r="K77" s="52">
        <f t="shared" ref="K77:K79" si="28">SUM(F77:J77)</f>
        <v>2928</v>
      </c>
      <c r="L77" s="68">
        <v>2.3762278978388998</v>
      </c>
      <c r="M77" s="68">
        <v>161.26666666666668</v>
      </c>
      <c r="N77" s="68">
        <v>145</v>
      </c>
      <c r="O77" s="68">
        <v>405</v>
      </c>
      <c r="P77" s="68">
        <v>20</v>
      </c>
    </row>
    <row r="78" spans="2:16" s="36" customFormat="1" ht="15" customHeight="1" x14ac:dyDescent="0.15">
      <c r="B78" s="101"/>
      <c r="C78" s="73" t="s">
        <v>859</v>
      </c>
      <c r="D78" s="37"/>
      <c r="E78" s="43"/>
      <c r="F78" s="52">
        <v>1660</v>
      </c>
      <c r="G78" s="52">
        <v>17</v>
      </c>
      <c r="H78" s="52">
        <v>1</v>
      </c>
      <c r="I78" s="52">
        <v>2</v>
      </c>
      <c r="J78" s="53">
        <v>809</v>
      </c>
      <c r="K78" s="52">
        <f t="shared" si="28"/>
        <v>2489</v>
      </c>
      <c r="L78" s="68">
        <v>1.6476190476190475</v>
      </c>
      <c r="M78" s="68">
        <v>138.4</v>
      </c>
      <c r="N78" s="68">
        <v>80</v>
      </c>
      <c r="O78" s="68">
        <v>480</v>
      </c>
      <c r="P78" s="68">
        <v>8</v>
      </c>
    </row>
    <row r="79" spans="2:16" ht="15" customHeight="1" x14ac:dyDescent="0.15">
      <c r="B79" s="103"/>
      <c r="C79" s="94" t="s">
        <v>13</v>
      </c>
      <c r="D79" s="71"/>
      <c r="E79" s="48"/>
      <c r="F79" s="54">
        <v>1150</v>
      </c>
      <c r="G79" s="54">
        <v>13</v>
      </c>
      <c r="H79" s="54">
        <v>6</v>
      </c>
      <c r="I79" s="54">
        <v>8</v>
      </c>
      <c r="J79" s="55">
        <v>488</v>
      </c>
      <c r="K79" s="54">
        <f t="shared" si="28"/>
        <v>1665</v>
      </c>
      <c r="L79" s="69">
        <v>5.6397621070518262</v>
      </c>
      <c r="M79" s="69">
        <v>245.85185185185185</v>
      </c>
      <c r="N79" s="69">
        <v>240</v>
      </c>
      <c r="O79" s="69">
        <v>500</v>
      </c>
      <c r="P79" s="69">
        <v>45</v>
      </c>
    </row>
    <row r="80" spans="2:16" s="36" customFormat="1" ht="15" customHeight="1" x14ac:dyDescent="0.15">
      <c r="B80" s="100" t="s">
        <v>3</v>
      </c>
      <c r="C80" s="73" t="s">
        <v>4</v>
      </c>
      <c r="D80" s="47"/>
      <c r="E80" s="63">
        <f>K76</f>
        <v>7174</v>
      </c>
      <c r="F80" s="56">
        <f>F76/$E80*100</f>
        <v>67.91190409813214</v>
      </c>
      <c r="G80" s="56">
        <f>G76/$E80*100</f>
        <v>0.75271814887092281</v>
      </c>
      <c r="H80" s="56">
        <f>H76/$E80*100</f>
        <v>0.15333147477000278</v>
      </c>
      <c r="I80" s="56">
        <f>I76/$E80*100</f>
        <v>0.19514914970727629</v>
      </c>
      <c r="J80" s="60">
        <f>J76/$E80*100</f>
        <v>30.986897128519651</v>
      </c>
      <c r="K80" s="56">
        <f>SUM(F80:J80)</f>
        <v>100</v>
      </c>
      <c r="L80" s="1"/>
      <c r="M80" s="1"/>
    </row>
    <row r="81" spans="1:20" s="36" customFormat="1" ht="15" customHeight="1" x14ac:dyDescent="0.15">
      <c r="B81" s="101"/>
      <c r="C81" s="73" t="s">
        <v>11</v>
      </c>
      <c r="D81" s="37"/>
      <c r="E81" s="64">
        <f t="shared" ref="E81:E83" si="29">K77</f>
        <v>2928</v>
      </c>
      <c r="F81" s="57">
        <f t="shared" ref="F81:J83" si="30">F77/$E81*100</f>
        <v>68.510928961748633</v>
      </c>
      <c r="G81" s="57">
        <f t="shared" si="30"/>
        <v>0.81967213114754101</v>
      </c>
      <c r="H81" s="57">
        <f t="shared" si="30"/>
        <v>0.10245901639344263</v>
      </c>
      <c r="I81" s="57">
        <f t="shared" si="30"/>
        <v>0.10245901639344263</v>
      </c>
      <c r="J81" s="61">
        <f t="shared" si="30"/>
        <v>30.464480874316941</v>
      </c>
      <c r="K81" s="57">
        <f t="shared" ref="K81:K83" si="31">SUM(F81:J81)</f>
        <v>100</v>
      </c>
      <c r="L81" s="1"/>
      <c r="M81" s="1"/>
    </row>
    <row r="82" spans="1:20" s="36" customFormat="1" ht="15" customHeight="1" x14ac:dyDescent="0.15">
      <c r="B82" s="101"/>
      <c r="C82" s="73" t="s">
        <v>859</v>
      </c>
      <c r="D82" s="37"/>
      <c r="E82" s="64">
        <f t="shared" si="29"/>
        <v>2489</v>
      </c>
      <c r="F82" s="57">
        <f t="shared" si="30"/>
        <v>66.69345118521494</v>
      </c>
      <c r="G82" s="57">
        <f t="shared" si="30"/>
        <v>0.68300522298111688</v>
      </c>
      <c r="H82" s="57">
        <f t="shared" si="30"/>
        <v>4.0176777822418644E-2</v>
      </c>
      <c r="I82" s="57">
        <f t="shared" si="30"/>
        <v>8.0353555644837288E-2</v>
      </c>
      <c r="J82" s="61">
        <f t="shared" si="30"/>
        <v>32.503013258336679</v>
      </c>
      <c r="K82" s="57">
        <f t="shared" si="31"/>
        <v>100</v>
      </c>
      <c r="L82" s="1"/>
      <c r="M82" s="1"/>
    </row>
    <row r="83" spans="1:20" ht="15" customHeight="1" x14ac:dyDescent="0.15">
      <c r="B83" s="103"/>
      <c r="C83" s="94" t="s">
        <v>13</v>
      </c>
      <c r="D83" s="71"/>
      <c r="E83" s="65">
        <f t="shared" si="29"/>
        <v>1665</v>
      </c>
      <c r="F83" s="58">
        <f t="shared" si="30"/>
        <v>69.069069069069073</v>
      </c>
      <c r="G83" s="58">
        <f t="shared" si="30"/>
        <v>0.78078078078078073</v>
      </c>
      <c r="H83" s="58">
        <f t="shared" si="30"/>
        <v>0.36036036036036034</v>
      </c>
      <c r="I83" s="58">
        <f t="shared" si="30"/>
        <v>0.48048048048048048</v>
      </c>
      <c r="J83" s="62">
        <f t="shared" si="30"/>
        <v>29.309309309309313</v>
      </c>
      <c r="K83" s="58">
        <f t="shared" si="31"/>
        <v>100.00000000000001</v>
      </c>
      <c r="L83" s="36"/>
      <c r="M83" s="1"/>
    </row>
    <row r="84" spans="1:20" ht="15" customHeight="1" x14ac:dyDescent="0.15">
      <c r="B84" s="98"/>
      <c r="C84" s="90"/>
      <c r="D84" s="88"/>
      <c r="E84" s="88"/>
      <c r="F84" s="37"/>
      <c r="G84" s="38"/>
      <c r="H84" s="59"/>
      <c r="I84" s="59"/>
      <c r="J84" s="59"/>
      <c r="K84" s="66"/>
      <c r="L84" s="59"/>
      <c r="M84" s="36"/>
    </row>
    <row r="85" spans="1:20" ht="15" customHeight="1" x14ac:dyDescent="0.15">
      <c r="A85" s="1" t="s">
        <v>1133</v>
      </c>
      <c r="B85" s="96"/>
      <c r="F85" s="1"/>
    </row>
    <row r="86" spans="1:20" s="36" customFormat="1" ht="22.5" x14ac:dyDescent="0.15">
      <c r="B86" s="95" t="s">
        <v>188</v>
      </c>
      <c r="C86" s="30"/>
      <c r="D86" s="30"/>
      <c r="E86" s="31"/>
      <c r="F86" s="135" t="s">
        <v>593</v>
      </c>
      <c r="G86" s="135" t="s">
        <v>594</v>
      </c>
      <c r="H86" s="135" t="s">
        <v>595</v>
      </c>
      <c r="I86" s="135" t="s">
        <v>579</v>
      </c>
      <c r="J86" s="135" t="s">
        <v>580</v>
      </c>
      <c r="K86" s="135" t="s">
        <v>596</v>
      </c>
      <c r="L86" s="317" t="s">
        <v>324</v>
      </c>
      <c r="M86" s="40" t="s">
        <v>4</v>
      </c>
      <c r="N86" s="41" t="s">
        <v>191</v>
      </c>
      <c r="O86" s="41" t="s">
        <v>583</v>
      </c>
      <c r="P86" s="41" t="s">
        <v>192</v>
      </c>
      <c r="Q86" s="41" t="s">
        <v>584</v>
      </c>
      <c r="R86" s="1"/>
      <c r="S86" s="1"/>
      <c r="T86" s="1"/>
    </row>
    <row r="87" spans="1:20" s="36" customFormat="1" ht="15" customHeight="1" x14ac:dyDescent="0.15">
      <c r="B87" s="100" t="s">
        <v>2</v>
      </c>
      <c r="C87" s="73" t="s">
        <v>4</v>
      </c>
      <c r="D87" s="47"/>
      <c r="E87" s="42"/>
      <c r="F87" s="50">
        <v>638</v>
      </c>
      <c r="G87" s="50">
        <v>895</v>
      </c>
      <c r="H87" s="50">
        <v>1821</v>
      </c>
      <c r="I87" s="50">
        <v>7384</v>
      </c>
      <c r="J87" s="50">
        <v>754</v>
      </c>
      <c r="K87" s="50">
        <v>531</v>
      </c>
      <c r="L87" s="51">
        <v>4873</v>
      </c>
      <c r="M87" s="50">
        <f>SUM(F87:L87)</f>
        <v>16896</v>
      </c>
      <c r="N87" s="67">
        <v>468.52767612076855</v>
      </c>
      <c r="O87" s="67">
        <v>480</v>
      </c>
      <c r="P87" s="67">
        <v>1340</v>
      </c>
      <c r="Q87" s="67">
        <v>0</v>
      </c>
      <c r="R87" s="1"/>
      <c r="S87" s="1"/>
      <c r="T87" s="1"/>
    </row>
    <row r="88" spans="1:20" s="36" customFormat="1" ht="15" customHeight="1" x14ac:dyDescent="0.15">
      <c r="B88" s="101"/>
      <c r="C88" s="73" t="s">
        <v>11</v>
      </c>
      <c r="D88" s="37"/>
      <c r="E88" s="43"/>
      <c r="F88" s="52">
        <v>111</v>
      </c>
      <c r="G88" s="52">
        <v>308</v>
      </c>
      <c r="H88" s="52">
        <v>554</v>
      </c>
      <c r="I88" s="52">
        <v>3173</v>
      </c>
      <c r="J88" s="52">
        <v>203</v>
      </c>
      <c r="K88" s="52">
        <v>294</v>
      </c>
      <c r="L88" s="53">
        <v>1901</v>
      </c>
      <c r="M88" s="52">
        <f t="shared" ref="M88:M90" si="32">SUM(F88:L88)</f>
        <v>6544</v>
      </c>
      <c r="N88" s="68">
        <v>486.25010768899421</v>
      </c>
      <c r="O88" s="68">
        <v>480</v>
      </c>
      <c r="P88" s="68">
        <v>1320</v>
      </c>
      <c r="Q88" s="68">
        <v>0</v>
      </c>
      <c r="R88" s="1"/>
      <c r="S88" s="1"/>
      <c r="T88" s="1"/>
    </row>
    <row r="89" spans="1:20" s="36" customFormat="1" ht="15" customHeight="1" x14ac:dyDescent="0.15">
      <c r="B89" s="101"/>
      <c r="C89" s="73" t="s">
        <v>859</v>
      </c>
      <c r="D89" s="37"/>
      <c r="E89" s="43"/>
      <c r="F89" s="52">
        <v>152</v>
      </c>
      <c r="G89" s="52">
        <v>282</v>
      </c>
      <c r="H89" s="52">
        <v>698</v>
      </c>
      <c r="I89" s="52">
        <v>2636</v>
      </c>
      <c r="J89" s="52">
        <v>313</v>
      </c>
      <c r="K89" s="52">
        <v>109</v>
      </c>
      <c r="L89" s="53">
        <v>1810</v>
      </c>
      <c r="M89" s="52">
        <f t="shared" si="32"/>
        <v>6000</v>
      </c>
      <c r="N89" s="68">
        <v>468.9620525059666</v>
      </c>
      <c r="O89" s="68">
        <v>480</v>
      </c>
      <c r="P89" s="68">
        <v>1340</v>
      </c>
      <c r="Q89" s="68">
        <v>0</v>
      </c>
      <c r="R89" s="1"/>
      <c r="S89" s="1"/>
      <c r="T89" s="1"/>
    </row>
    <row r="90" spans="1:20" ht="15" customHeight="1" x14ac:dyDescent="0.15">
      <c r="B90" s="103"/>
      <c r="C90" s="94" t="s">
        <v>13</v>
      </c>
      <c r="D90" s="71"/>
      <c r="E90" s="48"/>
      <c r="F90" s="54">
        <v>346</v>
      </c>
      <c r="G90" s="54">
        <v>293</v>
      </c>
      <c r="H90" s="54">
        <v>542</v>
      </c>
      <c r="I90" s="54">
        <v>1499</v>
      </c>
      <c r="J90" s="54">
        <v>232</v>
      </c>
      <c r="K90" s="54">
        <v>124</v>
      </c>
      <c r="L90" s="55">
        <v>1069</v>
      </c>
      <c r="M90" s="54">
        <f t="shared" si="32"/>
        <v>4105</v>
      </c>
      <c r="N90" s="69">
        <v>443.485836627141</v>
      </c>
      <c r="O90" s="69">
        <v>480</v>
      </c>
      <c r="P90" s="69">
        <v>1080</v>
      </c>
      <c r="Q90" s="69">
        <v>0</v>
      </c>
    </row>
    <row r="91" spans="1:20" s="36" customFormat="1" ht="15" customHeight="1" x14ac:dyDescent="0.15">
      <c r="B91" s="100" t="s">
        <v>3</v>
      </c>
      <c r="C91" s="73" t="s">
        <v>4</v>
      </c>
      <c r="D91" s="47"/>
      <c r="E91" s="63">
        <f>M87</f>
        <v>16896</v>
      </c>
      <c r="F91" s="56">
        <f t="shared" ref="F91:L94" si="33">F87/$E91*100</f>
        <v>3.7760416666666665</v>
      </c>
      <c r="G91" s="56">
        <f t="shared" si="33"/>
        <v>5.2971117424242422</v>
      </c>
      <c r="H91" s="56">
        <f t="shared" si="33"/>
        <v>10.777698863636363</v>
      </c>
      <c r="I91" s="56">
        <f t="shared" si="33"/>
        <v>43.702651515151516</v>
      </c>
      <c r="J91" s="56">
        <f t="shared" si="33"/>
        <v>4.4625946969696972</v>
      </c>
      <c r="K91" s="56">
        <f t="shared" si="33"/>
        <v>3.1427556818181817</v>
      </c>
      <c r="L91" s="60">
        <f t="shared" si="33"/>
        <v>28.841145833333332</v>
      </c>
      <c r="M91" s="56">
        <f>SUM(F91:L91)</f>
        <v>100</v>
      </c>
      <c r="N91" s="1"/>
      <c r="O91" s="1"/>
      <c r="R91" s="1"/>
      <c r="S91" s="1"/>
      <c r="T91" s="1"/>
    </row>
    <row r="92" spans="1:20" s="36" customFormat="1" ht="15" customHeight="1" x14ac:dyDescent="0.15">
      <c r="B92" s="101"/>
      <c r="C92" s="73" t="s">
        <v>11</v>
      </c>
      <c r="D92" s="37"/>
      <c r="E92" s="64">
        <f t="shared" ref="E92:E94" si="34">M88</f>
        <v>6544</v>
      </c>
      <c r="F92" s="57">
        <f t="shared" si="33"/>
        <v>1.6962102689486551</v>
      </c>
      <c r="G92" s="57">
        <f t="shared" si="33"/>
        <v>4.706601466992665</v>
      </c>
      <c r="H92" s="57">
        <f t="shared" si="33"/>
        <v>8.4657701711491438</v>
      </c>
      <c r="I92" s="57">
        <f t="shared" si="33"/>
        <v>48.487163814180931</v>
      </c>
      <c r="J92" s="57">
        <f t="shared" si="33"/>
        <v>3.1020782396088018</v>
      </c>
      <c r="K92" s="57">
        <f t="shared" si="33"/>
        <v>4.4926650366748166</v>
      </c>
      <c r="L92" s="61">
        <f t="shared" si="33"/>
        <v>29.049511002444987</v>
      </c>
      <c r="M92" s="57">
        <f t="shared" ref="M92:M94" si="35">SUM(F92:L92)</f>
        <v>100.00000000000001</v>
      </c>
      <c r="N92" s="1"/>
      <c r="O92" s="1"/>
      <c r="R92" s="1"/>
      <c r="S92" s="1"/>
      <c r="T92" s="1"/>
    </row>
    <row r="93" spans="1:20" s="36" customFormat="1" ht="15" customHeight="1" x14ac:dyDescent="0.15">
      <c r="B93" s="101"/>
      <c r="C93" s="73" t="s">
        <v>859</v>
      </c>
      <c r="D93" s="37"/>
      <c r="E93" s="64">
        <f t="shared" si="34"/>
        <v>6000</v>
      </c>
      <c r="F93" s="57">
        <f t="shared" si="33"/>
        <v>2.5333333333333332</v>
      </c>
      <c r="G93" s="57">
        <f t="shared" si="33"/>
        <v>4.7</v>
      </c>
      <c r="H93" s="57">
        <f t="shared" si="33"/>
        <v>11.633333333333333</v>
      </c>
      <c r="I93" s="57">
        <f t="shared" si="33"/>
        <v>43.933333333333337</v>
      </c>
      <c r="J93" s="57">
        <f t="shared" si="33"/>
        <v>5.2166666666666668</v>
      </c>
      <c r="K93" s="57">
        <f t="shared" si="33"/>
        <v>1.8166666666666669</v>
      </c>
      <c r="L93" s="61">
        <f t="shared" si="33"/>
        <v>30.166666666666668</v>
      </c>
      <c r="M93" s="57">
        <f t="shared" si="35"/>
        <v>100</v>
      </c>
      <c r="N93" s="1"/>
      <c r="O93" s="1"/>
      <c r="R93" s="1"/>
      <c r="S93" s="1"/>
      <c r="T93" s="1"/>
    </row>
    <row r="94" spans="1:20" ht="15" customHeight="1" x14ac:dyDescent="0.15">
      <c r="B94" s="103"/>
      <c r="C94" s="94" t="s">
        <v>13</v>
      </c>
      <c r="D94" s="71"/>
      <c r="E94" s="65">
        <f t="shared" si="34"/>
        <v>4105</v>
      </c>
      <c r="F94" s="58">
        <f t="shared" si="33"/>
        <v>8.4287454323995128</v>
      </c>
      <c r="G94" s="58">
        <f t="shared" si="33"/>
        <v>7.1376370280146162</v>
      </c>
      <c r="H94" s="58">
        <f t="shared" si="33"/>
        <v>13.20341047503045</v>
      </c>
      <c r="I94" s="58">
        <f t="shared" si="33"/>
        <v>36.516443361753957</v>
      </c>
      <c r="J94" s="58">
        <f t="shared" si="33"/>
        <v>5.6516443361753961</v>
      </c>
      <c r="K94" s="58">
        <f t="shared" si="33"/>
        <v>3.020706455542022</v>
      </c>
      <c r="L94" s="62">
        <f t="shared" si="33"/>
        <v>26.041412911084045</v>
      </c>
      <c r="M94" s="58">
        <f t="shared" si="35"/>
        <v>100</v>
      </c>
      <c r="N94" s="36"/>
    </row>
    <row r="95" spans="1:20" ht="15" customHeight="1" x14ac:dyDescent="0.15">
      <c r="B95" s="98"/>
      <c r="C95" s="90"/>
      <c r="D95" s="88"/>
      <c r="E95" s="88"/>
      <c r="F95" s="37"/>
      <c r="G95" s="38"/>
      <c r="H95" s="59"/>
      <c r="I95" s="59"/>
      <c r="J95" s="59"/>
      <c r="K95" s="66"/>
      <c r="L95" s="59"/>
      <c r="M95" s="36"/>
    </row>
    <row r="96" spans="1:20" s="36" customFormat="1" ht="22.5" x14ac:dyDescent="0.15">
      <c r="B96" s="95" t="s">
        <v>1051</v>
      </c>
      <c r="C96" s="30"/>
      <c r="D96" s="30"/>
      <c r="E96" s="31"/>
      <c r="F96" s="135" t="s">
        <v>593</v>
      </c>
      <c r="G96" s="135" t="s">
        <v>594</v>
      </c>
      <c r="H96" s="135" t="s">
        <v>595</v>
      </c>
      <c r="I96" s="135" t="s">
        <v>579</v>
      </c>
      <c r="J96" s="135" t="s">
        <v>580</v>
      </c>
      <c r="K96" s="135" t="s">
        <v>596</v>
      </c>
      <c r="L96" s="317" t="s">
        <v>324</v>
      </c>
      <c r="M96" s="40" t="s">
        <v>4</v>
      </c>
      <c r="N96" s="41" t="s">
        <v>191</v>
      </c>
      <c r="O96" s="41" t="s">
        <v>583</v>
      </c>
      <c r="P96" s="41" t="s">
        <v>192</v>
      </c>
      <c r="Q96" s="41" t="s">
        <v>584</v>
      </c>
      <c r="R96" s="1"/>
      <c r="S96" s="1"/>
      <c r="T96" s="1"/>
    </row>
    <row r="97" spans="1:20" s="36" customFormat="1" ht="15" customHeight="1" x14ac:dyDescent="0.15">
      <c r="B97" s="100" t="s">
        <v>2</v>
      </c>
      <c r="C97" s="73" t="s">
        <v>4</v>
      </c>
      <c r="D97" s="47"/>
      <c r="E97" s="42"/>
      <c r="F97" s="50">
        <v>374</v>
      </c>
      <c r="G97" s="50">
        <v>304</v>
      </c>
      <c r="H97" s="50">
        <v>690</v>
      </c>
      <c r="I97" s="50">
        <v>3203</v>
      </c>
      <c r="J97" s="50">
        <v>303</v>
      </c>
      <c r="K97" s="50">
        <v>357</v>
      </c>
      <c r="L97" s="51">
        <v>1943</v>
      </c>
      <c r="M97" s="50">
        <f>SUM(F97:L97)</f>
        <v>7174</v>
      </c>
      <c r="N97" s="67">
        <v>475.32938252724142</v>
      </c>
      <c r="O97" s="67">
        <v>480</v>
      </c>
      <c r="P97" s="67">
        <v>1170</v>
      </c>
      <c r="Q97" s="67">
        <v>0</v>
      </c>
      <c r="R97" s="1"/>
      <c r="S97" s="1"/>
      <c r="T97" s="1"/>
    </row>
    <row r="98" spans="1:20" s="36" customFormat="1" ht="15" customHeight="1" x14ac:dyDescent="0.15">
      <c r="B98" s="101"/>
      <c r="C98" s="73" t="s">
        <v>11</v>
      </c>
      <c r="D98" s="37"/>
      <c r="E98" s="43"/>
      <c r="F98" s="52">
        <v>46</v>
      </c>
      <c r="G98" s="52">
        <v>101</v>
      </c>
      <c r="H98" s="52">
        <v>228</v>
      </c>
      <c r="I98" s="52">
        <v>1374</v>
      </c>
      <c r="J98" s="52">
        <v>106</v>
      </c>
      <c r="K98" s="52">
        <v>286</v>
      </c>
      <c r="L98" s="53">
        <v>787</v>
      </c>
      <c r="M98" s="52">
        <f t="shared" ref="M98:M100" si="36">SUM(F98:L98)</f>
        <v>2928</v>
      </c>
      <c r="N98" s="68">
        <v>518.98598785614195</v>
      </c>
      <c r="O98" s="68">
        <v>480</v>
      </c>
      <c r="P98" s="68">
        <v>1080</v>
      </c>
      <c r="Q98" s="68">
        <v>70</v>
      </c>
      <c r="R98" s="1"/>
      <c r="S98" s="1"/>
      <c r="T98" s="1"/>
    </row>
    <row r="99" spans="1:20" s="36" customFormat="1" ht="15" customHeight="1" x14ac:dyDescent="0.15">
      <c r="B99" s="101"/>
      <c r="C99" s="73" t="s">
        <v>859</v>
      </c>
      <c r="D99" s="37"/>
      <c r="E99" s="43"/>
      <c r="F99" s="52">
        <v>62</v>
      </c>
      <c r="G99" s="52">
        <v>94</v>
      </c>
      <c r="H99" s="52">
        <v>275</v>
      </c>
      <c r="I99" s="52">
        <v>1185</v>
      </c>
      <c r="J99" s="52">
        <v>115</v>
      </c>
      <c r="K99" s="52">
        <v>34</v>
      </c>
      <c r="L99" s="53">
        <v>724</v>
      </c>
      <c r="M99" s="52">
        <f t="shared" si="36"/>
        <v>2489</v>
      </c>
      <c r="N99" s="68">
        <v>469.0889518413598</v>
      </c>
      <c r="O99" s="68">
        <v>480</v>
      </c>
      <c r="P99" s="68">
        <v>830</v>
      </c>
      <c r="Q99" s="68">
        <v>0</v>
      </c>
      <c r="R99" s="1"/>
      <c r="S99" s="1"/>
      <c r="T99" s="1"/>
    </row>
    <row r="100" spans="1:20" ht="15" customHeight="1" x14ac:dyDescent="0.15">
      <c r="B100" s="103"/>
      <c r="C100" s="94" t="s">
        <v>13</v>
      </c>
      <c r="D100" s="71"/>
      <c r="E100" s="48"/>
      <c r="F100" s="54">
        <v>255</v>
      </c>
      <c r="G100" s="54">
        <v>105</v>
      </c>
      <c r="H100" s="54">
        <v>175</v>
      </c>
      <c r="I100" s="54">
        <v>611</v>
      </c>
      <c r="J100" s="54">
        <v>81</v>
      </c>
      <c r="K100" s="54">
        <v>35</v>
      </c>
      <c r="L100" s="55">
        <v>403</v>
      </c>
      <c r="M100" s="54">
        <f t="shared" si="36"/>
        <v>1665</v>
      </c>
      <c r="N100" s="69">
        <v>412.80665610142631</v>
      </c>
      <c r="O100" s="69">
        <v>480</v>
      </c>
      <c r="P100" s="69">
        <v>1170</v>
      </c>
      <c r="Q100" s="69">
        <v>0</v>
      </c>
    </row>
    <row r="101" spans="1:20" s="36" customFormat="1" ht="15" customHeight="1" x14ac:dyDescent="0.15">
      <c r="B101" s="100" t="s">
        <v>3</v>
      </c>
      <c r="C101" s="73" t="s">
        <v>4</v>
      </c>
      <c r="D101" s="47"/>
      <c r="E101" s="63">
        <f>M97</f>
        <v>7174</v>
      </c>
      <c r="F101" s="56">
        <f t="shared" ref="F101:L104" si="37">F97/$E101*100</f>
        <v>5.2132701421800949</v>
      </c>
      <c r="G101" s="56">
        <f t="shared" si="37"/>
        <v>4.2375243936437137</v>
      </c>
      <c r="H101" s="56">
        <f t="shared" si="37"/>
        <v>9.6180652355729013</v>
      </c>
      <c r="I101" s="56">
        <f t="shared" si="37"/>
        <v>44.647337608028991</v>
      </c>
      <c r="J101" s="56">
        <f t="shared" si="37"/>
        <v>4.2235851686646226</v>
      </c>
      <c r="K101" s="56">
        <f t="shared" si="37"/>
        <v>4.9763033175355451</v>
      </c>
      <c r="L101" s="60">
        <f t="shared" si="37"/>
        <v>27.083914134374126</v>
      </c>
      <c r="M101" s="56">
        <f>SUM(F101:L101)</f>
        <v>99.999999999999986</v>
      </c>
      <c r="N101" s="1"/>
      <c r="O101" s="1"/>
      <c r="R101" s="1"/>
      <c r="S101" s="1"/>
      <c r="T101" s="1"/>
    </row>
    <row r="102" spans="1:20" s="36" customFormat="1" ht="15" customHeight="1" x14ac:dyDescent="0.15">
      <c r="B102" s="101"/>
      <c r="C102" s="73" t="s">
        <v>11</v>
      </c>
      <c r="D102" s="37"/>
      <c r="E102" s="64">
        <f t="shared" ref="E102:E104" si="38">M98</f>
        <v>2928</v>
      </c>
      <c r="F102" s="57">
        <f t="shared" si="37"/>
        <v>1.5710382513661203</v>
      </c>
      <c r="G102" s="57">
        <f t="shared" si="37"/>
        <v>3.4494535519125682</v>
      </c>
      <c r="H102" s="57">
        <f t="shared" si="37"/>
        <v>7.7868852459016393</v>
      </c>
      <c r="I102" s="57">
        <f t="shared" si="37"/>
        <v>46.92622950819672</v>
      </c>
      <c r="J102" s="57">
        <f t="shared" si="37"/>
        <v>3.6202185792349724</v>
      </c>
      <c r="K102" s="57">
        <f t="shared" si="37"/>
        <v>9.7677595628415297</v>
      </c>
      <c r="L102" s="61">
        <f t="shared" si="37"/>
        <v>26.87841530054645</v>
      </c>
      <c r="M102" s="57">
        <f t="shared" ref="M102:M104" si="39">SUM(F102:L102)</f>
        <v>100</v>
      </c>
      <c r="N102" s="1"/>
      <c r="O102" s="1"/>
      <c r="R102" s="1"/>
      <c r="S102" s="1"/>
      <c r="T102" s="1"/>
    </row>
    <row r="103" spans="1:20" s="36" customFormat="1" ht="15" customHeight="1" x14ac:dyDescent="0.15">
      <c r="B103" s="101"/>
      <c r="C103" s="73" t="s">
        <v>859</v>
      </c>
      <c r="D103" s="37"/>
      <c r="E103" s="64">
        <f t="shared" si="38"/>
        <v>2489</v>
      </c>
      <c r="F103" s="57">
        <f t="shared" si="37"/>
        <v>2.4909602249899558</v>
      </c>
      <c r="G103" s="57">
        <f t="shared" si="37"/>
        <v>3.776617115307352</v>
      </c>
      <c r="H103" s="57">
        <f t="shared" si="37"/>
        <v>11.048613901165126</v>
      </c>
      <c r="I103" s="57">
        <f t="shared" si="37"/>
        <v>47.609481719566091</v>
      </c>
      <c r="J103" s="57">
        <f t="shared" si="37"/>
        <v>4.6203294495781435</v>
      </c>
      <c r="K103" s="57">
        <f t="shared" si="37"/>
        <v>1.3660104459622338</v>
      </c>
      <c r="L103" s="61">
        <f t="shared" si="37"/>
        <v>29.0879871434311</v>
      </c>
      <c r="M103" s="57">
        <f t="shared" si="39"/>
        <v>100</v>
      </c>
      <c r="N103" s="1"/>
      <c r="O103" s="1"/>
      <c r="R103" s="1"/>
      <c r="S103" s="1"/>
      <c r="T103" s="1"/>
    </row>
    <row r="104" spans="1:20" ht="15" customHeight="1" x14ac:dyDescent="0.15">
      <c r="B104" s="103"/>
      <c r="C104" s="94" t="s">
        <v>13</v>
      </c>
      <c r="D104" s="71"/>
      <c r="E104" s="65">
        <f t="shared" si="38"/>
        <v>1665</v>
      </c>
      <c r="F104" s="58">
        <f t="shared" si="37"/>
        <v>15.315315315315313</v>
      </c>
      <c r="G104" s="58">
        <f t="shared" si="37"/>
        <v>6.3063063063063058</v>
      </c>
      <c r="H104" s="58">
        <f t="shared" si="37"/>
        <v>10.51051051051051</v>
      </c>
      <c r="I104" s="58">
        <f t="shared" si="37"/>
        <v>36.696696696696698</v>
      </c>
      <c r="J104" s="58">
        <f t="shared" si="37"/>
        <v>4.8648648648648649</v>
      </c>
      <c r="K104" s="58">
        <f t="shared" si="37"/>
        <v>2.1021021021021022</v>
      </c>
      <c r="L104" s="62">
        <f t="shared" si="37"/>
        <v>24.204204204204206</v>
      </c>
      <c r="M104" s="58">
        <f t="shared" si="39"/>
        <v>100</v>
      </c>
      <c r="N104" s="36"/>
    </row>
    <row r="105" spans="1:20" ht="15" customHeight="1" x14ac:dyDescent="0.15">
      <c r="B105" s="98"/>
      <c r="C105" s="90"/>
      <c r="D105" s="88"/>
      <c r="E105" s="88"/>
      <c r="F105" s="37"/>
      <c r="G105" s="38"/>
      <c r="H105" s="59"/>
      <c r="I105" s="59"/>
      <c r="J105" s="59"/>
      <c r="K105" s="66"/>
      <c r="L105" s="59"/>
      <c r="M105" s="36"/>
    </row>
    <row r="106" spans="1:20" ht="15" customHeight="1" x14ac:dyDescent="0.15">
      <c r="A106" s="17" t="s">
        <v>1134</v>
      </c>
      <c r="B106" s="98"/>
      <c r="C106" s="90"/>
      <c r="D106" s="88"/>
      <c r="E106" s="88"/>
      <c r="F106" s="37"/>
      <c r="G106" s="38"/>
      <c r="H106" s="59"/>
      <c r="I106" s="59"/>
      <c r="J106" s="59"/>
      <c r="K106" s="66"/>
      <c r="L106" s="59"/>
      <c r="M106" s="36"/>
    </row>
    <row r="107" spans="1:20" ht="15" customHeight="1" x14ac:dyDescent="0.15">
      <c r="A107" s="1" t="s">
        <v>1135</v>
      </c>
      <c r="B107" s="96"/>
      <c r="M107" s="1"/>
    </row>
    <row r="108" spans="1:20" ht="12" customHeight="1" x14ac:dyDescent="0.15">
      <c r="B108" s="97"/>
      <c r="C108" s="27"/>
      <c r="D108" s="27"/>
      <c r="E108" s="27"/>
      <c r="F108" s="27"/>
      <c r="G108" s="27"/>
      <c r="H108" s="27"/>
      <c r="I108" s="27"/>
      <c r="J108" s="27"/>
      <c r="K108" s="3"/>
      <c r="L108" s="219" t="s">
        <v>2</v>
      </c>
      <c r="M108" s="30"/>
      <c r="N108" s="30"/>
      <c r="O108" s="31"/>
      <c r="P108" s="219" t="s">
        <v>3</v>
      </c>
      <c r="Q108" s="30"/>
      <c r="R108" s="30"/>
      <c r="S108" s="31"/>
    </row>
    <row r="109" spans="1:20" ht="12" customHeight="1" x14ac:dyDescent="0.15">
      <c r="B109" s="73"/>
      <c r="C109" s="26"/>
      <c r="D109" s="26"/>
      <c r="E109" s="26"/>
      <c r="K109" s="217"/>
      <c r="L109" s="8" t="s">
        <v>4</v>
      </c>
      <c r="M109" s="8" t="s">
        <v>11</v>
      </c>
      <c r="N109" s="8" t="s">
        <v>859</v>
      </c>
      <c r="O109" s="8" t="s">
        <v>13</v>
      </c>
      <c r="P109" s="20" t="s">
        <v>4</v>
      </c>
      <c r="Q109" s="20" t="s">
        <v>11</v>
      </c>
      <c r="R109" s="20" t="s">
        <v>859</v>
      </c>
      <c r="S109" s="20" t="s">
        <v>13</v>
      </c>
    </row>
    <row r="110" spans="1:20" ht="12" customHeight="1" x14ac:dyDescent="0.15">
      <c r="B110" s="94"/>
      <c r="C110" s="28"/>
      <c r="D110" s="28"/>
      <c r="E110" s="28"/>
      <c r="F110" s="28"/>
      <c r="G110" s="28"/>
      <c r="H110" s="28"/>
      <c r="I110" s="28"/>
      <c r="J110" s="28"/>
      <c r="K110" s="6"/>
      <c r="L110" s="9"/>
      <c r="M110" s="9"/>
      <c r="N110" s="9"/>
      <c r="O110" s="9"/>
      <c r="P110" s="21">
        <v>16585</v>
      </c>
      <c r="Q110" s="21">
        <v>6450</v>
      </c>
      <c r="R110" s="21">
        <v>5896</v>
      </c>
      <c r="S110" s="21">
        <v>4004</v>
      </c>
    </row>
    <row r="111" spans="1:20" ht="15" customHeight="1" x14ac:dyDescent="0.15">
      <c r="B111" s="73" t="s">
        <v>193</v>
      </c>
      <c r="C111" s="26"/>
      <c r="D111" s="26"/>
      <c r="E111" s="26"/>
      <c r="L111" s="10">
        <v>2566</v>
      </c>
      <c r="M111" s="10">
        <v>394</v>
      </c>
      <c r="N111" s="10">
        <v>1056</v>
      </c>
      <c r="O111" s="10">
        <v>1097</v>
      </c>
      <c r="P111" s="22">
        <f>L111/P$110*100</f>
        <v>15.471811878203196</v>
      </c>
      <c r="Q111" s="22">
        <f t="shared" ref="Q111:S126" si="40">M111/Q$110*100</f>
        <v>6.1085271317829459</v>
      </c>
      <c r="R111" s="22">
        <f t="shared" si="40"/>
        <v>17.910447761194028</v>
      </c>
      <c r="S111" s="22">
        <f t="shared" si="40"/>
        <v>27.397602397602398</v>
      </c>
    </row>
    <row r="112" spans="1:20" ht="15" customHeight="1" x14ac:dyDescent="0.15">
      <c r="B112" s="73" t="s">
        <v>1044</v>
      </c>
      <c r="C112" s="26"/>
      <c r="D112" s="26"/>
      <c r="E112" s="26"/>
      <c r="L112" s="11">
        <v>714</v>
      </c>
      <c r="M112" s="11">
        <v>0</v>
      </c>
      <c r="N112" s="11">
        <v>0</v>
      </c>
      <c r="O112" s="11">
        <v>714</v>
      </c>
      <c r="P112" s="23">
        <f t="shared" ref="P112:S144" si="41">L112/P$110*100</f>
        <v>4.3050949653301176</v>
      </c>
      <c r="Q112" s="23">
        <f t="shared" si="40"/>
        <v>0</v>
      </c>
      <c r="R112" s="23">
        <f t="shared" si="40"/>
        <v>0</v>
      </c>
      <c r="S112" s="23">
        <f t="shared" si="40"/>
        <v>17.832167832167833</v>
      </c>
    </row>
    <row r="113" spans="2:19" ht="15" customHeight="1" x14ac:dyDescent="0.15">
      <c r="B113" s="145" t="s">
        <v>194</v>
      </c>
      <c r="C113" s="146"/>
      <c r="D113" s="146"/>
      <c r="E113" s="146"/>
      <c r="F113" s="146"/>
      <c r="G113" s="146"/>
      <c r="H113" s="146"/>
      <c r="I113" s="146"/>
      <c r="J113" s="146"/>
      <c r="K113" s="146"/>
      <c r="L113" s="147">
        <v>1269</v>
      </c>
      <c r="M113" s="147">
        <v>145</v>
      </c>
      <c r="N113" s="147">
        <v>611</v>
      </c>
      <c r="O113" s="147">
        <v>496</v>
      </c>
      <c r="P113" s="148">
        <f t="shared" si="41"/>
        <v>7.6514923123304186</v>
      </c>
      <c r="Q113" s="148">
        <f t="shared" si="40"/>
        <v>2.248062015503876</v>
      </c>
      <c r="R113" s="148">
        <f t="shared" si="40"/>
        <v>10.362957937584802</v>
      </c>
      <c r="S113" s="148">
        <f t="shared" si="40"/>
        <v>12.387612387612387</v>
      </c>
    </row>
    <row r="114" spans="2:19" ht="15" customHeight="1" x14ac:dyDescent="0.15">
      <c r="B114" s="73" t="s">
        <v>195</v>
      </c>
      <c r="C114" s="26"/>
      <c r="D114" s="26"/>
      <c r="E114" s="26"/>
      <c r="L114" s="11">
        <v>10807</v>
      </c>
      <c r="M114" s="11">
        <v>6048</v>
      </c>
      <c r="N114" s="11">
        <v>3791</v>
      </c>
      <c r="O114" s="11">
        <v>855</v>
      </c>
      <c r="P114" s="23">
        <f t="shared" si="41"/>
        <v>65.161290322580641</v>
      </c>
      <c r="Q114" s="23">
        <f t="shared" si="40"/>
        <v>93.767441860465112</v>
      </c>
      <c r="R114" s="23">
        <f t="shared" si="40"/>
        <v>64.297829036635008</v>
      </c>
      <c r="S114" s="23">
        <f t="shared" si="40"/>
        <v>21.353646353646354</v>
      </c>
    </row>
    <row r="115" spans="2:19" ht="15" customHeight="1" x14ac:dyDescent="0.15">
      <c r="B115" s="73" t="s">
        <v>196</v>
      </c>
      <c r="C115" s="26"/>
      <c r="D115" s="26"/>
      <c r="E115" s="26"/>
      <c r="L115" s="11">
        <v>12094</v>
      </c>
      <c r="M115" s="11">
        <v>4689</v>
      </c>
      <c r="N115" s="11">
        <v>4914</v>
      </c>
      <c r="O115" s="11">
        <v>2317</v>
      </c>
      <c r="P115" s="23">
        <f t="shared" si="41"/>
        <v>72.921314440759716</v>
      </c>
      <c r="Q115" s="23">
        <f t="shared" si="40"/>
        <v>72.697674418604649</v>
      </c>
      <c r="R115" s="23">
        <f t="shared" si="40"/>
        <v>83.344640434192669</v>
      </c>
      <c r="S115" s="23">
        <f t="shared" si="40"/>
        <v>57.867132867132867</v>
      </c>
    </row>
    <row r="116" spans="2:19" ht="15" customHeight="1" x14ac:dyDescent="0.15">
      <c r="B116" s="73" t="s">
        <v>197</v>
      </c>
      <c r="C116" s="26"/>
      <c r="D116" s="26"/>
      <c r="E116" s="26"/>
      <c r="L116" s="11">
        <v>13289</v>
      </c>
      <c r="M116" s="11">
        <v>5944</v>
      </c>
      <c r="N116" s="11">
        <v>5218</v>
      </c>
      <c r="O116" s="11">
        <v>1971</v>
      </c>
      <c r="P116" s="23">
        <f t="shared" si="41"/>
        <v>80.126620440156771</v>
      </c>
      <c r="Q116" s="23">
        <f t="shared" si="40"/>
        <v>92.155038759689916</v>
      </c>
      <c r="R116" s="23">
        <f t="shared" si="40"/>
        <v>88.500678426051564</v>
      </c>
      <c r="S116" s="23">
        <f t="shared" si="40"/>
        <v>49.225774225774224</v>
      </c>
    </row>
    <row r="117" spans="2:19" ht="15" customHeight="1" x14ac:dyDescent="0.15">
      <c r="B117" s="73" t="s">
        <v>198</v>
      </c>
      <c r="C117" s="26"/>
      <c r="D117" s="26"/>
      <c r="E117" s="26"/>
      <c r="L117" s="11">
        <v>3710</v>
      </c>
      <c r="M117" s="11">
        <v>1282</v>
      </c>
      <c r="N117" s="11">
        <v>2295</v>
      </c>
      <c r="O117" s="11">
        <v>78</v>
      </c>
      <c r="P117" s="23">
        <f t="shared" si="41"/>
        <v>22.369611094362376</v>
      </c>
      <c r="Q117" s="23">
        <f t="shared" si="40"/>
        <v>19.875968992248062</v>
      </c>
      <c r="R117" s="23">
        <f t="shared" si="40"/>
        <v>38.924694708276796</v>
      </c>
      <c r="S117" s="23">
        <f t="shared" si="40"/>
        <v>1.948051948051948</v>
      </c>
    </row>
    <row r="118" spans="2:19" ht="15" customHeight="1" x14ac:dyDescent="0.15">
      <c r="B118" s="73" t="s">
        <v>199</v>
      </c>
      <c r="C118" s="26"/>
      <c r="D118" s="26"/>
      <c r="E118" s="26"/>
      <c r="L118" s="11">
        <v>9465</v>
      </c>
      <c r="M118" s="11">
        <v>4384</v>
      </c>
      <c r="N118" s="11">
        <v>3140</v>
      </c>
      <c r="O118" s="11">
        <v>1825</v>
      </c>
      <c r="P118" s="23">
        <f t="shared" si="41"/>
        <v>57.06964124208622</v>
      </c>
      <c r="Q118" s="23">
        <f t="shared" si="40"/>
        <v>67.968992248062008</v>
      </c>
      <c r="R118" s="23">
        <f t="shared" si="40"/>
        <v>53.256445047489819</v>
      </c>
      <c r="S118" s="23">
        <f t="shared" si="40"/>
        <v>45.579420579420585</v>
      </c>
    </row>
    <row r="119" spans="2:19" ht="15" customHeight="1" x14ac:dyDescent="0.15">
      <c r="B119" s="73" t="s">
        <v>200</v>
      </c>
      <c r="C119" s="26"/>
      <c r="D119" s="26"/>
      <c r="E119" s="26"/>
      <c r="L119" s="11">
        <v>11150</v>
      </c>
      <c r="M119" s="11">
        <v>5418</v>
      </c>
      <c r="N119" s="11">
        <v>4269</v>
      </c>
      <c r="O119" s="11">
        <v>1330</v>
      </c>
      <c r="P119" s="23">
        <f t="shared" si="41"/>
        <v>67.229424178474531</v>
      </c>
      <c r="Q119" s="23">
        <f t="shared" si="40"/>
        <v>84</v>
      </c>
      <c r="R119" s="23">
        <f t="shared" si="40"/>
        <v>72.405020352781548</v>
      </c>
      <c r="S119" s="23">
        <f t="shared" si="40"/>
        <v>33.21678321678322</v>
      </c>
    </row>
    <row r="120" spans="2:19" ht="15" customHeight="1" x14ac:dyDescent="0.15">
      <c r="B120" s="73" t="s">
        <v>201</v>
      </c>
      <c r="C120" s="26"/>
      <c r="D120" s="26"/>
      <c r="E120" s="26"/>
      <c r="L120" s="11">
        <v>7718</v>
      </c>
      <c r="M120" s="11">
        <v>3871</v>
      </c>
      <c r="N120" s="11">
        <v>2887</v>
      </c>
      <c r="O120" s="11">
        <v>865</v>
      </c>
      <c r="P120" s="23">
        <f t="shared" si="41"/>
        <v>46.536026529996988</v>
      </c>
      <c r="Q120" s="23">
        <f t="shared" si="40"/>
        <v>60.015503875968989</v>
      </c>
      <c r="R120" s="23">
        <f t="shared" si="40"/>
        <v>48.96540027137042</v>
      </c>
      <c r="S120" s="23">
        <f t="shared" si="40"/>
        <v>21.603396603396604</v>
      </c>
    </row>
    <row r="121" spans="2:19" ht="15" customHeight="1" x14ac:dyDescent="0.15">
      <c r="B121" s="73" t="s">
        <v>202</v>
      </c>
      <c r="C121" s="26"/>
      <c r="D121" s="26"/>
      <c r="E121" s="26"/>
      <c r="L121" s="11">
        <v>6986</v>
      </c>
      <c r="M121" s="11">
        <v>3432</v>
      </c>
      <c r="N121" s="11">
        <v>2400</v>
      </c>
      <c r="O121" s="11">
        <v>1074</v>
      </c>
      <c r="P121" s="23">
        <f t="shared" si="41"/>
        <v>42.122399758818204</v>
      </c>
      <c r="Q121" s="23">
        <f t="shared" si="40"/>
        <v>53.209302325581397</v>
      </c>
      <c r="R121" s="23">
        <f t="shared" si="40"/>
        <v>40.705563093622793</v>
      </c>
      <c r="S121" s="23">
        <f t="shared" si="40"/>
        <v>26.823176823176826</v>
      </c>
    </row>
    <row r="122" spans="2:19" ht="15" customHeight="1" x14ac:dyDescent="0.15">
      <c r="B122" s="145" t="s">
        <v>203</v>
      </c>
      <c r="C122" s="146"/>
      <c r="D122" s="146"/>
      <c r="E122" s="146"/>
      <c r="F122" s="146"/>
      <c r="G122" s="146"/>
      <c r="H122" s="146"/>
      <c r="I122" s="146"/>
      <c r="J122" s="146"/>
      <c r="K122" s="146"/>
      <c r="L122" s="147">
        <v>4195</v>
      </c>
      <c r="M122" s="147">
        <v>1112</v>
      </c>
      <c r="N122" s="147">
        <v>176</v>
      </c>
      <c r="O122" s="147">
        <v>2831</v>
      </c>
      <c r="P122" s="148">
        <f t="shared" si="41"/>
        <v>25.293940307506784</v>
      </c>
      <c r="Q122" s="148">
        <f t="shared" si="40"/>
        <v>17.240310077519378</v>
      </c>
      <c r="R122" s="148">
        <f t="shared" si="40"/>
        <v>2.9850746268656714</v>
      </c>
      <c r="S122" s="148">
        <f t="shared" si="40"/>
        <v>70.704295704295703</v>
      </c>
    </row>
    <row r="123" spans="2:19" ht="15" customHeight="1" x14ac:dyDescent="0.15">
      <c r="B123" s="73" t="s">
        <v>204</v>
      </c>
      <c r="C123" s="26"/>
      <c r="D123" s="26"/>
      <c r="E123" s="26"/>
      <c r="L123" s="11">
        <v>11347</v>
      </c>
      <c r="M123" s="11">
        <v>4789</v>
      </c>
      <c r="N123" s="11">
        <v>4931</v>
      </c>
      <c r="O123" s="11">
        <v>1489</v>
      </c>
      <c r="P123" s="23">
        <f t="shared" si="41"/>
        <v>68.417244498040404</v>
      </c>
      <c r="Q123" s="23">
        <f t="shared" si="40"/>
        <v>74.248062015503876</v>
      </c>
      <c r="R123" s="23">
        <f t="shared" si="40"/>
        <v>83.632971506105832</v>
      </c>
      <c r="S123" s="23">
        <f t="shared" si="40"/>
        <v>37.187812187812185</v>
      </c>
    </row>
    <row r="124" spans="2:19" ht="15" customHeight="1" x14ac:dyDescent="0.15">
      <c r="B124" s="73" t="s">
        <v>1043</v>
      </c>
      <c r="C124" s="26"/>
      <c r="D124" s="26"/>
      <c r="E124" s="26"/>
      <c r="L124" s="11">
        <v>5898</v>
      </c>
      <c r="M124" s="11">
        <v>0</v>
      </c>
      <c r="N124" s="11">
        <v>5379</v>
      </c>
      <c r="O124" s="11">
        <v>426</v>
      </c>
      <c r="P124" s="23">
        <f t="shared" si="41"/>
        <v>35.562255049743747</v>
      </c>
      <c r="Q124" s="23">
        <f t="shared" si="40"/>
        <v>0</v>
      </c>
      <c r="R124" s="23">
        <f t="shared" si="40"/>
        <v>91.231343283582092</v>
      </c>
      <c r="S124" s="23">
        <f t="shared" si="40"/>
        <v>10.639360639360639</v>
      </c>
    </row>
    <row r="125" spans="2:19" ht="15" customHeight="1" x14ac:dyDescent="0.15">
      <c r="B125" s="73" t="s">
        <v>1042</v>
      </c>
      <c r="C125" s="26"/>
      <c r="D125" s="26"/>
      <c r="E125" s="26"/>
      <c r="L125" s="11">
        <v>2975</v>
      </c>
      <c r="M125" s="11">
        <v>0</v>
      </c>
      <c r="N125" s="11">
        <v>0</v>
      </c>
      <c r="O125" s="11">
        <v>2975</v>
      </c>
      <c r="P125" s="23">
        <f t="shared" si="41"/>
        <v>17.937895688875489</v>
      </c>
      <c r="Q125" s="23">
        <f t="shared" si="40"/>
        <v>0</v>
      </c>
      <c r="R125" s="23">
        <f t="shared" si="40"/>
        <v>0</v>
      </c>
      <c r="S125" s="23">
        <f t="shared" si="40"/>
        <v>74.300699300699307</v>
      </c>
    </row>
    <row r="126" spans="2:19" ht="15" customHeight="1" x14ac:dyDescent="0.15">
      <c r="B126" s="73" t="s">
        <v>205</v>
      </c>
      <c r="C126" s="26"/>
      <c r="D126" s="26"/>
      <c r="E126" s="26"/>
      <c r="L126" s="11">
        <v>9425</v>
      </c>
      <c r="M126" s="11">
        <v>4279</v>
      </c>
      <c r="N126" s="11">
        <v>3736</v>
      </c>
      <c r="O126" s="11">
        <v>1299</v>
      </c>
      <c r="P126" s="23">
        <f t="shared" si="41"/>
        <v>56.828459451311431</v>
      </c>
      <c r="Q126" s="23">
        <f t="shared" si="40"/>
        <v>66.341085271317837</v>
      </c>
      <c r="R126" s="23">
        <f t="shared" si="40"/>
        <v>63.364993215739482</v>
      </c>
      <c r="S126" s="23">
        <f t="shared" si="40"/>
        <v>32.442557442557444</v>
      </c>
    </row>
    <row r="127" spans="2:19" ht="15" customHeight="1" x14ac:dyDescent="0.15">
      <c r="B127" s="73" t="s">
        <v>62</v>
      </c>
      <c r="C127" s="26"/>
      <c r="D127" s="26"/>
      <c r="E127" s="26"/>
      <c r="L127" s="11">
        <v>8464</v>
      </c>
      <c r="M127" s="11">
        <v>3253</v>
      </c>
      <c r="N127" s="11">
        <v>3716</v>
      </c>
      <c r="O127" s="11">
        <v>1363</v>
      </c>
      <c r="P127" s="23">
        <f t="shared" si="41"/>
        <v>51.034066927946938</v>
      </c>
      <c r="Q127" s="23">
        <f t="shared" si="41"/>
        <v>50.434108527131784</v>
      </c>
      <c r="R127" s="23">
        <f t="shared" si="41"/>
        <v>63.025780189959292</v>
      </c>
      <c r="S127" s="23">
        <f t="shared" si="41"/>
        <v>34.040959040959038</v>
      </c>
    </row>
    <row r="128" spans="2:19" ht="15" customHeight="1" x14ac:dyDescent="0.15">
      <c r="B128" s="145" t="s">
        <v>206</v>
      </c>
      <c r="C128" s="146"/>
      <c r="D128" s="146"/>
      <c r="E128" s="146"/>
      <c r="F128" s="146"/>
      <c r="G128" s="146"/>
      <c r="H128" s="146"/>
      <c r="I128" s="146"/>
      <c r="J128" s="146"/>
      <c r="K128" s="146"/>
      <c r="L128" s="147">
        <v>4227</v>
      </c>
      <c r="M128" s="147">
        <v>2583</v>
      </c>
      <c r="N128" s="147">
        <v>1577</v>
      </c>
      <c r="O128" s="147">
        <v>0</v>
      </c>
      <c r="P128" s="148">
        <f t="shared" si="41"/>
        <v>25.48688574012662</v>
      </c>
      <c r="Q128" s="148">
        <f t="shared" si="41"/>
        <v>40.04651162790698</v>
      </c>
      <c r="R128" s="148">
        <f t="shared" si="41"/>
        <v>26.746947082767981</v>
      </c>
      <c r="S128" s="148">
        <f t="shared" si="41"/>
        <v>0</v>
      </c>
    </row>
    <row r="129" spans="2:19" ht="15" customHeight="1" x14ac:dyDescent="0.15">
      <c r="B129" s="73" t="s">
        <v>46</v>
      </c>
      <c r="C129" s="26"/>
      <c r="D129" s="26"/>
      <c r="E129" s="26"/>
      <c r="L129" s="11">
        <v>955</v>
      </c>
      <c r="M129" s="11">
        <v>39</v>
      </c>
      <c r="N129" s="11">
        <v>393</v>
      </c>
      <c r="O129" s="11">
        <v>513</v>
      </c>
      <c r="P129" s="23">
        <f t="shared" si="41"/>
        <v>5.7582152547482668</v>
      </c>
      <c r="Q129" s="23">
        <f t="shared" si="41"/>
        <v>0.60465116279069764</v>
      </c>
      <c r="R129" s="23">
        <f t="shared" si="41"/>
        <v>6.6655359565807331</v>
      </c>
      <c r="S129" s="23">
        <f t="shared" si="41"/>
        <v>12.812187812187812</v>
      </c>
    </row>
    <row r="130" spans="2:19" ht="15" customHeight="1" x14ac:dyDescent="0.15">
      <c r="B130" s="73" t="s">
        <v>207</v>
      </c>
      <c r="C130" s="26"/>
      <c r="D130" s="26"/>
      <c r="E130" s="26"/>
      <c r="L130" s="11">
        <v>298</v>
      </c>
      <c r="M130" s="11">
        <v>77</v>
      </c>
      <c r="N130" s="11">
        <v>190</v>
      </c>
      <c r="O130" s="11">
        <v>31</v>
      </c>
      <c r="P130" s="23">
        <f t="shared" si="41"/>
        <v>1.7968043412722339</v>
      </c>
      <c r="Q130" s="23">
        <f t="shared" si="41"/>
        <v>1.1937984496124032</v>
      </c>
      <c r="R130" s="23">
        <f t="shared" si="41"/>
        <v>3.2225237449118045</v>
      </c>
      <c r="S130" s="23">
        <f t="shared" si="41"/>
        <v>0.77422577422577421</v>
      </c>
    </row>
    <row r="131" spans="2:19" ht="15" customHeight="1" x14ac:dyDescent="0.15">
      <c r="B131" s="73" t="s">
        <v>208</v>
      </c>
      <c r="C131" s="26"/>
      <c r="D131" s="26"/>
      <c r="E131" s="26"/>
      <c r="L131" s="11">
        <v>182</v>
      </c>
      <c r="M131" s="11">
        <v>24</v>
      </c>
      <c r="N131" s="11">
        <v>140</v>
      </c>
      <c r="O131" s="11">
        <v>17</v>
      </c>
      <c r="P131" s="23">
        <f t="shared" si="41"/>
        <v>1.097377148025324</v>
      </c>
      <c r="Q131" s="23">
        <f t="shared" si="41"/>
        <v>0.37209302325581395</v>
      </c>
      <c r="R131" s="23">
        <f t="shared" si="41"/>
        <v>2.3744911804613298</v>
      </c>
      <c r="S131" s="23">
        <f t="shared" si="41"/>
        <v>0.42457542457542458</v>
      </c>
    </row>
    <row r="132" spans="2:19" ht="15" customHeight="1" x14ac:dyDescent="0.15">
      <c r="B132" s="73" t="s">
        <v>51</v>
      </c>
      <c r="C132" s="26"/>
      <c r="D132" s="26"/>
      <c r="E132" s="26"/>
      <c r="L132" s="11">
        <v>33</v>
      </c>
      <c r="M132" s="11">
        <v>18</v>
      </c>
      <c r="N132" s="11">
        <v>9</v>
      </c>
      <c r="O132" s="11">
        <v>5</v>
      </c>
      <c r="P132" s="23">
        <f t="shared" si="41"/>
        <v>0.19897497738920711</v>
      </c>
      <c r="Q132" s="23">
        <f t="shared" si="41"/>
        <v>0.27906976744186046</v>
      </c>
      <c r="R132" s="23">
        <f t="shared" si="41"/>
        <v>0.15264586160108548</v>
      </c>
      <c r="S132" s="23">
        <f t="shared" si="41"/>
        <v>0.12487512487512488</v>
      </c>
    </row>
    <row r="133" spans="2:19" ht="15" customHeight="1" x14ac:dyDescent="0.15">
      <c r="B133" s="73" t="s">
        <v>209</v>
      </c>
      <c r="C133" s="26"/>
      <c r="D133" s="26"/>
      <c r="E133" s="26"/>
      <c r="L133" s="11">
        <v>84</v>
      </c>
      <c r="M133" s="11">
        <v>35</v>
      </c>
      <c r="N133" s="11">
        <v>25</v>
      </c>
      <c r="O133" s="11">
        <v>23</v>
      </c>
      <c r="P133" s="23">
        <f t="shared" si="41"/>
        <v>0.50648176062707262</v>
      </c>
      <c r="Q133" s="23">
        <f t="shared" si="41"/>
        <v>0.54263565891472865</v>
      </c>
      <c r="R133" s="23">
        <f t="shared" si="41"/>
        <v>0.42401628222523741</v>
      </c>
      <c r="S133" s="23">
        <f t="shared" si="41"/>
        <v>0.5744255744255744</v>
      </c>
    </row>
    <row r="134" spans="2:19" ht="15" customHeight="1" x14ac:dyDescent="0.15">
      <c r="B134" s="73" t="s">
        <v>54</v>
      </c>
      <c r="C134" s="26"/>
      <c r="D134" s="26"/>
      <c r="E134" s="26"/>
      <c r="L134" s="11">
        <v>180</v>
      </c>
      <c r="M134" s="11">
        <v>40</v>
      </c>
      <c r="N134" s="11">
        <v>81</v>
      </c>
      <c r="O134" s="11">
        <v>58</v>
      </c>
      <c r="P134" s="23">
        <f t="shared" si="41"/>
        <v>1.0853180584865842</v>
      </c>
      <c r="Q134" s="23">
        <f t="shared" si="41"/>
        <v>0.62015503875968991</v>
      </c>
      <c r="R134" s="23">
        <f t="shared" si="41"/>
        <v>1.3738127544097694</v>
      </c>
      <c r="S134" s="23">
        <f t="shared" si="41"/>
        <v>1.4485514485514486</v>
      </c>
    </row>
    <row r="135" spans="2:19" ht="15" customHeight="1" x14ac:dyDescent="0.15">
      <c r="B135" s="73" t="s">
        <v>597</v>
      </c>
      <c r="C135" s="26"/>
      <c r="D135" s="26"/>
      <c r="E135" s="26"/>
      <c r="L135" s="11">
        <v>65</v>
      </c>
      <c r="M135" s="11">
        <v>24</v>
      </c>
      <c r="N135" s="11">
        <v>16</v>
      </c>
      <c r="O135" s="11">
        <v>25</v>
      </c>
      <c r="P135" s="23">
        <f t="shared" si="41"/>
        <v>0.39192041000904426</v>
      </c>
      <c r="Q135" s="23">
        <f t="shared" si="41"/>
        <v>0.37209302325581395</v>
      </c>
      <c r="R135" s="23">
        <f t="shared" si="41"/>
        <v>0.27137042062415195</v>
      </c>
      <c r="S135" s="23">
        <f t="shared" si="41"/>
        <v>0.62437562437562444</v>
      </c>
    </row>
    <row r="136" spans="2:19" ht="15" customHeight="1" x14ac:dyDescent="0.15">
      <c r="B136" s="145" t="s">
        <v>57</v>
      </c>
      <c r="C136" s="146"/>
      <c r="D136" s="146"/>
      <c r="E136" s="146"/>
      <c r="F136" s="146"/>
      <c r="G136" s="146"/>
      <c r="H136" s="146"/>
      <c r="I136" s="146"/>
      <c r="J136" s="146"/>
      <c r="K136" s="146"/>
      <c r="L136" s="147">
        <v>105</v>
      </c>
      <c r="M136" s="147">
        <v>11</v>
      </c>
      <c r="N136" s="147">
        <v>47</v>
      </c>
      <c r="O136" s="147">
        <v>47</v>
      </c>
      <c r="P136" s="148">
        <f t="shared" si="41"/>
        <v>0.63310220078384083</v>
      </c>
      <c r="Q136" s="148">
        <f t="shared" si="41"/>
        <v>0.17054263565891473</v>
      </c>
      <c r="R136" s="148">
        <f t="shared" si="41"/>
        <v>0.79715061058344638</v>
      </c>
      <c r="S136" s="148">
        <f t="shared" si="41"/>
        <v>1.1738261738261737</v>
      </c>
    </row>
    <row r="137" spans="2:19" ht="15" customHeight="1" x14ac:dyDescent="0.15">
      <c r="B137" s="73" t="s">
        <v>210</v>
      </c>
      <c r="C137" s="26"/>
      <c r="D137" s="26"/>
      <c r="E137" s="26"/>
      <c r="L137" s="11">
        <v>925</v>
      </c>
      <c r="M137" s="11">
        <v>351</v>
      </c>
      <c r="N137" s="11">
        <v>328</v>
      </c>
      <c r="O137" s="11">
        <v>238</v>
      </c>
      <c r="P137" s="23">
        <f t="shared" si="41"/>
        <v>5.5773289116671689</v>
      </c>
      <c r="Q137" s="23">
        <f t="shared" si="41"/>
        <v>5.441860465116279</v>
      </c>
      <c r="R137" s="23">
        <f t="shared" si="41"/>
        <v>5.5630936227951153</v>
      </c>
      <c r="S137" s="23">
        <f t="shared" si="41"/>
        <v>5.9440559440559442</v>
      </c>
    </row>
    <row r="138" spans="2:19" ht="15" customHeight="1" x14ac:dyDescent="0.15">
      <c r="B138" s="73" t="s">
        <v>211</v>
      </c>
      <c r="C138" s="26"/>
      <c r="D138" s="26"/>
      <c r="E138" s="26"/>
      <c r="L138" s="11">
        <v>1798</v>
      </c>
      <c r="M138" s="11">
        <v>477</v>
      </c>
      <c r="N138" s="11">
        <v>609</v>
      </c>
      <c r="O138" s="11">
        <v>699</v>
      </c>
      <c r="P138" s="23">
        <f t="shared" si="41"/>
        <v>10.841121495327103</v>
      </c>
      <c r="Q138" s="23">
        <f t="shared" si="41"/>
        <v>7.3953488372093021</v>
      </c>
      <c r="R138" s="23">
        <f t="shared" si="41"/>
        <v>10.329036635006785</v>
      </c>
      <c r="S138" s="23">
        <f t="shared" si="41"/>
        <v>17.457542457542459</v>
      </c>
    </row>
    <row r="139" spans="2:19" ht="15" customHeight="1" x14ac:dyDescent="0.15">
      <c r="B139" s="73" t="s">
        <v>212</v>
      </c>
      <c r="C139" s="26"/>
      <c r="D139" s="26"/>
      <c r="E139" s="26"/>
      <c r="L139" s="11">
        <v>10670</v>
      </c>
      <c r="M139" s="11">
        <v>4521</v>
      </c>
      <c r="N139" s="11">
        <v>3482</v>
      </c>
      <c r="O139" s="11">
        <v>2538</v>
      </c>
      <c r="P139" s="23">
        <f t="shared" si="41"/>
        <v>64.335242689176965</v>
      </c>
      <c r="Q139" s="23">
        <f t="shared" si="41"/>
        <v>70.093023255813961</v>
      </c>
      <c r="R139" s="23">
        <f t="shared" si="41"/>
        <v>59.056987788331071</v>
      </c>
      <c r="S139" s="23">
        <f t="shared" si="41"/>
        <v>63.386613386613391</v>
      </c>
    </row>
    <row r="140" spans="2:19" ht="15" customHeight="1" x14ac:dyDescent="0.15">
      <c r="B140" s="73" t="s">
        <v>213</v>
      </c>
      <c r="C140" s="26"/>
      <c r="D140" s="26"/>
      <c r="E140" s="26"/>
      <c r="L140" s="11">
        <v>1740</v>
      </c>
      <c r="M140" s="11">
        <v>655</v>
      </c>
      <c r="N140" s="11">
        <v>495</v>
      </c>
      <c r="O140" s="11">
        <v>574</v>
      </c>
      <c r="P140" s="23">
        <f t="shared" si="41"/>
        <v>10.491407898703647</v>
      </c>
      <c r="Q140" s="23">
        <f t="shared" si="41"/>
        <v>10.155038759689923</v>
      </c>
      <c r="R140" s="23">
        <f t="shared" si="41"/>
        <v>8.3955223880597014</v>
      </c>
      <c r="S140" s="23">
        <f t="shared" si="41"/>
        <v>14.335664335664337</v>
      </c>
    </row>
    <row r="141" spans="2:19" ht="15" customHeight="1" x14ac:dyDescent="0.15">
      <c r="B141" s="73" t="s">
        <v>214</v>
      </c>
      <c r="C141" s="26"/>
      <c r="D141" s="26"/>
      <c r="E141" s="26"/>
      <c r="L141" s="11">
        <v>2475</v>
      </c>
      <c r="M141" s="11">
        <v>1006</v>
      </c>
      <c r="N141" s="11">
        <v>983</v>
      </c>
      <c r="O141" s="11">
        <v>455</v>
      </c>
      <c r="P141" s="23">
        <f t="shared" si="41"/>
        <v>14.923123304190533</v>
      </c>
      <c r="Q141" s="23">
        <f t="shared" si="41"/>
        <v>15.596899224806201</v>
      </c>
      <c r="R141" s="23">
        <f t="shared" si="41"/>
        <v>16.672320217096338</v>
      </c>
      <c r="S141" s="23">
        <f t="shared" si="41"/>
        <v>11.363636363636363</v>
      </c>
    </row>
    <row r="142" spans="2:19" ht="15" customHeight="1" x14ac:dyDescent="0.15">
      <c r="B142" s="145" t="s">
        <v>215</v>
      </c>
      <c r="C142" s="146"/>
      <c r="D142" s="146"/>
      <c r="E142" s="146"/>
      <c r="F142" s="146"/>
      <c r="G142" s="146"/>
      <c r="H142" s="146"/>
      <c r="I142" s="146"/>
      <c r="J142" s="146"/>
      <c r="K142" s="146"/>
      <c r="L142" s="147">
        <v>348</v>
      </c>
      <c r="M142" s="147">
        <v>48</v>
      </c>
      <c r="N142" s="147">
        <v>133</v>
      </c>
      <c r="O142" s="147">
        <v>160</v>
      </c>
      <c r="P142" s="148">
        <f t="shared" si="41"/>
        <v>2.0982815797407293</v>
      </c>
      <c r="Q142" s="148">
        <f t="shared" si="41"/>
        <v>0.7441860465116279</v>
      </c>
      <c r="R142" s="148">
        <f t="shared" si="41"/>
        <v>2.2557666214382635</v>
      </c>
      <c r="S142" s="148">
        <f t="shared" si="41"/>
        <v>3.9960039960039961</v>
      </c>
    </row>
    <row r="143" spans="2:19" ht="15" customHeight="1" x14ac:dyDescent="0.15">
      <c r="B143" s="73" t="s">
        <v>216</v>
      </c>
      <c r="C143" s="26"/>
      <c r="D143" s="26"/>
      <c r="E143" s="26"/>
      <c r="L143" s="11">
        <v>748</v>
      </c>
      <c r="M143" s="11">
        <v>272</v>
      </c>
      <c r="N143" s="11">
        <v>290</v>
      </c>
      <c r="O143" s="11">
        <v>173</v>
      </c>
      <c r="P143" s="23">
        <f t="shared" si="41"/>
        <v>4.510099487488695</v>
      </c>
      <c r="Q143" s="23">
        <f t="shared" si="41"/>
        <v>4.217054263565891</v>
      </c>
      <c r="R143" s="23">
        <f t="shared" si="41"/>
        <v>4.9185888738127543</v>
      </c>
      <c r="S143" s="23">
        <f t="shared" si="41"/>
        <v>4.3206793206793206</v>
      </c>
    </row>
    <row r="144" spans="2:19" ht="15" customHeight="1" x14ac:dyDescent="0.15">
      <c r="B144" s="73" t="s">
        <v>217</v>
      </c>
      <c r="C144" s="26"/>
      <c r="D144" s="26"/>
      <c r="E144" s="26"/>
      <c r="L144" s="11">
        <v>7374</v>
      </c>
      <c r="M144" s="11">
        <v>2656</v>
      </c>
      <c r="N144" s="11">
        <v>2577</v>
      </c>
      <c r="O144" s="11">
        <v>1999</v>
      </c>
      <c r="P144" s="23">
        <f t="shared" si="41"/>
        <v>44.461863129333736</v>
      </c>
      <c r="Q144" s="23">
        <f t="shared" si="41"/>
        <v>41.178294573643406</v>
      </c>
      <c r="R144" s="23">
        <f t="shared" si="41"/>
        <v>43.707598371777479</v>
      </c>
      <c r="S144" s="23">
        <f t="shared" si="41"/>
        <v>49.925074925074924</v>
      </c>
    </row>
    <row r="145" spans="1:28" ht="15" customHeight="1" x14ac:dyDescent="0.15">
      <c r="B145" s="95" t="s">
        <v>1</v>
      </c>
      <c r="C145" s="30"/>
      <c r="D145" s="30"/>
      <c r="E145" s="30"/>
      <c r="F145" s="30"/>
      <c r="G145" s="30"/>
      <c r="H145" s="30"/>
      <c r="I145" s="30"/>
      <c r="J145" s="30"/>
      <c r="K145" s="31"/>
      <c r="L145" s="13">
        <f>SUM(L111:L144)</f>
        <v>154279</v>
      </c>
      <c r="M145" s="13">
        <f t="shared" ref="M145:O145" si="42">SUM(M111:M144)</f>
        <v>61877</v>
      </c>
      <c r="N145" s="13">
        <f t="shared" si="42"/>
        <v>59894</v>
      </c>
      <c r="O145" s="13">
        <f t="shared" si="42"/>
        <v>30560</v>
      </c>
      <c r="P145" s="25" t="str">
        <f>IF(SUM(P111:P144)&gt;100,"－",SUM(P111:P144))</f>
        <v>－</v>
      </c>
      <c r="Q145" s="25" t="str">
        <f t="shared" ref="Q145:S145" si="43">IF(SUM(Q111:Q144)&gt;100,"－",SUM(Q111:Q144))</f>
        <v>－</v>
      </c>
      <c r="R145" s="25" t="str">
        <f t="shared" si="43"/>
        <v>－</v>
      </c>
      <c r="S145" s="25" t="str">
        <f t="shared" si="43"/>
        <v>－</v>
      </c>
    </row>
    <row r="146" spans="1:28" ht="15" customHeight="1" x14ac:dyDescent="0.15">
      <c r="B146" s="98"/>
      <c r="C146" s="32"/>
      <c r="D146" s="32"/>
      <c r="E146" s="32"/>
      <c r="F146" s="32"/>
      <c r="G146" s="32"/>
      <c r="H146" s="32"/>
      <c r="I146" s="32"/>
      <c r="J146" s="32"/>
      <c r="K146" s="32"/>
      <c r="L146" s="33"/>
      <c r="M146" s="127"/>
    </row>
    <row r="147" spans="1:28" ht="15" customHeight="1" x14ac:dyDescent="0.15">
      <c r="A147" s="17" t="s">
        <v>1136</v>
      </c>
      <c r="B147" s="98"/>
      <c r="C147" s="32"/>
      <c r="D147" s="32"/>
      <c r="E147" s="32"/>
      <c r="F147" s="32"/>
      <c r="G147" s="32"/>
      <c r="H147" s="32"/>
      <c r="I147" s="32"/>
      <c r="J147" s="32"/>
      <c r="K147" s="32"/>
      <c r="L147" s="33"/>
      <c r="M147" s="127"/>
    </row>
    <row r="148" spans="1:28" ht="15" customHeight="1" x14ac:dyDescent="0.15">
      <c r="A148" s="1" t="s">
        <v>1137</v>
      </c>
      <c r="B148" s="96"/>
      <c r="F148" s="1"/>
    </row>
    <row r="149" spans="1:28" s="36" customFormat="1" ht="33.75" x14ac:dyDescent="0.15">
      <c r="B149" s="95" t="s">
        <v>188</v>
      </c>
      <c r="C149" s="30"/>
      <c r="D149" s="30"/>
      <c r="E149" s="30"/>
      <c r="F149" s="30"/>
      <c r="G149" s="31"/>
      <c r="H149" s="128" t="s">
        <v>589</v>
      </c>
      <c r="I149" s="128" t="s">
        <v>598</v>
      </c>
      <c r="J149" s="135" t="s">
        <v>585</v>
      </c>
      <c r="K149" s="135" t="s">
        <v>586</v>
      </c>
      <c r="L149" s="72" t="s">
        <v>587</v>
      </c>
      <c r="M149" s="72" t="s">
        <v>599</v>
      </c>
      <c r="N149" s="72" t="s">
        <v>600</v>
      </c>
      <c r="O149" s="130" t="s">
        <v>601</v>
      </c>
      <c r="P149" s="130" t="s">
        <v>602</v>
      </c>
      <c r="Q149" s="130" t="s">
        <v>603</v>
      </c>
      <c r="R149" s="130" t="s">
        <v>604</v>
      </c>
      <c r="S149" s="130" t="s">
        <v>605</v>
      </c>
      <c r="T149" s="317" t="s">
        <v>324</v>
      </c>
      <c r="U149" s="40" t="s">
        <v>4</v>
      </c>
      <c r="V149" s="41" t="s">
        <v>191</v>
      </c>
      <c r="W149" s="41" t="s">
        <v>606</v>
      </c>
      <c r="X149" s="41" t="s">
        <v>591</v>
      </c>
      <c r="Y149" s="41" t="s">
        <v>192</v>
      </c>
      <c r="Z149" s="41" t="s">
        <v>592</v>
      </c>
      <c r="AA149" s="1"/>
      <c r="AB149" s="1"/>
    </row>
    <row r="150" spans="1:28" s="36" customFormat="1" ht="12" customHeight="1" x14ac:dyDescent="0.15">
      <c r="B150" s="100" t="s">
        <v>2</v>
      </c>
      <c r="C150" s="124" t="s">
        <v>193</v>
      </c>
      <c r="D150" s="47"/>
      <c r="E150" s="47"/>
      <c r="F150" s="47"/>
      <c r="G150" s="42"/>
      <c r="H150" s="50">
        <v>14019</v>
      </c>
      <c r="I150" s="50">
        <v>268</v>
      </c>
      <c r="J150" s="50">
        <v>761</v>
      </c>
      <c r="K150" s="50">
        <v>829</v>
      </c>
      <c r="L150" s="50">
        <v>131</v>
      </c>
      <c r="M150" s="50">
        <v>249</v>
      </c>
      <c r="N150" s="50">
        <v>35</v>
      </c>
      <c r="O150" s="50">
        <v>74</v>
      </c>
      <c r="P150" s="50">
        <v>19</v>
      </c>
      <c r="Q150" s="50">
        <v>32</v>
      </c>
      <c r="R150" s="50">
        <v>13</v>
      </c>
      <c r="S150" s="50">
        <v>51</v>
      </c>
      <c r="T150" s="51">
        <v>104</v>
      </c>
      <c r="U150" s="50">
        <f t="shared" ref="U150:U181" si="44">SUM(H150:T150)</f>
        <v>16585</v>
      </c>
      <c r="V150" s="67">
        <v>10.782294763667252</v>
      </c>
      <c r="W150" s="67">
        <v>72.178310316815598</v>
      </c>
      <c r="X150" s="67">
        <v>60</v>
      </c>
      <c r="Y150" s="67">
        <v>960</v>
      </c>
      <c r="Z150" s="67">
        <v>5</v>
      </c>
      <c r="AA150" s="1"/>
      <c r="AB150" s="1"/>
    </row>
    <row r="151" spans="1:28" s="36" customFormat="1" ht="12" customHeight="1" x14ac:dyDescent="0.15">
      <c r="B151" s="101"/>
      <c r="C151" s="124" t="s">
        <v>1044</v>
      </c>
      <c r="D151" s="37"/>
      <c r="E151" s="37"/>
      <c r="F151" s="37"/>
      <c r="G151" s="143"/>
      <c r="H151" s="52">
        <v>3290</v>
      </c>
      <c r="I151" s="52">
        <v>96</v>
      </c>
      <c r="J151" s="52">
        <v>275</v>
      </c>
      <c r="K151" s="52">
        <v>216</v>
      </c>
      <c r="L151" s="52">
        <v>22</v>
      </c>
      <c r="M151" s="52">
        <v>45</v>
      </c>
      <c r="N151" s="52">
        <v>10</v>
      </c>
      <c r="O151" s="52">
        <v>11</v>
      </c>
      <c r="P151" s="52">
        <v>1</v>
      </c>
      <c r="Q151" s="52">
        <v>2</v>
      </c>
      <c r="R151" s="52">
        <v>0</v>
      </c>
      <c r="S151" s="52">
        <v>2</v>
      </c>
      <c r="T151" s="53">
        <v>34</v>
      </c>
      <c r="U151" s="52">
        <f t="shared" si="44"/>
        <v>4004</v>
      </c>
      <c r="V151" s="68">
        <v>9.1667506297229213</v>
      </c>
      <c r="W151" s="68">
        <v>53.517647058823528</v>
      </c>
      <c r="X151" s="68">
        <v>40</v>
      </c>
      <c r="Y151" s="68">
        <v>710</v>
      </c>
      <c r="Z151" s="68">
        <v>5</v>
      </c>
      <c r="AA151" s="1"/>
      <c r="AB151" s="1"/>
    </row>
    <row r="152" spans="1:28" s="36" customFormat="1" ht="12" customHeight="1" x14ac:dyDescent="0.15">
      <c r="B152" s="101"/>
      <c r="C152" s="149" t="s">
        <v>194</v>
      </c>
      <c r="D152" s="150"/>
      <c r="E152" s="150"/>
      <c r="F152" s="150"/>
      <c r="G152" s="151"/>
      <c r="H152" s="152">
        <v>15316</v>
      </c>
      <c r="I152" s="152">
        <v>290</v>
      </c>
      <c r="J152" s="152">
        <v>330</v>
      </c>
      <c r="K152" s="152">
        <v>433</v>
      </c>
      <c r="L152" s="152">
        <v>63</v>
      </c>
      <c r="M152" s="152">
        <v>67</v>
      </c>
      <c r="N152" s="152">
        <v>2</v>
      </c>
      <c r="O152" s="152">
        <v>10</v>
      </c>
      <c r="P152" s="152">
        <v>0</v>
      </c>
      <c r="Q152" s="152">
        <v>4</v>
      </c>
      <c r="R152" s="152">
        <v>0</v>
      </c>
      <c r="S152" s="152">
        <v>0</v>
      </c>
      <c r="T152" s="153">
        <v>70</v>
      </c>
      <c r="U152" s="152">
        <f t="shared" si="44"/>
        <v>16585</v>
      </c>
      <c r="V152" s="154">
        <v>3.5009990917347866</v>
      </c>
      <c r="W152" s="154">
        <v>48.222685571309427</v>
      </c>
      <c r="X152" s="154">
        <v>45</v>
      </c>
      <c r="Y152" s="154">
        <v>250</v>
      </c>
      <c r="Z152" s="154">
        <v>3</v>
      </c>
      <c r="AA152" s="1"/>
      <c r="AB152" s="1"/>
    </row>
    <row r="153" spans="1:28" s="36" customFormat="1" ht="12" customHeight="1" x14ac:dyDescent="0.15">
      <c r="B153" s="101"/>
      <c r="C153" s="124" t="s">
        <v>195</v>
      </c>
      <c r="D153" s="37"/>
      <c r="E153" s="37"/>
      <c r="F153" s="37"/>
      <c r="G153" s="43"/>
      <c r="H153" s="52">
        <v>5778</v>
      </c>
      <c r="I153" s="52">
        <v>1448</v>
      </c>
      <c r="J153" s="52">
        <v>3766</v>
      </c>
      <c r="K153" s="52">
        <v>3068</v>
      </c>
      <c r="L153" s="52">
        <v>851</v>
      </c>
      <c r="M153" s="52">
        <v>1149</v>
      </c>
      <c r="N153" s="52">
        <v>127</v>
      </c>
      <c r="O153" s="52">
        <v>135</v>
      </c>
      <c r="P153" s="52">
        <v>5</v>
      </c>
      <c r="Q153" s="52">
        <v>25</v>
      </c>
      <c r="R153" s="52">
        <v>3</v>
      </c>
      <c r="S153" s="52">
        <v>8</v>
      </c>
      <c r="T153" s="53">
        <v>222</v>
      </c>
      <c r="U153" s="52">
        <f t="shared" si="44"/>
        <v>16585</v>
      </c>
      <c r="V153" s="68">
        <v>37.845321762512988</v>
      </c>
      <c r="W153" s="68">
        <v>58.503826169107228</v>
      </c>
      <c r="X153" s="68">
        <v>60</v>
      </c>
      <c r="Y153" s="68">
        <v>720</v>
      </c>
      <c r="Z153" s="68">
        <v>5</v>
      </c>
      <c r="AA153" s="1"/>
      <c r="AB153" s="1"/>
    </row>
    <row r="154" spans="1:28" s="36" customFormat="1" ht="12" customHeight="1" x14ac:dyDescent="0.15">
      <c r="B154" s="101"/>
      <c r="C154" s="124" t="s">
        <v>196</v>
      </c>
      <c r="D154" s="37"/>
      <c r="E154" s="37"/>
      <c r="F154" s="37"/>
      <c r="G154" s="43"/>
      <c r="H154" s="52">
        <v>4491</v>
      </c>
      <c r="I154" s="52">
        <v>791</v>
      </c>
      <c r="J154" s="52">
        <v>1379</v>
      </c>
      <c r="K154" s="52">
        <v>1961</v>
      </c>
      <c r="L154" s="52">
        <v>1800</v>
      </c>
      <c r="M154" s="52">
        <v>3466</v>
      </c>
      <c r="N154" s="52">
        <v>982</v>
      </c>
      <c r="O154" s="52">
        <v>916</v>
      </c>
      <c r="P154" s="52">
        <v>137</v>
      </c>
      <c r="Q154" s="52">
        <v>219</v>
      </c>
      <c r="R154" s="52">
        <v>42</v>
      </c>
      <c r="S154" s="52">
        <v>131</v>
      </c>
      <c r="T154" s="53">
        <v>270</v>
      </c>
      <c r="U154" s="52">
        <f t="shared" si="44"/>
        <v>16585</v>
      </c>
      <c r="V154" s="68">
        <v>75.1914802329145</v>
      </c>
      <c r="W154" s="68">
        <v>103.75076116373478</v>
      </c>
      <c r="X154" s="68">
        <v>110</v>
      </c>
      <c r="Y154" s="68">
        <v>480</v>
      </c>
      <c r="Z154" s="68">
        <v>5</v>
      </c>
      <c r="AA154" s="1"/>
      <c r="AB154" s="1"/>
    </row>
    <row r="155" spans="1:28" s="36" customFormat="1" ht="12" customHeight="1" x14ac:dyDescent="0.15">
      <c r="B155" s="101"/>
      <c r="C155" s="124" t="s">
        <v>197</v>
      </c>
      <c r="D155" s="37"/>
      <c r="E155" s="37"/>
      <c r="F155" s="37"/>
      <c r="G155" s="43"/>
      <c r="H155" s="52">
        <v>3296</v>
      </c>
      <c r="I155" s="52">
        <v>2463</v>
      </c>
      <c r="J155" s="52">
        <v>4423</v>
      </c>
      <c r="K155" s="52">
        <v>3214</v>
      </c>
      <c r="L155" s="52">
        <v>1161</v>
      </c>
      <c r="M155" s="52">
        <v>1025</v>
      </c>
      <c r="N155" s="52">
        <v>238</v>
      </c>
      <c r="O155" s="52">
        <v>287</v>
      </c>
      <c r="P155" s="52">
        <v>44</v>
      </c>
      <c r="Q155" s="52">
        <v>90</v>
      </c>
      <c r="R155" s="52">
        <v>11</v>
      </c>
      <c r="S155" s="52">
        <v>56</v>
      </c>
      <c r="T155" s="53">
        <v>277</v>
      </c>
      <c r="U155" s="52">
        <f t="shared" si="44"/>
        <v>16585</v>
      </c>
      <c r="V155" s="68">
        <v>47.182303164091245</v>
      </c>
      <c r="W155" s="68">
        <v>59.133799569628039</v>
      </c>
      <c r="X155" s="68">
        <v>50</v>
      </c>
      <c r="Y155" s="68">
        <v>720</v>
      </c>
      <c r="Z155" s="68">
        <v>3</v>
      </c>
      <c r="AA155" s="1"/>
      <c r="AB155" s="1"/>
    </row>
    <row r="156" spans="1:28" s="36" customFormat="1" ht="12" customHeight="1" x14ac:dyDescent="0.15">
      <c r="B156" s="101"/>
      <c r="C156" s="124" t="s">
        <v>198</v>
      </c>
      <c r="D156" s="37"/>
      <c r="E156" s="37"/>
      <c r="F156" s="37"/>
      <c r="G156" s="43"/>
      <c r="H156" s="52">
        <v>12875</v>
      </c>
      <c r="I156" s="52">
        <v>1212</v>
      </c>
      <c r="J156" s="52">
        <v>1262</v>
      </c>
      <c r="K156" s="52">
        <v>701</v>
      </c>
      <c r="L156" s="52">
        <v>199</v>
      </c>
      <c r="M156" s="52">
        <v>149</v>
      </c>
      <c r="N156" s="52">
        <v>18</v>
      </c>
      <c r="O156" s="52">
        <v>26</v>
      </c>
      <c r="P156" s="52">
        <v>6</v>
      </c>
      <c r="Q156" s="52">
        <v>12</v>
      </c>
      <c r="R156" s="52">
        <v>0</v>
      </c>
      <c r="S156" s="52">
        <v>15</v>
      </c>
      <c r="T156" s="53">
        <v>110</v>
      </c>
      <c r="U156" s="52">
        <f t="shared" si="44"/>
        <v>16585</v>
      </c>
      <c r="V156" s="68">
        <v>9.5450682852807276</v>
      </c>
      <c r="W156" s="68">
        <v>43.681944444444447</v>
      </c>
      <c r="X156" s="68">
        <v>30</v>
      </c>
      <c r="Y156" s="68">
        <v>430</v>
      </c>
      <c r="Z156" s="68">
        <v>5</v>
      </c>
      <c r="AA156" s="1"/>
      <c r="AB156" s="1"/>
    </row>
    <row r="157" spans="1:28" s="36" customFormat="1" ht="12" customHeight="1" x14ac:dyDescent="0.15">
      <c r="B157" s="101"/>
      <c r="C157" s="124" t="s">
        <v>199</v>
      </c>
      <c r="D157" s="37"/>
      <c r="E157" s="37"/>
      <c r="F157" s="37"/>
      <c r="G157" s="43"/>
      <c r="H157" s="52">
        <v>7120</v>
      </c>
      <c r="I157" s="52">
        <v>5770</v>
      </c>
      <c r="J157" s="52">
        <v>2935</v>
      </c>
      <c r="K157" s="52">
        <v>446</v>
      </c>
      <c r="L157" s="52">
        <v>47</v>
      </c>
      <c r="M157" s="52">
        <v>43</v>
      </c>
      <c r="N157" s="52">
        <v>0</v>
      </c>
      <c r="O157" s="52">
        <v>3</v>
      </c>
      <c r="P157" s="52">
        <v>0</v>
      </c>
      <c r="Q157" s="52">
        <v>0</v>
      </c>
      <c r="R157" s="52">
        <v>0</v>
      </c>
      <c r="S157" s="52">
        <v>1</v>
      </c>
      <c r="T157" s="53">
        <v>220</v>
      </c>
      <c r="U157" s="52">
        <f t="shared" si="44"/>
        <v>16585</v>
      </c>
      <c r="V157" s="68">
        <v>12.882065383440269</v>
      </c>
      <c r="W157" s="68">
        <v>22.803136830719307</v>
      </c>
      <c r="X157" s="68">
        <v>20</v>
      </c>
      <c r="Y157" s="68">
        <v>480</v>
      </c>
      <c r="Z157" s="68">
        <v>2</v>
      </c>
      <c r="AA157" s="1"/>
      <c r="AB157" s="1"/>
    </row>
    <row r="158" spans="1:28" s="36" customFormat="1" ht="12" customHeight="1" x14ac:dyDescent="0.15">
      <c r="B158" s="101"/>
      <c r="C158" s="124" t="s">
        <v>200</v>
      </c>
      <c r="D158" s="37"/>
      <c r="E158" s="37"/>
      <c r="F158" s="37"/>
      <c r="G158" s="43"/>
      <c r="H158" s="52">
        <v>5435</v>
      </c>
      <c r="I158" s="52">
        <v>3720</v>
      </c>
      <c r="J158" s="52">
        <v>4057</v>
      </c>
      <c r="K158" s="52">
        <v>2021</v>
      </c>
      <c r="L158" s="52">
        <v>429</v>
      </c>
      <c r="M158" s="52">
        <v>390</v>
      </c>
      <c r="N158" s="52">
        <v>80</v>
      </c>
      <c r="O158" s="52">
        <v>67</v>
      </c>
      <c r="P158" s="52">
        <v>22</v>
      </c>
      <c r="Q158" s="52">
        <v>39</v>
      </c>
      <c r="R158" s="52">
        <v>8</v>
      </c>
      <c r="S158" s="52">
        <v>45</v>
      </c>
      <c r="T158" s="53">
        <v>272</v>
      </c>
      <c r="U158" s="52">
        <f t="shared" si="44"/>
        <v>16585</v>
      </c>
      <c r="V158" s="68">
        <v>28.228529393735059</v>
      </c>
      <c r="W158" s="68">
        <v>42.33241404669976</v>
      </c>
      <c r="X158" s="68">
        <v>30</v>
      </c>
      <c r="Y158" s="68">
        <v>1110</v>
      </c>
      <c r="Z158" s="68">
        <v>2</v>
      </c>
      <c r="AA158" s="1"/>
      <c r="AB158" s="1"/>
    </row>
    <row r="159" spans="1:28" s="36" customFormat="1" ht="12" customHeight="1" x14ac:dyDescent="0.15">
      <c r="B159" s="101"/>
      <c r="C159" s="124" t="s">
        <v>201</v>
      </c>
      <c r="D159" s="37"/>
      <c r="E159" s="37"/>
      <c r="F159" s="37"/>
      <c r="G159" s="43"/>
      <c r="H159" s="52">
        <v>8867</v>
      </c>
      <c r="I159" s="52">
        <v>1899</v>
      </c>
      <c r="J159" s="52">
        <v>2370</v>
      </c>
      <c r="K159" s="52">
        <v>1592</v>
      </c>
      <c r="L159" s="52">
        <v>426</v>
      </c>
      <c r="M159" s="52">
        <v>450</v>
      </c>
      <c r="N159" s="52">
        <v>128</v>
      </c>
      <c r="O159" s="52">
        <v>192</v>
      </c>
      <c r="P159" s="52">
        <v>50</v>
      </c>
      <c r="Q159" s="52">
        <v>97</v>
      </c>
      <c r="R159" s="52">
        <v>17</v>
      </c>
      <c r="S159" s="52">
        <v>284</v>
      </c>
      <c r="T159" s="53">
        <v>213</v>
      </c>
      <c r="U159" s="52">
        <f t="shared" si="44"/>
        <v>16585</v>
      </c>
      <c r="V159" s="68">
        <v>31.548497434644514</v>
      </c>
      <c r="W159" s="68">
        <v>68.822385076615589</v>
      </c>
      <c r="X159" s="68">
        <v>40</v>
      </c>
      <c r="Y159" s="68">
        <v>780</v>
      </c>
      <c r="Z159" s="68">
        <v>2</v>
      </c>
      <c r="AA159" s="1"/>
      <c r="AB159" s="1"/>
    </row>
    <row r="160" spans="1:28" s="36" customFormat="1" ht="12" customHeight="1" x14ac:dyDescent="0.15">
      <c r="B160" s="101"/>
      <c r="C160" s="124" t="s">
        <v>202</v>
      </c>
      <c r="D160" s="37"/>
      <c r="E160" s="37"/>
      <c r="F160" s="37"/>
      <c r="G160" s="43"/>
      <c r="H160" s="52">
        <v>9599</v>
      </c>
      <c r="I160" s="52">
        <v>2193</v>
      </c>
      <c r="J160" s="52">
        <v>2470</v>
      </c>
      <c r="K160" s="52">
        <v>1308</v>
      </c>
      <c r="L160" s="52">
        <v>302</v>
      </c>
      <c r="M160" s="52">
        <v>259</v>
      </c>
      <c r="N160" s="52">
        <v>67</v>
      </c>
      <c r="O160" s="52">
        <v>85</v>
      </c>
      <c r="P160" s="52">
        <v>35</v>
      </c>
      <c r="Q160" s="52">
        <v>33</v>
      </c>
      <c r="R160" s="52">
        <v>14</v>
      </c>
      <c r="S160" s="52">
        <v>51</v>
      </c>
      <c r="T160" s="53">
        <v>169</v>
      </c>
      <c r="U160" s="52">
        <f t="shared" si="44"/>
        <v>16585</v>
      </c>
      <c r="V160" s="68">
        <v>19.836683723196881</v>
      </c>
      <c r="W160" s="68">
        <v>47.768666568871936</v>
      </c>
      <c r="X160" s="68">
        <v>30</v>
      </c>
      <c r="Y160" s="68">
        <v>900</v>
      </c>
      <c r="Z160" s="68">
        <v>3</v>
      </c>
      <c r="AA160" s="1"/>
      <c r="AB160" s="1"/>
    </row>
    <row r="161" spans="2:28" s="36" customFormat="1" ht="12" customHeight="1" x14ac:dyDescent="0.15">
      <c r="B161" s="101"/>
      <c r="C161" s="149" t="s">
        <v>203</v>
      </c>
      <c r="D161" s="150"/>
      <c r="E161" s="150"/>
      <c r="F161" s="150"/>
      <c r="G161" s="151"/>
      <c r="H161" s="152">
        <v>12390</v>
      </c>
      <c r="I161" s="152">
        <v>665</v>
      </c>
      <c r="J161" s="152">
        <v>860</v>
      </c>
      <c r="K161" s="152">
        <v>930</v>
      </c>
      <c r="L161" s="152">
        <v>392</v>
      </c>
      <c r="M161" s="152">
        <v>485</v>
      </c>
      <c r="N161" s="152">
        <v>179</v>
      </c>
      <c r="O161" s="152">
        <v>273</v>
      </c>
      <c r="P161" s="152">
        <v>107</v>
      </c>
      <c r="Q161" s="152">
        <v>113</v>
      </c>
      <c r="R161" s="152">
        <v>45</v>
      </c>
      <c r="S161" s="152">
        <v>49</v>
      </c>
      <c r="T161" s="153">
        <v>97</v>
      </c>
      <c r="U161" s="152">
        <f t="shared" si="44"/>
        <v>16585</v>
      </c>
      <c r="V161" s="154">
        <v>21.455664725861233</v>
      </c>
      <c r="W161" s="154">
        <v>86.325280624694969</v>
      </c>
      <c r="X161" s="154">
        <v>60</v>
      </c>
      <c r="Y161" s="154">
        <v>540</v>
      </c>
      <c r="Z161" s="154">
        <v>5</v>
      </c>
      <c r="AA161" s="1"/>
      <c r="AB161" s="1"/>
    </row>
    <row r="162" spans="2:28" s="36" customFormat="1" ht="12" customHeight="1" x14ac:dyDescent="0.15">
      <c r="B162" s="101"/>
      <c r="C162" s="124" t="s">
        <v>204</v>
      </c>
      <c r="D162" s="37"/>
      <c r="E162" s="37"/>
      <c r="F162" s="37"/>
      <c r="G162" s="43"/>
      <c r="H162" s="52">
        <v>5238</v>
      </c>
      <c r="I162" s="52">
        <v>8843</v>
      </c>
      <c r="J162" s="52">
        <v>2048</v>
      </c>
      <c r="K162" s="52">
        <v>181</v>
      </c>
      <c r="L162" s="52">
        <v>20</v>
      </c>
      <c r="M162" s="52">
        <v>10</v>
      </c>
      <c r="N162" s="52">
        <v>0</v>
      </c>
      <c r="O162" s="52">
        <v>1</v>
      </c>
      <c r="P162" s="52">
        <v>3</v>
      </c>
      <c r="Q162" s="52">
        <v>0</v>
      </c>
      <c r="R162" s="52">
        <v>0</v>
      </c>
      <c r="S162" s="52">
        <v>1</v>
      </c>
      <c r="T162" s="53">
        <v>240</v>
      </c>
      <c r="U162" s="52">
        <f t="shared" si="44"/>
        <v>16585</v>
      </c>
      <c r="V162" s="68">
        <v>11.741144080758641</v>
      </c>
      <c r="W162" s="68">
        <v>17.278202935085982</v>
      </c>
      <c r="X162" s="68">
        <v>15</v>
      </c>
      <c r="Y162" s="68">
        <v>360</v>
      </c>
      <c r="Z162" s="68">
        <v>2</v>
      </c>
      <c r="AA162" s="1"/>
      <c r="AB162" s="1"/>
    </row>
    <row r="163" spans="2:28" s="36" customFormat="1" ht="12" customHeight="1" x14ac:dyDescent="0.15">
      <c r="B163" s="101"/>
      <c r="C163" s="124" t="s">
        <v>1043</v>
      </c>
      <c r="D163" s="37"/>
      <c r="E163" s="37"/>
      <c r="F163" s="37"/>
      <c r="G163" s="43"/>
      <c r="H163" s="52">
        <v>4237</v>
      </c>
      <c r="I163" s="52">
        <v>501</v>
      </c>
      <c r="J163" s="52">
        <v>1039</v>
      </c>
      <c r="K163" s="52">
        <v>1630</v>
      </c>
      <c r="L163" s="52">
        <v>904</v>
      </c>
      <c r="M163" s="52">
        <v>1258</v>
      </c>
      <c r="N163" s="52">
        <v>176</v>
      </c>
      <c r="O163" s="52">
        <v>179</v>
      </c>
      <c r="P163" s="52">
        <v>9</v>
      </c>
      <c r="Q163" s="52">
        <v>26</v>
      </c>
      <c r="R163" s="52">
        <v>3</v>
      </c>
      <c r="S163" s="52">
        <v>15</v>
      </c>
      <c r="T163" s="53">
        <v>158</v>
      </c>
      <c r="U163" s="52">
        <f t="shared" si="44"/>
        <v>10135</v>
      </c>
      <c r="V163" s="68">
        <v>46.240753733587248</v>
      </c>
      <c r="W163" s="68">
        <v>80.373519163763063</v>
      </c>
      <c r="X163" s="68">
        <v>70</v>
      </c>
      <c r="Y163" s="68">
        <v>360</v>
      </c>
      <c r="Z163" s="68">
        <v>3</v>
      </c>
      <c r="AA163" s="1"/>
      <c r="AB163" s="1"/>
    </row>
    <row r="164" spans="2:28" s="36" customFormat="1" ht="12" customHeight="1" x14ac:dyDescent="0.15">
      <c r="B164" s="101"/>
      <c r="C164" s="124" t="s">
        <v>1042</v>
      </c>
      <c r="D164" s="37"/>
      <c r="E164" s="37"/>
      <c r="F164" s="37"/>
      <c r="G164" s="143"/>
      <c r="H164" s="52">
        <v>1029</v>
      </c>
      <c r="I164" s="52">
        <v>364</v>
      </c>
      <c r="J164" s="52">
        <v>813</v>
      </c>
      <c r="K164" s="52">
        <v>914</v>
      </c>
      <c r="L164" s="52">
        <v>461</v>
      </c>
      <c r="M164" s="52">
        <v>256</v>
      </c>
      <c r="N164" s="52">
        <v>73</v>
      </c>
      <c r="O164" s="52">
        <v>25</v>
      </c>
      <c r="P164" s="52">
        <v>3</v>
      </c>
      <c r="Q164" s="52">
        <v>8</v>
      </c>
      <c r="R164" s="52">
        <v>0</v>
      </c>
      <c r="S164" s="52">
        <v>4</v>
      </c>
      <c r="T164" s="53">
        <v>54</v>
      </c>
      <c r="U164" s="52">
        <f t="shared" si="44"/>
        <v>4004</v>
      </c>
      <c r="V164" s="68">
        <v>49.597974683544301</v>
      </c>
      <c r="W164" s="68">
        <v>67.070181444710713</v>
      </c>
      <c r="X164" s="68">
        <v>60</v>
      </c>
      <c r="Y164" s="68">
        <v>745</v>
      </c>
      <c r="Z164" s="68">
        <v>2</v>
      </c>
      <c r="AA164" s="1"/>
      <c r="AB164" s="1"/>
    </row>
    <row r="165" spans="2:28" s="36" customFormat="1" ht="12" customHeight="1" x14ac:dyDescent="0.15">
      <c r="B165" s="101"/>
      <c r="C165" s="124" t="s">
        <v>205</v>
      </c>
      <c r="D165" s="37"/>
      <c r="E165" s="37"/>
      <c r="F165" s="37"/>
      <c r="G165" s="43"/>
      <c r="H165" s="52">
        <v>7160</v>
      </c>
      <c r="I165" s="52">
        <v>5525</v>
      </c>
      <c r="J165" s="52">
        <v>2429</v>
      </c>
      <c r="K165" s="52">
        <v>865</v>
      </c>
      <c r="L165" s="52">
        <v>174</v>
      </c>
      <c r="M165" s="52">
        <v>128</v>
      </c>
      <c r="N165" s="52">
        <v>31</v>
      </c>
      <c r="O165" s="52">
        <v>25</v>
      </c>
      <c r="P165" s="52">
        <v>5</v>
      </c>
      <c r="Q165" s="52">
        <v>8</v>
      </c>
      <c r="R165" s="52">
        <v>4</v>
      </c>
      <c r="S165" s="52">
        <v>11</v>
      </c>
      <c r="T165" s="53">
        <v>220</v>
      </c>
      <c r="U165" s="52">
        <f t="shared" si="44"/>
        <v>16585</v>
      </c>
      <c r="V165" s="68">
        <v>15.983684692942255</v>
      </c>
      <c r="W165" s="68">
        <v>28.4164041281912</v>
      </c>
      <c r="X165" s="68">
        <v>20</v>
      </c>
      <c r="Y165" s="68">
        <v>540</v>
      </c>
      <c r="Z165" s="68">
        <v>5</v>
      </c>
      <c r="AA165" s="1"/>
      <c r="AB165" s="1"/>
    </row>
    <row r="166" spans="2:28" s="36" customFormat="1" ht="12" customHeight="1" x14ac:dyDescent="0.15">
      <c r="B166" s="101"/>
      <c r="C166" s="124" t="s">
        <v>62</v>
      </c>
      <c r="D166" s="37"/>
      <c r="E166" s="37"/>
      <c r="F166" s="37"/>
      <c r="G166" s="43"/>
      <c r="H166" s="52">
        <v>8121</v>
      </c>
      <c r="I166" s="52">
        <v>3641</v>
      </c>
      <c r="J166" s="52">
        <v>3115</v>
      </c>
      <c r="K166" s="52">
        <v>1006</v>
      </c>
      <c r="L166" s="52">
        <v>191</v>
      </c>
      <c r="M166" s="52">
        <v>171</v>
      </c>
      <c r="N166" s="52">
        <v>40</v>
      </c>
      <c r="O166" s="52">
        <v>36</v>
      </c>
      <c r="P166" s="52">
        <v>10</v>
      </c>
      <c r="Q166" s="52">
        <v>10</v>
      </c>
      <c r="R166" s="52">
        <v>4</v>
      </c>
      <c r="S166" s="52">
        <v>7</v>
      </c>
      <c r="T166" s="53">
        <v>233</v>
      </c>
      <c r="U166" s="52">
        <f t="shared" si="44"/>
        <v>16585</v>
      </c>
      <c r="V166" s="68">
        <v>17.087389921722114</v>
      </c>
      <c r="W166" s="68">
        <v>33.946422062932818</v>
      </c>
      <c r="X166" s="68">
        <v>30</v>
      </c>
      <c r="Y166" s="68">
        <v>460</v>
      </c>
      <c r="Z166" s="68">
        <v>5</v>
      </c>
      <c r="AA166" s="1"/>
      <c r="AB166" s="1"/>
    </row>
    <row r="167" spans="2:28" s="36" customFormat="1" ht="12" customHeight="1" x14ac:dyDescent="0.15">
      <c r="B167" s="101"/>
      <c r="C167" s="149" t="s">
        <v>206</v>
      </c>
      <c r="D167" s="150"/>
      <c r="E167" s="150"/>
      <c r="F167" s="150"/>
      <c r="G167" s="151"/>
      <c r="H167" s="152">
        <v>8354</v>
      </c>
      <c r="I167" s="152">
        <v>2361</v>
      </c>
      <c r="J167" s="152">
        <v>1246</v>
      </c>
      <c r="K167" s="152">
        <v>357</v>
      </c>
      <c r="L167" s="152">
        <v>59</v>
      </c>
      <c r="M167" s="152">
        <v>49</v>
      </c>
      <c r="N167" s="152">
        <v>3</v>
      </c>
      <c r="O167" s="152">
        <v>13</v>
      </c>
      <c r="P167" s="152">
        <v>3</v>
      </c>
      <c r="Q167" s="152">
        <v>7</v>
      </c>
      <c r="R167" s="152">
        <v>0</v>
      </c>
      <c r="S167" s="152">
        <v>0</v>
      </c>
      <c r="T167" s="153">
        <v>129</v>
      </c>
      <c r="U167" s="152">
        <f t="shared" si="44"/>
        <v>12581</v>
      </c>
      <c r="V167" s="154">
        <v>8.9371988435592673</v>
      </c>
      <c r="W167" s="154">
        <v>27.156173743289408</v>
      </c>
      <c r="X167" s="154">
        <v>20</v>
      </c>
      <c r="Y167" s="154">
        <v>240</v>
      </c>
      <c r="Z167" s="154">
        <v>3</v>
      </c>
      <c r="AA167" s="1"/>
      <c r="AB167" s="1"/>
    </row>
    <row r="168" spans="2:28" s="36" customFormat="1" ht="12" customHeight="1" x14ac:dyDescent="0.15">
      <c r="B168" s="101"/>
      <c r="C168" s="124" t="s">
        <v>46</v>
      </c>
      <c r="D168" s="37"/>
      <c r="E168" s="37"/>
      <c r="F168" s="37"/>
      <c r="G168" s="43"/>
      <c r="H168" s="52">
        <v>15630</v>
      </c>
      <c r="I168" s="52">
        <v>121</v>
      </c>
      <c r="J168" s="52">
        <v>206</v>
      </c>
      <c r="K168" s="52">
        <v>227</v>
      </c>
      <c r="L168" s="52">
        <v>75</v>
      </c>
      <c r="M168" s="52">
        <v>104</v>
      </c>
      <c r="N168" s="52">
        <v>23</v>
      </c>
      <c r="O168" s="52">
        <v>49</v>
      </c>
      <c r="P168" s="52">
        <v>11</v>
      </c>
      <c r="Q168" s="52">
        <v>44</v>
      </c>
      <c r="R168" s="52">
        <v>3</v>
      </c>
      <c r="S168" s="52">
        <v>35</v>
      </c>
      <c r="T168" s="53">
        <v>57</v>
      </c>
      <c r="U168" s="52">
        <f t="shared" si="44"/>
        <v>16585</v>
      </c>
      <c r="V168" s="68">
        <v>4.9785818005808329</v>
      </c>
      <c r="W168" s="68">
        <v>91.632516703786195</v>
      </c>
      <c r="X168" s="68">
        <v>60</v>
      </c>
      <c r="Y168" s="68">
        <v>960</v>
      </c>
      <c r="Z168" s="68">
        <v>5</v>
      </c>
      <c r="AA168" s="1"/>
      <c r="AB168" s="1"/>
    </row>
    <row r="169" spans="2:28" s="36" customFormat="1" ht="12" customHeight="1" x14ac:dyDescent="0.15">
      <c r="B169" s="101"/>
      <c r="C169" s="124" t="s">
        <v>207</v>
      </c>
      <c r="D169" s="37"/>
      <c r="E169" s="37"/>
      <c r="F169" s="37"/>
      <c r="G169" s="43"/>
      <c r="H169" s="52">
        <v>16287</v>
      </c>
      <c r="I169" s="52">
        <v>157</v>
      </c>
      <c r="J169" s="52">
        <v>79</v>
      </c>
      <c r="K169" s="52">
        <v>26</v>
      </c>
      <c r="L169" s="52">
        <v>5</v>
      </c>
      <c r="M169" s="52">
        <v>2</v>
      </c>
      <c r="N169" s="52">
        <v>0</v>
      </c>
      <c r="O169" s="52">
        <v>0</v>
      </c>
      <c r="P169" s="52">
        <v>0</v>
      </c>
      <c r="Q169" s="52">
        <v>0</v>
      </c>
      <c r="R169" s="52">
        <v>0</v>
      </c>
      <c r="S169" s="52">
        <v>0</v>
      </c>
      <c r="T169" s="53">
        <v>29</v>
      </c>
      <c r="U169" s="52">
        <f t="shared" si="44"/>
        <v>16585</v>
      </c>
      <c r="V169" s="68">
        <v>0.41580091809615849</v>
      </c>
      <c r="W169" s="68">
        <v>25.591078066914498</v>
      </c>
      <c r="X169" s="68">
        <v>20</v>
      </c>
      <c r="Y169" s="68">
        <v>120</v>
      </c>
      <c r="Z169" s="68">
        <v>5</v>
      </c>
      <c r="AA169" s="1"/>
      <c r="AB169" s="1"/>
    </row>
    <row r="170" spans="2:28" s="36" customFormat="1" ht="12" customHeight="1" x14ac:dyDescent="0.15">
      <c r="B170" s="101"/>
      <c r="C170" s="124" t="s">
        <v>208</v>
      </c>
      <c r="D170" s="37"/>
      <c r="E170" s="37"/>
      <c r="F170" s="37"/>
      <c r="G170" s="43"/>
      <c r="H170" s="52">
        <v>16403</v>
      </c>
      <c r="I170" s="52">
        <v>35</v>
      </c>
      <c r="J170" s="52">
        <v>43</v>
      </c>
      <c r="K170" s="52">
        <v>53</v>
      </c>
      <c r="L170" s="52">
        <v>5</v>
      </c>
      <c r="M170" s="52">
        <v>13</v>
      </c>
      <c r="N170" s="52">
        <v>0</v>
      </c>
      <c r="O170" s="52">
        <v>6</v>
      </c>
      <c r="P170" s="52">
        <v>0</v>
      </c>
      <c r="Q170" s="52">
        <v>3</v>
      </c>
      <c r="R170" s="52">
        <v>0</v>
      </c>
      <c r="S170" s="52">
        <v>0</v>
      </c>
      <c r="T170" s="53">
        <v>24</v>
      </c>
      <c r="U170" s="52">
        <f t="shared" si="44"/>
        <v>16585</v>
      </c>
      <c r="V170" s="68">
        <v>0.5352937624539581</v>
      </c>
      <c r="W170" s="68">
        <v>56.107594936708864</v>
      </c>
      <c r="X170" s="68">
        <v>60</v>
      </c>
      <c r="Y170" s="68">
        <v>240</v>
      </c>
      <c r="Z170" s="68">
        <v>5</v>
      </c>
      <c r="AA170" s="1"/>
      <c r="AB170" s="1"/>
    </row>
    <row r="171" spans="2:28" s="36" customFormat="1" ht="12" customHeight="1" x14ac:dyDescent="0.15">
      <c r="B171" s="101"/>
      <c r="C171" s="124" t="s">
        <v>51</v>
      </c>
      <c r="D171" s="37"/>
      <c r="E171" s="37"/>
      <c r="F171" s="37"/>
      <c r="G171" s="43"/>
      <c r="H171" s="52">
        <v>16552</v>
      </c>
      <c r="I171" s="52">
        <v>2</v>
      </c>
      <c r="J171" s="52">
        <v>11</v>
      </c>
      <c r="K171" s="52">
        <v>10</v>
      </c>
      <c r="L171" s="52">
        <v>2</v>
      </c>
      <c r="M171" s="52">
        <v>1</v>
      </c>
      <c r="N171" s="52">
        <v>0</v>
      </c>
      <c r="O171" s="52">
        <v>0</v>
      </c>
      <c r="P171" s="52">
        <v>0</v>
      </c>
      <c r="Q171" s="52">
        <v>0</v>
      </c>
      <c r="R171" s="52">
        <v>0</v>
      </c>
      <c r="S171" s="52">
        <v>0</v>
      </c>
      <c r="T171" s="53">
        <v>7</v>
      </c>
      <c r="U171" s="52">
        <f t="shared" si="44"/>
        <v>16585</v>
      </c>
      <c r="V171" s="68">
        <v>7.7512365785981419E-2</v>
      </c>
      <c r="W171" s="68">
        <v>49.42307692307692</v>
      </c>
      <c r="X171" s="68">
        <v>50</v>
      </c>
      <c r="Y171" s="68">
        <v>120</v>
      </c>
      <c r="Z171" s="68">
        <v>15</v>
      </c>
      <c r="AA171" s="1"/>
      <c r="AB171" s="1"/>
    </row>
    <row r="172" spans="2:28" s="36" customFormat="1" ht="12" customHeight="1" x14ac:dyDescent="0.15">
      <c r="B172" s="101"/>
      <c r="C172" s="124" t="s">
        <v>209</v>
      </c>
      <c r="D172" s="37"/>
      <c r="E172" s="37"/>
      <c r="F172" s="37"/>
      <c r="G172" s="43"/>
      <c r="H172" s="52">
        <v>16501</v>
      </c>
      <c r="I172" s="52">
        <v>6</v>
      </c>
      <c r="J172" s="52">
        <v>22</v>
      </c>
      <c r="K172" s="52">
        <v>30</v>
      </c>
      <c r="L172" s="52">
        <v>1</v>
      </c>
      <c r="M172" s="52">
        <v>1</v>
      </c>
      <c r="N172" s="52">
        <v>0</v>
      </c>
      <c r="O172" s="52">
        <v>2</v>
      </c>
      <c r="P172" s="52">
        <v>0</v>
      </c>
      <c r="Q172" s="52">
        <v>1</v>
      </c>
      <c r="R172" s="52">
        <v>0</v>
      </c>
      <c r="S172" s="52">
        <v>0</v>
      </c>
      <c r="T172" s="53">
        <v>21</v>
      </c>
      <c r="U172" s="52">
        <f t="shared" si="44"/>
        <v>16585</v>
      </c>
      <c r="V172" s="68">
        <v>0.20828302342429364</v>
      </c>
      <c r="W172" s="68">
        <v>54.761904761904759</v>
      </c>
      <c r="X172" s="68">
        <v>60</v>
      </c>
      <c r="Y172" s="68">
        <v>240</v>
      </c>
      <c r="Z172" s="68">
        <v>10</v>
      </c>
      <c r="AA172" s="1"/>
      <c r="AB172" s="1"/>
    </row>
    <row r="173" spans="2:28" s="36" customFormat="1" ht="12" customHeight="1" x14ac:dyDescent="0.15">
      <c r="B173" s="101"/>
      <c r="C173" s="124" t="s">
        <v>54</v>
      </c>
      <c r="D173" s="37"/>
      <c r="E173" s="37"/>
      <c r="F173" s="37"/>
      <c r="G173" s="43"/>
      <c r="H173" s="52">
        <v>16405</v>
      </c>
      <c r="I173" s="52">
        <v>44</v>
      </c>
      <c r="J173" s="52">
        <v>53</v>
      </c>
      <c r="K173" s="52">
        <v>32</v>
      </c>
      <c r="L173" s="52">
        <v>8</v>
      </c>
      <c r="M173" s="52">
        <v>18</v>
      </c>
      <c r="N173" s="52">
        <v>0</v>
      </c>
      <c r="O173" s="52">
        <v>3</v>
      </c>
      <c r="P173" s="52">
        <v>0</v>
      </c>
      <c r="Q173" s="52">
        <v>1</v>
      </c>
      <c r="R173" s="52">
        <v>0</v>
      </c>
      <c r="S173" s="52">
        <v>3</v>
      </c>
      <c r="T173" s="53">
        <v>18</v>
      </c>
      <c r="U173" s="52">
        <f t="shared" si="44"/>
        <v>16585</v>
      </c>
      <c r="V173" s="68">
        <v>0.53998913502746426</v>
      </c>
      <c r="W173" s="68">
        <v>55.222222222222221</v>
      </c>
      <c r="X173" s="68">
        <v>30</v>
      </c>
      <c r="Y173" s="68">
        <v>345</v>
      </c>
      <c r="Z173" s="68">
        <v>10</v>
      </c>
      <c r="AA173" s="1"/>
      <c r="AB173" s="1"/>
    </row>
    <row r="174" spans="2:28" s="36" customFormat="1" ht="12" customHeight="1" x14ac:dyDescent="0.15">
      <c r="B174" s="101"/>
      <c r="C174" s="124" t="s">
        <v>597</v>
      </c>
      <c r="D174" s="37"/>
      <c r="E174" s="37"/>
      <c r="F174" s="37"/>
      <c r="G174" s="43"/>
      <c r="H174" s="52">
        <v>16520</v>
      </c>
      <c r="I174" s="52">
        <v>13</v>
      </c>
      <c r="J174" s="52">
        <v>13</v>
      </c>
      <c r="K174" s="52">
        <v>20</v>
      </c>
      <c r="L174" s="52">
        <v>2</v>
      </c>
      <c r="M174" s="52">
        <v>6</v>
      </c>
      <c r="N174" s="52">
        <v>3</v>
      </c>
      <c r="O174" s="52">
        <v>1</v>
      </c>
      <c r="P174" s="52">
        <v>1</v>
      </c>
      <c r="Q174" s="52">
        <v>0</v>
      </c>
      <c r="R174" s="52">
        <v>0</v>
      </c>
      <c r="S174" s="52">
        <v>0</v>
      </c>
      <c r="T174" s="53">
        <v>6</v>
      </c>
      <c r="U174" s="52">
        <f t="shared" si="44"/>
        <v>16585</v>
      </c>
      <c r="V174" s="68">
        <v>0.22269135653537608</v>
      </c>
      <c r="W174" s="68">
        <v>62.576271186440678</v>
      </c>
      <c r="X174" s="68">
        <v>60</v>
      </c>
      <c r="Y174" s="68">
        <v>210</v>
      </c>
      <c r="Z174" s="68">
        <v>10</v>
      </c>
      <c r="AA174" s="1"/>
      <c r="AB174" s="1"/>
    </row>
    <row r="175" spans="2:28" s="36" customFormat="1" ht="12" customHeight="1" x14ac:dyDescent="0.15">
      <c r="B175" s="101"/>
      <c r="C175" s="149" t="s">
        <v>57</v>
      </c>
      <c r="D175" s="150"/>
      <c r="E175" s="150"/>
      <c r="F175" s="150"/>
      <c r="G175" s="151"/>
      <c r="H175" s="152">
        <v>16480</v>
      </c>
      <c r="I175" s="152">
        <v>19</v>
      </c>
      <c r="J175" s="152">
        <v>30</v>
      </c>
      <c r="K175" s="152">
        <v>28</v>
      </c>
      <c r="L175" s="152">
        <v>2</v>
      </c>
      <c r="M175" s="152">
        <v>11</v>
      </c>
      <c r="N175" s="152">
        <v>0</v>
      </c>
      <c r="O175" s="152">
        <v>4</v>
      </c>
      <c r="P175" s="152">
        <v>1</v>
      </c>
      <c r="Q175" s="152">
        <v>1</v>
      </c>
      <c r="R175" s="152">
        <v>0</v>
      </c>
      <c r="S175" s="152">
        <v>1</v>
      </c>
      <c r="T175" s="153">
        <v>8</v>
      </c>
      <c r="U175" s="152">
        <f t="shared" si="44"/>
        <v>16585</v>
      </c>
      <c r="V175" s="154">
        <v>0.36918622187368039</v>
      </c>
      <c r="W175" s="154">
        <v>63.092783505154642</v>
      </c>
      <c r="X175" s="154">
        <v>50</v>
      </c>
      <c r="Y175" s="154">
        <v>345</v>
      </c>
      <c r="Z175" s="154">
        <v>5</v>
      </c>
      <c r="AA175" s="1"/>
      <c r="AB175" s="1"/>
    </row>
    <row r="176" spans="2:28" s="36" customFormat="1" ht="12" customHeight="1" x14ac:dyDescent="0.15">
      <c r="B176" s="101"/>
      <c r="C176" s="124" t="s">
        <v>210</v>
      </c>
      <c r="D176" s="37"/>
      <c r="E176" s="37"/>
      <c r="F176" s="37"/>
      <c r="G176" s="43"/>
      <c r="H176" s="52">
        <v>15660</v>
      </c>
      <c r="I176" s="52">
        <v>396</v>
      </c>
      <c r="J176" s="52">
        <v>290</v>
      </c>
      <c r="K176" s="52">
        <v>132</v>
      </c>
      <c r="L176" s="52">
        <v>10</v>
      </c>
      <c r="M176" s="52">
        <v>22</v>
      </c>
      <c r="N176" s="52">
        <v>3</v>
      </c>
      <c r="O176" s="52">
        <v>7</v>
      </c>
      <c r="P176" s="52">
        <v>0</v>
      </c>
      <c r="Q176" s="52">
        <v>0</v>
      </c>
      <c r="R176" s="52">
        <v>0</v>
      </c>
      <c r="S176" s="52">
        <v>2</v>
      </c>
      <c r="T176" s="53">
        <v>63</v>
      </c>
      <c r="U176" s="52">
        <f t="shared" si="44"/>
        <v>16585</v>
      </c>
      <c r="V176" s="68">
        <v>1.7275148287132309</v>
      </c>
      <c r="W176" s="68">
        <v>33.111368909512763</v>
      </c>
      <c r="X176" s="68">
        <v>30</v>
      </c>
      <c r="Y176" s="68">
        <v>400</v>
      </c>
      <c r="Z176" s="68">
        <v>5</v>
      </c>
      <c r="AA176" s="1"/>
      <c r="AB176" s="1"/>
    </row>
    <row r="177" spans="2:28" s="36" customFormat="1" ht="12" customHeight="1" x14ac:dyDescent="0.15">
      <c r="B177" s="101"/>
      <c r="C177" s="124" t="s">
        <v>211</v>
      </c>
      <c r="D177" s="37"/>
      <c r="E177" s="37"/>
      <c r="F177" s="37"/>
      <c r="G177" s="43"/>
      <c r="H177" s="52">
        <v>14787</v>
      </c>
      <c r="I177" s="52">
        <v>379</v>
      </c>
      <c r="J177" s="52">
        <v>504</v>
      </c>
      <c r="K177" s="52">
        <v>442</v>
      </c>
      <c r="L177" s="52">
        <v>68</v>
      </c>
      <c r="M177" s="52">
        <v>182</v>
      </c>
      <c r="N177" s="52">
        <v>17</v>
      </c>
      <c r="O177" s="52">
        <v>54</v>
      </c>
      <c r="P177" s="52">
        <v>4</v>
      </c>
      <c r="Q177" s="52">
        <v>29</v>
      </c>
      <c r="R177" s="52">
        <v>6</v>
      </c>
      <c r="S177" s="52">
        <v>21</v>
      </c>
      <c r="T177" s="53">
        <v>92</v>
      </c>
      <c r="U177" s="52">
        <f t="shared" si="44"/>
        <v>16585</v>
      </c>
      <c r="V177" s="68">
        <v>6.521554598920754</v>
      </c>
      <c r="W177" s="68">
        <v>63.04806565064478</v>
      </c>
      <c r="X177" s="68">
        <v>45</v>
      </c>
      <c r="Y177" s="68">
        <v>930</v>
      </c>
      <c r="Z177" s="68">
        <v>5</v>
      </c>
      <c r="AA177" s="1"/>
      <c r="AB177" s="1"/>
    </row>
    <row r="178" spans="2:28" s="36" customFormat="1" ht="12" customHeight="1" x14ac:dyDescent="0.15">
      <c r="B178" s="101"/>
      <c r="C178" s="124" t="s">
        <v>212</v>
      </c>
      <c r="D178" s="37"/>
      <c r="E178" s="37"/>
      <c r="F178" s="37"/>
      <c r="G178" s="43"/>
      <c r="H178" s="52">
        <v>5915</v>
      </c>
      <c r="I178" s="52">
        <v>3080</v>
      </c>
      <c r="J178" s="52">
        <v>4343</v>
      </c>
      <c r="K178" s="52">
        <v>2188</v>
      </c>
      <c r="L178" s="52">
        <v>297</v>
      </c>
      <c r="M178" s="52">
        <v>333</v>
      </c>
      <c r="N178" s="52">
        <v>60</v>
      </c>
      <c r="O178" s="52">
        <v>64</v>
      </c>
      <c r="P178" s="52">
        <v>11</v>
      </c>
      <c r="Q178" s="52">
        <v>17</v>
      </c>
      <c r="R178" s="52">
        <v>4</v>
      </c>
      <c r="S178" s="52">
        <v>33</v>
      </c>
      <c r="T178" s="53">
        <v>240</v>
      </c>
      <c r="U178" s="52">
        <f t="shared" si="44"/>
        <v>16585</v>
      </c>
      <c r="V178" s="68">
        <v>26.917650657693486</v>
      </c>
      <c r="W178" s="68">
        <v>42.183029721955897</v>
      </c>
      <c r="X178" s="68">
        <v>30</v>
      </c>
      <c r="Y178" s="68">
        <v>1290</v>
      </c>
      <c r="Z178" s="68">
        <v>5</v>
      </c>
      <c r="AA178" s="1"/>
      <c r="AB178" s="1"/>
    </row>
    <row r="179" spans="2:28" s="36" customFormat="1" ht="12" customHeight="1" x14ac:dyDescent="0.15">
      <c r="B179" s="101"/>
      <c r="C179" s="124" t="s">
        <v>213</v>
      </c>
      <c r="D179" s="37"/>
      <c r="E179" s="37"/>
      <c r="F179" s="37"/>
      <c r="G179" s="43"/>
      <c r="H179" s="52">
        <v>14845</v>
      </c>
      <c r="I179" s="52">
        <v>680</v>
      </c>
      <c r="J179" s="52">
        <v>511</v>
      </c>
      <c r="K179" s="52">
        <v>318</v>
      </c>
      <c r="L179" s="52">
        <v>35</v>
      </c>
      <c r="M179" s="52">
        <v>59</v>
      </c>
      <c r="N179" s="52">
        <v>5</v>
      </c>
      <c r="O179" s="52">
        <v>13</v>
      </c>
      <c r="P179" s="52">
        <v>0</v>
      </c>
      <c r="Q179" s="52">
        <v>2</v>
      </c>
      <c r="R179" s="52">
        <v>2</v>
      </c>
      <c r="S179" s="52">
        <v>12</v>
      </c>
      <c r="T179" s="53">
        <v>103</v>
      </c>
      <c r="U179" s="52">
        <f t="shared" si="44"/>
        <v>16585</v>
      </c>
      <c r="V179" s="68">
        <v>3.9094163329692999</v>
      </c>
      <c r="W179" s="68">
        <v>39.361637141111792</v>
      </c>
      <c r="X179" s="68">
        <v>30</v>
      </c>
      <c r="Y179" s="68">
        <v>600</v>
      </c>
      <c r="Z179" s="68">
        <v>5</v>
      </c>
      <c r="AA179" s="1"/>
      <c r="AB179" s="1"/>
    </row>
    <row r="180" spans="2:28" s="36" customFormat="1" ht="12" customHeight="1" x14ac:dyDescent="0.15">
      <c r="B180" s="101"/>
      <c r="C180" s="124" t="s">
        <v>214</v>
      </c>
      <c r="D180" s="37"/>
      <c r="E180" s="37"/>
      <c r="F180" s="37"/>
      <c r="G180" s="43"/>
      <c r="H180" s="52">
        <v>14110</v>
      </c>
      <c r="I180" s="52">
        <v>251</v>
      </c>
      <c r="J180" s="52">
        <v>487</v>
      </c>
      <c r="K180" s="52">
        <v>1015</v>
      </c>
      <c r="L180" s="52">
        <v>212</v>
      </c>
      <c r="M180" s="52">
        <v>228</v>
      </c>
      <c r="N180" s="52">
        <v>27</v>
      </c>
      <c r="O180" s="52">
        <v>46</v>
      </c>
      <c r="P180" s="52">
        <v>1</v>
      </c>
      <c r="Q180" s="52">
        <v>12</v>
      </c>
      <c r="R180" s="52">
        <v>0</v>
      </c>
      <c r="S180" s="52">
        <v>13</v>
      </c>
      <c r="T180" s="53">
        <v>183</v>
      </c>
      <c r="U180" s="52">
        <f t="shared" si="44"/>
        <v>16585</v>
      </c>
      <c r="V180" s="68">
        <v>9.0069503719058659</v>
      </c>
      <c r="W180" s="68">
        <v>64.455497382198956</v>
      </c>
      <c r="X180" s="68">
        <v>60</v>
      </c>
      <c r="Y180" s="68">
        <v>480</v>
      </c>
      <c r="Z180" s="68">
        <v>5</v>
      </c>
      <c r="AA180" s="1"/>
      <c r="AB180" s="1"/>
    </row>
    <row r="181" spans="2:28" s="36" customFormat="1" ht="12" customHeight="1" x14ac:dyDescent="0.15">
      <c r="B181" s="101"/>
      <c r="C181" s="149" t="s">
        <v>215</v>
      </c>
      <c r="D181" s="150"/>
      <c r="E181" s="150"/>
      <c r="F181" s="150"/>
      <c r="G181" s="151"/>
      <c r="H181" s="152">
        <v>16237</v>
      </c>
      <c r="I181" s="152">
        <v>10</v>
      </c>
      <c r="J181" s="152">
        <v>60</v>
      </c>
      <c r="K181" s="152">
        <v>160</v>
      </c>
      <c r="L181" s="152">
        <v>23</v>
      </c>
      <c r="M181" s="152">
        <v>40</v>
      </c>
      <c r="N181" s="152">
        <v>1</v>
      </c>
      <c r="O181" s="152">
        <v>6</v>
      </c>
      <c r="P181" s="152">
        <v>0</v>
      </c>
      <c r="Q181" s="152">
        <v>2</v>
      </c>
      <c r="R181" s="152">
        <v>0</v>
      </c>
      <c r="S181" s="152">
        <v>1</v>
      </c>
      <c r="T181" s="153">
        <v>45</v>
      </c>
      <c r="U181" s="152">
        <f t="shared" si="44"/>
        <v>16585</v>
      </c>
      <c r="V181" s="154">
        <v>1.26590084643289</v>
      </c>
      <c r="W181" s="154">
        <v>69.102310231023097</v>
      </c>
      <c r="X181" s="154">
        <v>60</v>
      </c>
      <c r="Y181" s="154">
        <v>360</v>
      </c>
      <c r="Z181" s="154">
        <v>10</v>
      </c>
      <c r="AA181" s="1"/>
      <c r="AB181" s="1"/>
    </row>
    <row r="182" spans="2:28" s="36" customFormat="1" ht="12" customHeight="1" x14ac:dyDescent="0.15">
      <c r="B182" s="101"/>
      <c r="C182" s="124" t="s">
        <v>216</v>
      </c>
      <c r="D182" s="37"/>
      <c r="E182" s="37"/>
      <c r="F182" s="37"/>
      <c r="G182" s="43"/>
      <c r="H182" s="52">
        <v>15837</v>
      </c>
      <c r="I182" s="52">
        <v>24</v>
      </c>
      <c r="J182" s="52">
        <v>74</v>
      </c>
      <c r="K182" s="52">
        <v>269</v>
      </c>
      <c r="L182" s="52">
        <v>67</v>
      </c>
      <c r="M182" s="52">
        <v>78</v>
      </c>
      <c r="N182" s="52">
        <v>8</v>
      </c>
      <c r="O182" s="52">
        <v>29</v>
      </c>
      <c r="P182" s="52">
        <v>4</v>
      </c>
      <c r="Q182" s="52">
        <v>14</v>
      </c>
      <c r="R182" s="52">
        <v>3</v>
      </c>
      <c r="S182" s="52">
        <v>71</v>
      </c>
      <c r="T182" s="53">
        <v>107</v>
      </c>
      <c r="U182" s="52">
        <f t="shared" ref="U182:U213" si="45">SUM(H182:T182)</f>
        <v>16585</v>
      </c>
      <c r="V182" s="68">
        <v>4.6288991382449325</v>
      </c>
      <c r="W182" s="68">
        <v>118.99375975039001</v>
      </c>
      <c r="X182" s="68">
        <v>60</v>
      </c>
      <c r="Y182" s="68">
        <v>780</v>
      </c>
      <c r="Z182" s="68">
        <v>10</v>
      </c>
      <c r="AA182" s="1"/>
      <c r="AB182" s="1"/>
    </row>
    <row r="183" spans="2:28" ht="12" customHeight="1" x14ac:dyDescent="0.15">
      <c r="B183" s="103"/>
      <c r="C183" s="125" t="s">
        <v>217</v>
      </c>
      <c r="D183" s="71"/>
      <c r="E183" s="71"/>
      <c r="F183" s="71"/>
      <c r="G183" s="48"/>
      <c r="H183" s="54">
        <v>9211</v>
      </c>
      <c r="I183" s="54">
        <v>1112</v>
      </c>
      <c r="J183" s="54">
        <v>1432</v>
      </c>
      <c r="K183" s="54">
        <v>1576</v>
      </c>
      <c r="L183" s="54">
        <v>770</v>
      </c>
      <c r="M183" s="54">
        <v>607</v>
      </c>
      <c r="N183" s="54">
        <v>378</v>
      </c>
      <c r="O183" s="54">
        <v>346</v>
      </c>
      <c r="P183" s="54">
        <v>263</v>
      </c>
      <c r="Q183" s="54">
        <v>229</v>
      </c>
      <c r="R183" s="54">
        <v>158</v>
      </c>
      <c r="S183" s="54">
        <v>464</v>
      </c>
      <c r="T183" s="55">
        <v>39</v>
      </c>
      <c r="U183" s="54">
        <f t="shared" si="45"/>
        <v>16585</v>
      </c>
      <c r="V183" s="69">
        <v>48.038619605947055</v>
      </c>
      <c r="W183" s="69">
        <v>108.36359918200409</v>
      </c>
      <c r="X183" s="69">
        <v>70</v>
      </c>
      <c r="Y183" s="69">
        <v>1020</v>
      </c>
      <c r="Z183" s="69">
        <v>3</v>
      </c>
    </row>
    <row r="184" spans="2:28" s="36" customFormat="1" ht="12" customHeight="1" x14ac:dyDescent="0.15">
      <c r="B184" s="100" t="s">
        <v>3</v>
      </c>
      <c r="C184" s="124" t="s">
        <v>193</v>
      </c>
      <c r="D184" s="47"/>
      <c r="E184" s="47"/>
      <c r="F184" s="47"/>
      <c r="G184" s="63">
        <f>U150</f>
        <v>16585</v>
      </c>
      <c r="H184" s="56">
        <f t="shared" ref="H184:T199" si="46">H150/$G184*100</f>
        <v>84.528188121796802</v>
      </c>
      <c r="I184" s="56">
        <f t="shared" si="46"/>
        <v>1.6159179981911367</v>
      </c>
      <c r="J184" s="56">
        <f t="shared" si="46"/>
        <v>4.5884835694905037</v>
      </c>
      <c r="K184" s="56">
        <f t="shared" si="46"/>
        <v>4.9984926138076577</v>
      </c>
      <c r="L184" s="56">
        <f t="shared" si="46"/>
        <v>0.78987036478745853</v>
      </c>
      <c r="M184" s="56">
        <f t="shared" si="46"/>
        <v>1.5013566475731082</v>
      </c>
      <c r="N184" s="56">
        <f t="shared" si="46"/>
        <v>0.21103406692794696</v>
      </c>
      <c r="O184" s="56">
        <f t="shared" si="46"/>
        <v>0.44618631293337357</v>
      </c>
      <c r="P184" s="56">
        <f t="shared" si="46"/>
        <v>0.11456135061802834</v>
      </c>
      <c r="Q184" s="56">
        <f t="shared" si="46"/>
        <v>0.19294543261983721</v>
      </c>
      <c r="R184" s="56">
        <f t="shared" si="46"/>
        <v>7.8384082001808866E-2</v>
      </c>
      <c r="S184" s="56">
        <f t="shared" si="46"/>
        <v>0.30750678323786557</v>
      </c>
      <c r="T184" s="60">
        <f t="shared" si="46"/>
        <v>0.62707265601447093</v>
      </c>
      <c r="U184" s="56">
        <f t="shared" si="45"/>
        <v>100.00000000000001</v>
      </c>
      <c r="AA184" s="1"/>
      <c r="AB184" s="1"/>
    </row>
    <row r="185" spans="2:28" s="36" customFormat="1" ht="12" customHeight="1" x14ac:dyDescent="0.15">
      <c r="B185" s="101"/>
      <c r="C185" s="124" t="s">
        <v>1044</v>
      </c>
      <c r="D185" s="37"/>
      <c r="E185" s="37"/>
      <c r="F185" s="37"/>
      <c r="G185" s="64">
        <f t="shared" ref="G185:G217" si="47">U151</f>
        <v>4004</v>
      </c>
      <c r="H185" s="57">
        <f t="shared" si="46"/>
        <v>82.167832167832159</v>
      </c>
      <c r="I185" s="57">
        <f t="shared" si="46"/>
        <v>2.3976023976023977</v>
      </c>
      <c r="J185" s="57">
        <f t="shared" si="46"/>
        <v>6.8681318681318686</v>
      </c>
      <c r="K185" s="57">
        <f t="shared" si="46"/>
        <v>5.394605394605394</v>
      </c>
      <c r="L185" s="57">
        <f t="shared" si="46"/>
        <v>0.5494505494505495</v>
      </c>
      <c r="M185" s="57">
        <f t="shared" si="46"/>
        <v>1.1238761238761239</v>
      </c>
      <c r="N185" s="57">
        <f t="shared" si="46"/>
        <v>0.24975024975024976</v>
      </c>
      <c r="O185" s="57">
        <f t="shared" si="46"/>
        <v>0.27472527472527475</v>
      </c>
      <c r="P185" s="57">
        <f t="shared" si="46"/>
        <v>2.4975024975024976E-2</v>
      </c>
      <c r="Q185" s="57">
        <f t="shared" si="46"/>
        <v>4.9950049950049952E-2</v>
      </c>
      <c r="R185" s="57">
        <f t="shared" si="46"/>
        <v>0</v>
      </c>
      <c r="S185" s="57">
        <f t="shared" si="46"/>
        <v>4.9950049950049952E-2</v>
      </c>
      <c r="T185" s="61">
        <f t="shared" si="46"/>
        <v>0.84915084915084915</v>
      </c>
      <c r="U185" s="57">
        <f t="shared" si="45"/>
        <v>100</v>
      </c>
    </row>
    <row r="186" spans="2:28" s="36" customFormat="1" ht="12" customHeight="1" x14ac:dyDescent="0.15">
      <c r="B186" s="101"/>
      <c r="C186" s="149" t="s">
        <v>194</v>
      </c>
      <c r="D186" s="150"/>
      <c r="E186" s="150"/>
      <c r="F186" s="150"/>
      <c r="G186" s="155">
        <f t="shared" si="47"/>
        <v>16585</v>
      </c>
      <c r="H186" s="156">
        <f t="shared" si="46"/>
        <v>92.348507687669581</v>
      </c>
      <c r="I186" s="156">
        <f t="shared" si="46"/>
        <v>1.7485679831172747</v>
      </c>
      <c r="J186" s="156">
        <f t="shared" si="46"/>
        <v>1.9897497738920713</v>
      </c>
      <c r="K186" s="156">
        <f t="shared" si="46"/>
        <v>2.610792885137172</v>
      </c>
      <c r="L186" s="156">
        <f t="shared" si="46"/>
        <v>0.37986132047030452</v>
      </c>
      <c r="M186" s="156">
        <f t="shared" si="46"/>
        <v>0.40397949954778417</v>
      </c>
      <c r="N186" s="156">
        <f t="shared" si="46"/>
        <v>1.2059089538739826E-2</v>
      </c>
      <c r="O186" s="156">
        <f t="shared" si="46"/>
        <v>6.0295447693699128E-2</v>
      </c>
      <c r="P186" s="156">
        <f t="shared" si="46"/>
        <v>0</v>
      </c>
      <c r="Q186" s="156">
        <f t="shared" si="46"/>
        <v>2.4118179077479651E-2</v>
      </c>
      <c r="R186" s="156">
        <f t="shared" si="46"/>
        <v>0</v>
      </c>
      <c r="S186" s="156">
        <f t="shared" si="46"/>
        <v>0</v>
      </c>
      <c r="T186" s="157">
        <f t="shared" si="46"/>
        <v>0.42206813385589392</v>
      </c>
      <c r="U186" s="156">
        <f t="shared" si="45"/>
        <v>99.999999999999986</v>
      </c>
    </row>
    <row r="187" spans="2:28" s="36" customFormat="1" ht="12" customHeight="1" x14ac:dyDescent="0.15">
      <c r="B187" s="101"/>
      <c r="C187" s="124" t="s">
        <v>195</v>
      </c>
      <c r="D187" s="37"/>
      <c r="E187" s="37"/>
      <c r="F187" s="37"/>
      <c r="G187" s="64">
        <f t="shared" si="47"/>
        <v>16585</v>
      </c>
      <c r="H187" s="57">
        <f t="shared" si="46"/>
        <v>34.838709677419352</v>
      </c>
      <c r="I187" s="57">
        <f t="shared" si="46"/>
        <v>8.7307808260476332</v>
      </c>
      <c r="J187" s="57">
        <f t="shared" si="46"/>
        <v>22.707265601447091</v>
      </c>
      <c r="K187" s="57">
        <f t="shared" si="46"/>
        <v>18.498643352426893</v>
      </c>
      <c r="L187" s="57">
        <f t="shared" si="46"/>
        <v>5.1311425987337955</v>
      </c>
      <c r="M187" s="57">
        <f t="shared" si="46"/>
        <v>6.9279469400060298</v>
      </c>
      <c r="N187" s="57">
        <f t="shared" si="46"/>
        <v>0.76575218570997894</v>
      </c>
      <c r="O187" s="57">
        <f t="shared" si="46"/>
        <v>0.81398854386493824</v>
      </c>
      <c r="P187" s="57">
        <f t="shared" si="46"/>
        <v>3.0147723846849564E-2</v>
      </c>
      <c r="Q187" s="57">
        <f t="shared" si="46"/>
        <v>0.15073861923424781</v>
      </c>
      <c r="R187" s="57">
        <f t="shared" si="46"/>
        <v>1.8088634308109738E-2</v>
      </c>
      <c r="S187" s="57">
        <f t="shared" si="46"/>
        <v>4.8236358154959302E-2</v>
      </c>
      <c r="T187" s="61">
        <f t="shared" si="46"/>
        <v>1.3385589388001207</v>
      </c>
      <c r="U187" s="57">
        <f t="shared" si="45"/>
        <v>100.00000000000003</v>
      </c>
    </row>
    <row r="188" spans="2:28" s="36" customFormat="1" ht="12" customHeight="1" x14ac:dyDescent="0.15">
      <c r="B188" s="101"/>
      <c r="C188" s="124" t="s">
        <v>196</v>
      </c>
      <c r="D188" s="37"/>
      <c r="E188" s="37"/>
      <c r="F188" s="37"/>
      <c r="G188" s="64">
        <f t="shared" si="47"/>
        <v>16585</v>
      </c>
      <c r="H188" s="57">
        <f t="shared" si="46"/>
        <v>27.078685559240277</v>
      </c>
      <c r="I188" s="57">
        <f t="shared" si="46"/>
        <v>4.7693699125716007</v>
      </c>
      <c r="J188" s="57">
        <f t="shared" si="46"/>
        <v>8.3147422369611093</v>
      </c>
      <c r="K188" s="57">
        <f t="shared" si="46"/>
        <v>11.823937292734399</v>
      </c>
      <c r="L188" s="57">
        <f t="shared" si="46"/>
        <v>10.853180584865843</v>
      </c>
      <c r="M188" s="57">
        <f t="shared" si="46"/>
        <v>20.898402170636114</v>
      </c>
      <c r="N188" s="57">
        <f t="shared" si="46"/>
        <v>5.9210129635212541</v>
      </c>
      <c r="O188" s="57">
        <f t="shared" si="46"/>
        <v>5.5230630087428398</v>
      </c>
      <c r="P188" s="57">
        <f t="shared" si="46"/>
        <v>0.82604763340367804</v>
      </c>
      <c r="Q188" s="57">
        <f t="shared" si="46"/>
        <v>1.320470304492011</v>
      </c>
      <c r="R188" s="57">
        <f t="shared" si="46"/>
        <v>0.25324088031353631</v>
      </c>
      <c r="S188" s="57">
        <f t="shared" si="46"/>
        <v>0.78987036478745853</v>
      </c>
      <c r="T188" s="61">
        <f t="shared" si="46"/>
        <v>1.6279770877298765</v>
      </c>
      <c r="U188" s="57">
        <f t="shared" si="45"/>
        <v>99.999999999999986</v>
      </c>
    </row>
    <row r="189" spans="2:28" s="36" customFormat="1" ht="12" customHeight="1" x14ac:dyDescent="0.15">
      <c r="B189" s="101"/>
      <c r="C189" s="124" t="s">
        <v>197</v>
      </c>
      <c r="D189" s="37"/>
      <c r="E189" s="37"/>
      <c r="F189" s="37"/>
      <c r="G189" s="64">
        <f t="shared" si="47"/>
        <v>16585</v>
      </c>
      <c r="H189" s="57">
        <f t="shared" si="46"/>
        <v>19.873379559843233</v>
      </c>
      <c r="I189" s="57">
        <f t="shared" si="46"/>
        <v>14.850768766958094</v>
      </c>
      <c r="J189" s="57">
        <f t="shared" si="46"/>
        <v>26.668676514923124</v>
      </c>
      <c r="K189" s="57">
        <f t="shared" si="46"/>
        <v>19.3789568887549</v>
      </c>
      <c r="L189" s="57">
        <f t="shared" si="46"/>
        <v>7.0003014772384686</v>
      </c>
      <c r="M189" s="57">
        <f t="shared" si="46"/>
        <v>6.1802833886041606</v>
      </c>
      <c r="N189" s="57">
        <f t="shared" si="46"/>
        <v>1.4350316551100391</v>
      </c>
      <c r="O189" s="57">
        <f t="shared" si="46"/>
        <v>1.730479348809165</v>
      </c>
      <c r="P189" s="57">
        <f t="shared" si="46"/>
        <v>0.26529996985227616</v>
      </c>
      <c r="Q189" s="57">
        <f t="shared" si="46"/>
        <v>0.54265902924329212</v>
      </c>
      <c r="R189" s="57">
        <f t="shared" si="46"/>
        <v>6.6324992463069041E-2</v>
      </c>
      <c r="S189" s="57">
        <f t="shared" si="46"/>
        <v>0.33765450708471512</v>
      </c>
      <c r="T189" s="61">
        <f t="shared" si="46"/>
        <v>1.6701839011154656</v>
      </c>
      <c r="U189" s="57">
        <f t="shared" si="45"/>
        <v>100.00000000000001</v>
      </c>
    </row>
    <row r="190" spans="2:28" s="36" customFormat="1" ht="12" customHeight="1" x14ac:dyDescent="0.15">
      <c r="B190" s="101"/>
      <c r="C190" s="124" t="s">
        <v>198</v>
      </c>
      <c r="D190" s="37"/>
      <c r="E190" s="37"/>
      <c r="F190" s="37"/>
      <c r="G190" s="64">
        <f t="shared" si="47"/>
        <v>16585</v>
      </c>
      <c r="H190" s="57">
        <f t="shared" si="46"/>
        <v>77.630388905637631</v>
      </c>
      <c r="I190" s="57">
        <f t="shared" si="46"/>
        <v>7.3078082604763335</v>
      </c>
      <c r="J190" s="57">
        <f t="shared" si="46"/>
        <v>7.6092854989448302</v>
      </c>
      <c r="K190" s="57">
        <f t="shared" si="46"/>
        <v>4.2267108833283089</v>
      </c>
      <c r="L190" s="57">
        <f t="shared" si="46"/>
        <v>1.1998794091046125</v>
      </c>
      <c r="M190" s="57">
        <f t="shared" si="46"/>
        <v>0.89840217063611694</v>
      </c>
      <c r="N190" s="57">
        <f t="shared" si="46"/>
        <v>0.10853180584865843</v>
      </c>
      <c r="O190" s="57">
        <f t="shared" si="46"/>
        <v>0.15676816400361773</v>
      </c>
      <c r="P190" s="57">
        <f t="shared" si="46"/>
        <v>3.6177268616219477E-2</v>
      </c>
      <c r="Q190" s="57">
        <f t="shared" si="46"/>
        <v>7.2354537232438954E-2</v>
      </c>
      <c r="R190" s="57">
        <f t="shared" si="46"/>
        <v>0</v>
      </c>
      <c r="S190" s="57">
        <f t="shared" si="46"/>
        <v>9.0443171540548678E-2</v>
      </c>
      <c r="T190" s="61">
        <f t="shared" si="46"/>
        <v>0.66324992463069032</v>
      </c>
      <c r="U190" s="57">
        <f t="shared" si="45"/>
        <v>100</v>
      </c>
    </row>
    <row r="191" spans="2:28" s="36" customFormat="1" ht="12" customHeight="1" x14ac:dyDescent="0.15">
      <c r="B191" s="101"/>
      <c r="C191" s="124" t="s">
        <v>199</v>
      </c>
      <c r="D191" s="37"/>
      <c r="E191" s="37"/>
      <c r="F191" s="37"/>
      <c r="G191" s="64">
        <f t="shared" si="47"/>
        <v>16585</v>
      </c>
      <c r="H191" s="57">
        <f t="shared" si="46"/>
        <v>42.93035875791378</v>
      </c>
      <c r="I191" s="57">
        <f t="shared" si="46"/>
        <v>34.7904733192644</v>
      </c>
      <c r="J191" s="57">
        <f t="shared" si="46"/>
        <v>17.696713898100693</v>
      </c>
      <c r="K191" s="57">
        <f t="shared" si="46"/>
        <v>2.6891769671389811</v>
      </c>
      <c r="L191" s="57">
        <f t="shared" si="46"/>
        <v>0.28338860416038592</v>
      </c>
      <c r="M191" s="57">
        <f t="shared" si="46"/>
        <v>0.25927042508290621</v>
      </c>
      <c r="N191" s="57">
        <f t="shared" si="46"/>
        <v>0</v>
      </c>
      <c r="O191" s="57">
        <f t="shared" si="46"/>
        <v>1.8088634308109738E-2</v>
      </c>
      <c r="P191" s="57">
        <f t="shared" si="46"/>
        <v>0</v>
      </c>
      <c r="Q191" s="57">
        <f t="shared" si="46"/>
        <v>0</v>
      </c>
      <c r="R191" s="57">
        <f t="shared" si="46"/>
        <v>0</v>
      </c>
      <c r="S191" s="57">
        <f t="shared" si="46"/>
        <v>6.0295447693699128E-3</v>
      </c>
      <c r="T191" s="61">
        <f t="shared" si="46"/>
        <v>1.3264998492613806</v>
      </c>
      <c r="U191" s="57">
        <f t="shared" si="45"/>
        <v>100.00000000000001</v>
      </c>
    </row>
    <row r="192" spans="2:28" s="36" customFormat="1" ht="12" customHeight="1" x14ac:dyDescent="0.15">
      <c r="B192" s="101"/>
      <c r="C192" s="124" t="s">
        <v>200</v>
      </c>
      <c r="D192" s="37"/>
      <c r="E192" s="37"/>
      <c r="F192" s="37"/>
      <c r="G192" s="64">
        <f t="shared" si="47"/>
        <v>16585</v>
      </c>
      <c r="H192" s="57">
        <f t="shared" si="46"/>
        <v>32.770575821525476</v>
      </c>
      <c r="I192" s="57">
        <f t="shared" si="46"/>
        <v>22.429906542056074</v>
      </c>
      <c r="J192" s="57">
        <f t="shared" si="46"/>
        <v>24.461863129333736</v>
      </c>
      <c r="K192" s="57">
        <f t="shared" si="46"/>
        <v>12.185709978896593</v>
      </c>
      <c r="L192" s="57">
        <f t="shared" si="46"/>
        <v>2.5866747060596924</v>
      </c>
      <c r="M192" s="57">
        <f t="shared" si="46"/>
        <v>2.3515224600542659</v>
      </c>
      <c r="N192" s="57">
        <f t="shared" si="46"/>
        <v>0.48236358154959302</v>
      </c>
      <c r="O192" s="57">
        <f t="shared" si="46"/>
        <v>0.40397949954778417</v>
      </c>
      <c r="P192" s="57">
        <f t="shared" si="46"/>
        <v>0.13264998492613808</v>
      </c>
      <c r="Q192" s="57">
        <f t="shared" si="46"/>
        <v>0.23515224600542659</v>
      </c>
      <c r="R192" s="57">
        <f t="shared" si="46"/>
        <v>4.8236358154959302E-2</v>
      </c>
      <c r="S192" s="57">
        <f t="shared" si="46"/>
        <v>0.27132951462164606</v>
      </c>
      <c r="T192" s="61">
        <f t="shared" si="46"/>
        <v>1.6400361772686163</v>
      </c>
      <c r="U192" s="57">
        <f t="shared" si="45"/>
        <v>100</v>
      </c>
    </row>
    <row r="193" spans="2:21" s="36" customFormat="1" ht="12" customHeight="1" x14ac:dyDescent="0.15">
      <c r="B193" s="101"/>
      <c r="C193" s="124" t="s">
        <v>201</v>
      </c>
      <c r="D193" s="37"/>
      <c r="E193" s="37"/>
      <c r="F193" s="37"/>
      <c r="G193" s="64">
        <f t="shared" si="47"/>
        <v>16585</v>
      </c>
      <c r="H193" s="57">
        <f t="shared" si="46"/>
        <v>53.463973470003012</v>
      </c>
      <c r="I193" s="57">
        <f t="shared" si="46"/>
        <v>11.450105517033464</v>
      </c>
      <c r="J193" s="57">
        <f t="shared" si="46"/>
        <v>14.290021103406691</v>
      </c>
      <c r="K193" s="57">
        <f t="shared" si="46"/>
        <v>9.5990352728369004</v>
      </c>
      <c r="L193" s="57">
        <f t="shared" si="46"/>
        <v>2.5685860717515827</v>
      </c>
      <c r="M193" s="57">
        <f t="shared" si="46"/>
        <v>2.7132951462164607</v>
      </c>
      <c r="N193" s="57">
        <f t="shared" si="46"/>
        <v>0.77178173047934884</v>
      </c>
      <c r="O193" s="57">
        <f t="shared" si="46"/>
        <v>1.1576725957190233</v>
      </c>
      <c r="P193" s="57">
        <f t="shared" si="46"/>
        <v>0.30147723846849561</v>
      </c>
      <c r="Q193" s="57">
        <f t="shared" si="46"/>
        <v>0.58486584262888153</v>
      </c>
      <c r="R193" s="57">
        <f t="shared" si="46"/>
        <v>0.10250226107928852</v>
      </c>
      <c r="S193" s="57">
        <f t="shared" si="46"/>
        <v>1.7123907145010553</v>
      </c>
      <c r="T193" s="61">
        <f t="shared" si="46"/>
        <v>1.2842930358757914</v>
      </c>
      <c r="U193" s="57">
        <f t="shared" si="45"/>
        <v>100</v>
      </c>
    </row>
    <row r="194" spans="2:21" s="36" customFormat="1" ht="12" customHeight="1" x14ac:dyDescent="0.15">
      <c r="B194" s="101"/>
      <c r="C194" s="124" t="s">
        <v>202</v>
      </c>
      <c r="D194" s="37"/>
      <c r="E194" s="37"/>
      <c r="F194" s="37"/>
      <c r="G194" s="64">
        <f t="shared" si="47"/>
        <v>16585</v>
      </c>
      <c r="H194" s="57">
        <f t="shared" si="46"/>
        <v>57.877600241181796</v>
      </c>
      <c r="I194" s="57">
        <f t="shared" si="46"/>
        <v>13.222791679228219</v>
      </c>
      <c r="J194" s="57">
        <f t="shared" si="46"/>
        <v>14.892975580343684</v>
      </c>
      <c r="K194" s="57">
        <f t="shared" si="46"/>
        <v>7.8866445583358455</v>
      </c>
      <c r="L194" s="57">
        <f t="shared" si="46"/>
        <v>1.8209225203497135</v>
      </c>
      <c r="M194" s="57">
        <f t="shared" si="46"/>
        <v>1.5616520952668074</v>
      </c>
      <c r="N194" s="57">
        <f t="shared" si="46"/>
        <v>0.40397949954778417</v>
      </c>
      <c r="O194" s="57">
        <f t="shared" si="46"/>
        <v>0.51251130539644252</v>
      </c>
      <c r="P194" s="57">
        <f t="shared" si="46"/>
        <v>0.21103406692794696</v>
      </c>
      <c r="Q194" s="57">
        <f t="shared" si="46"/>
        <v>0.19897497738920711</v>
      </c>
      <c r="R194" s="57">
        <f t="shared" si="46"/>
        <v>8.4413626771178779E-2</v>
      </c>
      <c r="S194" s="57">
        <f t="shared" si="46"/>
        <v>0.30750678323786557</v>
      </c>
      <c r="T194" s="61">
        <f t="shared" si="46"/>
        <v>1.0189930660235154</v>
      </c>
      <c r="U194" s="57">
        <f t="shared" si="45"/>
        <v>100.00000000000003</v>
      </c>
    </row>
    <row r="195" spans="2:21" s="36" customFormat="1" ht="12" customHeight="1" x14ac:dyDescent="0.15">
      <c r="B195" s="101"/>
      <c r="C195" s="149" t="s">
        <v>203</v>
      </c>
      <c r="D195" s="150"/>
      <c r="E195" s="150"/>
      <c r="F195" s="150"/>
      <c r="G195" s="155">
        <f t="shared" si="47"/>
        <v>16585</v>
      </c>
      <c r="H195" s="156">
        <f t="shared" si="46"/>
        <v>74.706059692493227</v>
      </c>
      <c r="I195" s="156">
        <f t="shared" si="46"/>
        <v>4.0096472716309917</v>
      </c>
      <c r="J195" s="156">
        <f t="shared" si="46"/>
        <v>5.1854085016581255</v>
      </c>
      <c r="K195" s="156">
        <f t="shared" si="46"/>
        <v>5.6074766355140184</v>
      </c>
      <c r="L195" s="156">
        <f t="shared" si="46"/>
        <v>2.3635815495930057</v>
      </c>
      <c r="M195" s="156">
        <f t="shared" si="46"/>
        <v>2.9243292131444076</v>
      </c>
      <c r="N195" s="156">
        <f t="shared" si="46"/>
        <v>1.0792885137172143</v>
      </c>
      <c r="O195" s="156">
        <f t="shared" si="46"/>
        <v>1.646065722037986</v>
      </c>
      <c r="P195" s="156">
        <f t="shared" si="46"/>
        <v>0.64516129032258063</v>
      </c>
      <c r="Q195" s="156">
        <f t="shared" si="46"/>
        <v>0.68133855893880013</v>
      </c>
      <c r="R195" s="156">
        <f t="shared" si="46"/>
        <v>0.27132951462164606</v>
      </c>
      <c r="S195" s="156">
        <f t="shared" si="46"/>
        <v>0.29544769369912571</v>
      </c>
      <c r="T195" s="157">
        <f t="shared" si="46"/>
        <v>0.58486584262888153</v>
      </c>
      <c r="U195" s="156">
        <f t="shared" si="45"/>
        <v>100.00000000000003</v>
      </c>
    </row>
    <row r="196" spans="2:21" s="36" customFormat="1" ht="12" customHeight="1" x14ac:dyDescent="0.15">
      <c r="B196" s="101"/>
      <c r="C196" s="124" t="s">
        <v>204</v>
      </c>
      <c r="D196" s="37"/>
      <c r="E196" s="37"/>
      <c r="F196" s="37"/>
      <c r="G196" s="64">
        <f t="shared" si="47"/>
        <v>16585</v>
      </c>
      <c r="H196" s="57">
        <f t="shared" si="46"/>
        <v>31.582755501959603</v>
      </c>
      <c r="I196" s="57">
        <f t="shared" si="46"/>
        <v>53.319264395538134</v>
      </c>
      <c r="J196" s="57">
        <f t="shared" si="46"/>
        <v>12.348507687669581</v>
      </c>
      <c r="K196" s="57">
        <f t="shared" si="46"/>
        <v>1.0913476032559541</v>
      </c>
      <c r="L196" s="57">
        <f t="shared" si="46"/>
        <v>0.12059089538739826</v>
      </c>
      <c r="M196" s="57">
        <f t="shared" si="46"/>
        <v>6.0295447693699128E-2</v>
      </c>
      <c r="N196" s="57">
        <f t="shared" si="46"/>
        <v>0</v>
      </c>
      <c r="O196" s="57">
        <f t="shared" si="46"/>
        <v>6.0295447693699128E-3</v>
      </c>
      <c r="P196" s="57">
        <f t="shared" si="46"/>
        <v>1.8088634308109738E-2</v>
      </c>
      <c r="Q196" s="57">
        <f t="shared" si="46"/>
        <v>0</v>
      </c>
      <c r="R196" s="57">
        <f t="shared" si="46"/>
        <v>0</v>
      </c>
      <c r="S196" s="57">
        <f t="shared" si="46"/>
        <v>6.0295447693699128E-3</v>
      </c>
      <c r="T196" s="61">
        <f t="shared" si="46"/>
        <v>1.4470907446487788</v>
      </c>
      <c r="U196" s="57">
        <f t="shared" si="45"/>
        <v>100.00000000000001</v>
      </c>
    </row>
    <row r="197" spans="2:21" s="36" customFormat="1" ht="12" customHeight="1" x14ac:dyDescent="0.15">
      <c r="B197" s="101"/>
      <c r="C197" s="124" t="s">
        <v>1043</v>
      </c>
      <c r="D197" s="37"/>
      <c r="E197" s="37"/>
      <c r="F197" s="37"/>
      <c r="G197" s="64">
        <f t="shared" si="47"/>
        <v>10135</v>
      </c>
      <c r="H197" s="57">
        <f t="shared" si="46"/>
        <v>41.805624074987669</v>
      </c>
      <c r="I197" s="57">
        <f t="shared" si="46"/>
        <v>4.9432659102121361</v>
      </c>
      <c r="J197" s="57">
        <f t="shared" si="46"/>
        <v>10.251603354711396</v>
      </c>
      <c r="K197" s="57">
        <f t="shared" si="46"/>
        <v>16.082881105081402</v>
      </c>
      <c r="L197" s="57">
        <f t="shared" si="46"/>
        <v>8.9195855944745919</v>
      </c>
      <c r="M197" s="57">
        <f t="shared" si="46"/>
        <v>12.41243216576221</v>
      </c>
      <c r="N197" s="57">
        <f t="shared" si="46"/>
        <v>1.736556487419832</v>
      </c>
      <c r="O197" s="57">
        <f t="shared" si="46"/>
        <v>1.766156882091761</v>
      </c>
      <c r="P197" s="57">
        <f t="shared" si="46"/>
        <v>8.8801184015786877E-2</v>
      </c>
      <c r="Q197" s="57">
        <f t="shared" si="46"/>
        <v>0.25653675382338431</v>
      </c>
      <c r="R197" s="57">
        <f t="shared" si="46"/>
        <v>2.9600394671928959E-2</v>
      </c>
      <c r="S197" s="57">
        <f t="shared" si="46"/>
        <v>0.1480019733596448</v>
      </c>
      <c r="T197" s="61">
        <f t="shared" si="46"/>
        <v>1.5589541193882586</v>
      </c>
      <c r="U197" s="57">
        <f t="shared" si="45"/>
        <v>100.00000000000001</v>
      </c>
    </row>
    <row r="198" spans="2:21" s="36" customFormat="1" ht="12" customHeight="1" x14ac:dyDescent="0.15">
      <c r="B198" s="101"/>
      <c r="C198" s="124" t="s">
        <v>1042</v>
      </c>
      <c r="D198" s="37"/>
      <c r="E198" s="37"/>
      <c r="F198" s="37"/>
      <c r="G198" s="64">
        <f t="shared" si="47"/>
        <v>4004</v>
      </c>
      <c r="H198" s="57">
        <f t="shared" si="46"/>
        <v>25.699300699300696</v>
      </c>
      <c r="I198" s="57">
        <f t="shared" si="46"/>
        <v>9.0909090909090917</v>
      </c>
      <c r="J198" s="57">
        <f t="shared" si="46"/>
        <v>20.304695304695304</v>
      </c>
      <c r="K198" s="57">
        <f t="shared" si="46"/>
        <v>22.827172827172827</v>
      </c>
      <c r="L198" s="57">
        <f t="shared" si="46"/>
        <v>11.513486513486514</v>
      </c>
      <c r="M198" s="57">
        <f t="shared" si="46"/>
        <v>6.3936063936063938</v>
      </c>
      <c r="N198" s="57">
        <f t="shared" si="46"/>
        <v>1.8231768231768233</v>
      </c>
      <c r="O198" s="57">
        <f t="shared" si="46"/>
        <v>0.62437562437562444</v>
      </c>
      <c r="P198" s="57">
        <f t="shared" si="46"/>
        <v>7.4925074925074928E-2</v>
      </c>
      <c r="Q198" s="57">
        <f t="shared" si="46"/>
        <v>0.19980019980019981</v>
      </c>
      <c r="R198" s="57">
        <f t="shared" si="46"/>
        <v>0</v>
      </c>
      <c r="S198" s="57">
        <f t="shared" si="46"/>
        <v>9.9900099900099903E-2</v>
      </c>
      <c r="T198" s="61">
        <f t="shared" si="46"/>
        <v>1.3486513486513485</v>
      </c>
      <c r="U198" s="57">
        <f t="shared" si="45"/>
        <v>99.999999999999986</v>
      </c>
    </row>
    <row r="199" spans="2:21" s="36" customFormat="1" ht="12" customHeight="1" x14ac:dyDescent="0.15">
      <c r="B199" s="101"/>
      <c r="C199" s="124" t="s">
        <v>205</v>
      </c>
      <c r="D199" s="37"/>
      <c r="E199" s="37"/>
      <c r="F199" s="37"/>
      <c r="G199" s="64">
        <f t="shared" si="47"/>
        <v>16585</v>
      </c>
      <c r="H199" s="57">
        <f t="shared" si="46"/>
        <v>43.171540548688576</v>
      </c>
      <c r="I199" s="57">
        <f t="shared" si="46"/>
        <v>33.313234850768772</v>
      </c>
      <c r="J199" s="57">
        <f t="shared" si="46"/>
        <v>14.645764244799517</v>
      </c>
      <c r="K199" s="57">
        <f t="shared" si="46"/>
        <v>5.2155562255049741</v>
      </c>
      <c r="L199" s="57">
        <f t="shared" si="46"/>
        <v>1.0491407898703646</v>
      </c>
      <c r="M199" s="57">
        <f t="shared" si="46"/>
        <v>0.77178173047934884</v>
      </c>
      <c r="N199" s="57">
        <f t="shared" si="46"/>
        <v>0.18691588785046731</v>
      </c>
      <c r="O199" s="57">
        <f t="shared" si="46"/>
        <v>0.15073861923424781</v>
      </c>
      <c r="P199" s="57">
        <f t="shared" si="46"/>
        <v>3.0147723846849564E-2</v>
      </c>
      <c r="Q199" s="57">
        <f t="shared" si="46"/>
        <v>4.8236358154959302E-2</v>
      </c>
      <c r="R199" s="57">
        <f t="shared" si="46"/>
        <v>2.4118179077479651E-2</v>
      </c>
      <c r="S199" s="57">
        <f t="shared" si="46"/>
        <v>6.6324992463069041E-2</v>
      </c>
      <c r="T199" s="61">
        <f t="shared" si="46"/>
        <v>1.3264998492613806</v>
      </c>
      <c r="U199" s="57">
        <f t="shared" si="45"/>
        <v>100</v>
      </c>
    </row>
    <row r="200" spans="2:21" s="36" customFormat="1" ht="12" customHeight="1" x14ac:dyDescent="0.15">
      <c r="B200" s="101"/>
      <c r="C200" s="124" t="s">
        <v>62</v>
      </c>
      <c r="D200" s="37"/>
      <c r="E200" s="37"/>
      <c r="F200" s="37"/>
      <c r="G200" s="64">
        <f t="shared" si="47"/>
        <v>16585</v>
      </c>
      <c r="H200" s="57">
        <f t="shared" ref="H200:T215" si="48">H166/$G200*100</f>
        <v>48.965933072053062</v>
      </c>
      <c r="I200" s="57">
        <f t="shared" si="48"/>
        <v>21.953572505275851</v>
      </c>
      <c r="J200" s="57">
        <f t="shared" si="48"/>
        <v>18.782031956587279</v>
      </c>
      <c r="K200" s="57">
        <f t="shared" si="48"/>
        <v>6.0657220379861325</v>
      </c>
      <c r="L200" s="57">
        <f t="shared" si="48"/>
        <v>1.1516430509496534</v>
      </c>
      <c r="M200" s="57">
        <f t="shared" si="48"/>
        <v>1.0310521555622552</v>
      </c>
      <c r="N200" s="57">
        <f t="shared" si="48"/>
        <v>0.24118179077479651</v>
      </c>
      <c r="O200" s="57">
        <f t="shared" si="48"/>
        <v>0.21706361169731686</v>
      </c>
      <c r="P200" s="57">
        <f t="shared" si="48"/>
        <v>6.0295447693699128E-2</v>
      </c>
      <c r="Q200" s="57">
        <f t="shared" si="48"/>
        <v>6.0295447693699128E-2</v>
      </c>
      <c r="R200" s="57">
        <f t="shared" si="48"/>
        <v>2.4118179077479651E-2</v>
      </c>
      <c r="S200" s="57">
        <f t="shared" si="48"/>
        <v>4.220681338558939E-2</v>
      </c>
      <c r="T200" s="61">
        <f t="shared" si="48"/>
        <v>1.4048839312631896</v>
      </c>
      <c r="U200" s="57">
        <f t="shared" si="45"/>
        <v>100.00000000000001</v>
      </c>
    </row>
    <row r="201" spans="2:21" s="36" customFormat="1" ht="12" customHeight="1" x14ac:dyDescent="0.15">
      <c r="B201" s="101"/>
      <c r="C201" s="149" t="s">
        <v>206</v>
      </c>
      <c r="D201" s="150"/>
      <c r="E201" s="150"/>
      <c r="F201" s="150"/>
      <c r="G201" s="155">
        <f t="shared" si="47"/>
        <v>12581</v>
      </c>
      <c r="H201" s="156">
        <f t="shared" si="48"/>
        <v>66.401716874652251</v>
      </c>
      <c r="I201" s="156">
        <f t="shared" si="48"/>
        <v>18.766393768380894</v>
      </c>
      <c r="J201" s="156">
        <f t="shared" si="48"/>
        <v>9.9038232254987673</v>
      </c>
      <c r="K201" s="156">
        <f t="shared" si="48"/>
        <v>2.8376122724743662</v>
      </c>
      <c r="L201" s="156">
        <f t="shared" si="48"/>
        <v>0.46896113186551153</v>
      </c>
      <c r="M201" s="156">
        <f t="shared" si="48"/>
        <v>0.38947619426118751</v>
      </c>
      <c r="N201" s="156">
        <f t="shared" si="48"/>
        <v>2.3845481281297192E-2</v>
      </c>
      <c r="O201" s="156">
        <f t="shared" si="48"/>
        <v>0.10333041888562118</v>
      </c>
      <c r="P201" s="156">
        <f t="shared" si="48"/>
        <v>2.3845481281297192E-2</v>
      </c>
      <c r="Q201" s="156">
        <f t="shared" si="48"/>
        <v>5.5639456323026783E-2</v>
      </c>
      <c r="R201" s="156">
        <f t="shared" si="48"/>
        <v>0</v>
      </c>
      <c r="S201" s="156">
        <f t="shared" si="48"/>
        <v>0</v>
      </c>
      <c r="T201" s="157">
        <f t="shared" si="48"/>
        <v>1.0253556950957794</v>
      </c>
      <c r="U201" s="156">
        <f t="shared" si="45"/>
        <v>100</v>
      </c>
    </row>
    <row r="202" spans="2:21" s="36" customFormat="1" ht="12" customHeight="1" x14ac:dyDescent="0.15">
      <c r="B202" s="101"/>
      <c r="C202" s="124" t="s">
        <v>46</v>
      </c>
      <c r="D202" s="37"/>
      <c r="E202" s="37"/>
      <c r="F202" s="37"/>
      <c r="G202" s="64">
        <f t="shared" si="47"/>
        <v>16585</v>
      </c>
      <c r="H202" s="57">
        <f t="shared" si="48"/>
        <v>94.241784745251735</v>
      </c>
      <c r="I202" s="57">
        <f t="shared" si="48"/>
        <v>0.72957491709375943</v>
      </c>
      <c r="J202" s="57">
        <f t="shared" si="48"/>
        <v>1.2420862224902021</v>
      </c>
      <c r="K202" s="57">
        <f t="shared" si="48"/>
        <v>1.3687066626469702</v>
      </c>
      <c r="L202" s="57">
        <f t="shared" si="48"/>
        <v>0.45221585770274347</v>
      </c>
      <c r="M202" s="57">
        <f t="shared" si="48"/>
        <v>0.62707265601447093</v>
      </c>
      <c r="N202" s="57">
        <f t="shared" si="48"/>
        <v>0.13867952969550798</v>
      </c>
      <c r="O202" s="57">
        <f t="shared" si="48"/>
        <v>0.29544769369912571</v>
      </c>
      <c r="P202" s="57">
        <f t="shared" si="48"/>
        <v>6.6324992463069041E-2</v>
      </c>
      <c r="Q202" s="57">
        <f t="shared" si="48"/>
        <v>0.26529996985227616</v>
      </c>
      <c r="R202" s="57">
        <f t="shared" si="48"/>
        <v>1.8088634308109738E-2</v>
      </c>
      <c r="S202" s="57">
        <f t="shared" si="48"/>
        <v>0.21103406692794696</v>
      </c>
      <c r="T202" s="61">
        <f t="shared" si="48"/>
        <v>0.34368405185408502</v>
      </c>
      <c r="U202" s="57">
        <f t="shared" si="45"/>
        <v>100.00000000000001</v>
      </c>
    </row>
    <row r="203" spans="2:21" s="36" customFormat="1" ht="12" customHeight="1" x14ac:dyDescent="0.15">
      <c r="B203" s="101"/>
      <c r="C203" s="124" t="s">
        <v>207</v>
      </c>
      <c r="D203" s="37"/>
      <c r="E203" s="37"/>
      <c r="F203" s="37"/>
      <c r="G203" s="64">
        <f t="shared" si="47"/>
        <v>16585</v>
      </c>
      <c r="H203" s="57">
        <f t="shared" si="48"/>
        <v>98.203195658727765</v>
      </c>
      <c r="I203" s="57">
        <f t="shared" si="48"/>
        <v>0.94663852879107624</v>
      </c>
      <c r="J203" s="57">
        <f t="shared" si="48"/>
        <v>0.47633403678022312</v>
      </c>
      <c r="K203" s="57">
        <f t="shared" si="48"/>
        <v>0.15676816400361773</v>
      </c>
      <c r="L203" s="57">
        <f t="shared" si="48"/>
        <v>3.0147723846849564E-2</v>
      </c>
      <c r="M203" s="57">
        <f t="shared" si="48"/>
        <v>1.2059089538739826E-2</v>
      </c>
      <c r="N203" s="57">
        <f t="shared" si="48"/>
        <v>0</v>
      </c>
      <c r="O203" s="57">
        <f t="shared" si="48"/>
        <v>0</v>
      </c>
      <c r="P203" s="57">
        <f t="shared" si="48"/>
        <v>0</v>
      </c>
      <c r="Q203" s="57">
        <f t="shared" si="48"/>
        <v>0</v>
      </c>
      <c r="R203" s="57">
        <f t="shared" si="48"/>
        <v>0</v>
      </c>
      <c r="S203" s="57">
        <f t="shared" si="48"/>
        <v>0</v>
      </c>
      <c r="T203" s="61">
        <f t="shared" si="48"/>
        <v>0.17485679831172746</v>
      </c>
      <c r="U203" s="57">
        <f t="shared" si="45"/>
        <v>100</v>
      </c>
    </row>
    <row r="204" spans="2:21" s="36" customFormat="1" ht="12" customHeight="1" x14ac:dyDescent="0.15">
      <c r="B204" s="101"/>
      <c r="C204" s="124" t="s">
        <v>208</v>
      </c>
      <c r="D204" s="37"/>
      <c r="E204" s="37"/>
      <c r="F204" s="37"/>
      <c r="G204" s="64">
        <f t="shared" si="47"/>
        <v>16585</v>
      </c>
      <c r="H204" s="57">
        <f t="shared" si="48"/>
        <v>98.90262285197467</v>
      </c>
      <c r="I204" s="57">
        <f t="shared" si="48"/>
        <v>0.21103406692794696</v>
      </c>
      <c r="J204" s="57">
        <f t="shared" si="48"/>
        <v>0.25927042508290621</v>
      </c>
      <c r="K204" s="57">
        <f t="shared" si="48"/>
        <v>0.31956587277660536</v>
      </c>
      <c r="L204" s="57">
        <f t="shared" si="48"/>
        <v>3.0147723846849564E-2</v>
      </c>
      <c r="M204" s="57">
        <f t="shared" si="48"/>
        <v>7.8384082001808866E-2</v>
      </c>
      <c r="N204" s="57">
        <f t="shared" si="48"/>
        <v>0</v>
      </c>
      <c r="O204" s="57">
        <f t="shared" si="48"/>
        <v>3.6177268616219477E-2</v>
      </c>
      <c r="P204" s="57">
        <f t="shared" si="48"/>
        <v>0</v>
      </c>
      <c r="Q204" s="57">
        <f t="shared" si="48"/>
        <v>1.8088634308109738E-2</v>
      </c>
      <c r="R204" s="57">
        <f t="shared" si="48"/>
        <v>0</v>
      </c>
      <c r="S204" s="57">
        <f t="shared" si="48"/>
        <v>0</v>
      </c>
      <c r="T204" s="61">
        <f t="shared" si="48"/>
        <v>0.14470907446487791</v>
      </c>
      <c r="U204" s="57">
        <f t="shared" si="45"/>
        <v>100</v>
      </c>
    </row>
    <row r="205" spans="2:21" s="36" customFormat="1" ht="12" customHeight="1" x14ac:dyDescent="0.15">
      <c r="B205" s="101"/>
      <c r="C205" s="124" t="s">
        <v>51</v>
      </c>
      <c r="D205" s="37"/>
      <c r="E205" s="37"/>
      <c r="F205" s="37"/>
      <c r="G205" s="64">
        <f t="shared" si="47"/>
        <v>16585</v>
      </c>
      <c r="H205" s="57">
        <f t="shared" si="48"/>
        <v>99.801025022610787</v>
      </c>
      <c r="I205" s="57">
        <f t="shared" si="48"/>
        <v>1.2059089538739826E-2</v>
      </c>
      <c r="J205" s="57">
        <f t="shared" si="48"/>
        <v>6.6324992463069041E-2</v>
      </c>
      <c r="K205" s="57">
        <f t="shared" si="48"/>
        <v>6.0295447693699128E-2</v>
      </c>
      <c r="L205" s="57">
        <f t="shared" si="48"/>
        <v>1.2059089538739826E-2</v>
      </c>
      <c r="M205" s="57">
        <f t="shared" si="48"/>
        <v>6.0295447693699128E-3</v>
      </c>
      <c r="N205" s="57">
        <f t="shared" si="48"/>
        <v>0</v>
      </c>
      <c r="O205" s="57">
        <f t="shared" si="48"/>
        <v>0</v>
      </c>
      <c r="P205" s="57">
        <f t="shared" si="48"/>
        <v>0</v>
      </c>
      <c r="Q205" s="57">
        <f t="shared" si="48"/>
        <v>0</v>
      </c>
      <c r="R205" s="57">
        <f t="shared" si="48"/>
        <v>0</v>
      </c>
      <c r="S205" s="57">
        <f t="shared" si="48"/>
        <v>0</v>
      </c>
      <c r="T205" s="61">
        <f t="shared" si="48"/>
        <v>4.220681338558939E-2</v>
      </c>
      <c r="U205" s="57">
        <f t="shared" si="45"/>
        <v>100</v>
      </c>
    </row>
    <row r="206" spans="2:21" s="36" customFormat="1" ht="12" customHeight="1" x14ac:dyDescent="0.15">
      <c r="B206" s="101"/>
      <c r="C206" s="124" t="s">
        <v>209</v>
      </c>
      <c r="D206" s="37"/>
      <c r="E206" s="37"/>
      <c r="F206" s="37"/>
      <c r="G206" s="64">
        <f t="shared" si="47"/>
        <v>16585</v>
      </c>
      <c r="H206" s="57">
        <f t="shared" si="48"/>
        <v>99.493518239372918</v>
      </c>
      <c r="I206" s="57">
        <f t="shared" si="48"/>
        <v>3.6177268616219477E-2</v>
      </c>
      <c r="J206" s="57">
        <f t="shared" si="48"/>
        <v>0.13264998492613808</v>
      </c>
      <c r="K206" s="57">
        <f t="shared" si="48"/>
        <v>0.18088634308109736</v>
      </c>
      <c r="L206" s="57">
        <f t="shared" si="48"/>
        <v>6.0295447693699128E-3</v>
      </c>
      <c r="M206" s="57">
        <f t="shared" si="48"/>
        <v>6.0295447693699128E-3</v>
      </c>
      <c r="N206" s="57">
        <f t="shared" si="48"/>
        <v>0</v>
      </c>
      <c r="O206" s="57">
        <f t="shared" si="48"/>
        <v>1.2059089538739826E-2</v>
      </c>
      <c r="P206" s="57">
        <f t="shared" si="48"/>
        <v>0</v>
      </c>
      <c r="Q206" s="57">
        <f t="shared" si="48"/>
        <v>6.0295447693699128E-3</v>
      </c>
      <c r="R206" s="57">
        <f t="shared" si="48"/>
        <v>0</v>
      </c>
      <c r="S206" s="57">
        <f t="shared" si="48"/>
        <v>0</v>
      </c>
      <c r="T206" s="61">
        <f t="shared" si="48"/>
        <v>0.12662044015676815</v>
      </c>
      <c r="U206" s="57">
        <f t="shared" si="45"/>
        <v>100</v>
      </c>
    </row>
    <row r="207" spans="2:21" s="36" customFormat="1" ht="12" customHeight="1" x14ac:dyDescent="0.15">
      <c r="B207" s="101"/>
      <c r="C207" s="124" t="s">
        <v>54</v>
      </c>
      <c r="D207" s="37"/>
      <c r="E207" s="37"/>
      <c r="F207" s="37"/>
      <c r="G207" s="64">
        <f t="shared" si="47"/>
        <v>16585</v>
      </c>
      <c r="H207" s="57">
        <f t="shared" si="48"/>
        <v>98.914681941513422</v>
      </c>
      <c r="I207" s="57">
        <f t="shared" si="48"/>
        <v>0.26529996985227616</v>
      </c>
      <c r="J207" s="57">
        <f t="shared" si="48"/>
        <v>0.31956587277660536</v>
      </c>
      <c r="K207" s="57">
        <f t="shared" si="48"/>
        <v>0.19294543261983721</v>
      </c>
      <c r="L207" s="57">
        <f t="shared" si="48"/>
        <v>4.8236358154959302E-2</v>
      </c>
      <c r="M207" s="57">
        <f t="shared" si="48"/>
        <v>0.10853180584865843</v>
      </c>
      <c r="N207" s="57">
        <f t="shared" si="48"/>
        <v>0</v>
      </c>
      <c r="O207" s="57">
        <f t="shared" si="48"/>
        <v>1.8088634308109738E-2</v>
      </c>
      <c r="P207" s="57">
        <f t="shared" si="48"/>
        <v>0</v>
      </c>
      <c r="Q207" s="57">
        <f t="shared" si="48"/>
        <v>6.0295447693699128E-3</v>
      </c>
      <c r="R207" s="57">
        <f t="shared" si="48"/>
        <v>0</v>
      </c>
      <c r="S207" s="57">
        <f t="shared" si="48"/>
        <v>1.8088634308109738E-2</v>
      </c>
      <c r="T207" s="61">
        <f t="shared" si="48"/>
        <v>0.10853180584865843</v>
      </c>
      <c r="U207" s="57">
        <f t="shared" si="45"/>
        <v>100.00000000000003</v>
      </c>
    </row>
    <row r="208" spans="2:21" s="36" customFormat="1" ht="12" customHeight="1" x14ac:dyDescent="0.15">
      <c r="B208" s="101"/>
      <c r="C208" s="124" t="s">
        <v>597</v>
      </c>
      <c r="D208" s="37"/>
      <c r="E208" s="37"/>
      <c r="F208" s="37"/>
      <c r="G208" s="64">
        <f t="shared" si="47"/>
        <v>16585</v>
      </c>
      <c r="H208" s="57">
        <f t="shared" si="48"/>
        <v>99.608079589990965</v>
      </c>
      <c r="I208" s="57">
        <f t="shared" si="48"/>
        <v>7.8384082001808866E-2</v>
      </c>
      <c r="J208" s="57">
        <f t="shared" si="48"/>
        <v>7.8384082001808866E-2</v>
      </c>
      <c r="K208" s="57">
        <f t="shared" si="48"/>
        <v>0.12059089538739826</v>
      </c>
      <c r="L208" s="57">
        <f t="shared" si="48"/>
        <v>1.2059089538739826E-2</v>
      </c>
      <c r="M208" s="57">
        <f t="shared" si="48"/>
        <v>3.6177268616219477E-2</v>
      </c>
      <c r="N208" s="57">
        <f t="shared" si="48"/>
        <v>1.8088634308109738E-2</v>
      </c>
      <c r="O208" s="57">
        <f t="shared" si="48"/>
        <v>6.0295447693699128E-3</v>
      </c>
      <c r="P208" s="57">
        <f t="shared" si="48"/>
        <v>6.0295447693699128E-3</v>
      </c>
      <c r="Q208" s="57">
        <f t="shared" si="48"/>
        <v>0</v>
      </c>
      <c r="R208" s="57">
        <f t="shared" si="48"/>
        <v>0</v>
      </c>
      <c r="S208" s="57">
        <f t="shared" si="48"/>
        <v>0</v>
      </c>
      <c r="T208" s="61">
        <f t="shared" si="48"/>
        <v>3.6177268616219477E-2</v>
      </c>
      <c r="U208" s="57">
        <f t="shared" si="45"/>
        <v>100</v>
      </c>
    </row>
    <row r="209" spans="1:28" s="36" customFormat="1" ht="12" customHeight="1" x14ac:dyDescent="0.15">
      <c r="B209" s="101"/>
      <c r="C209" s="149" t="s">
        <v>57</v>
      </c>
      <c r="D209" s="150"/>
      <c r="E209" s="150"/>
      <c r="F209" s="150"/>
      <c r="G209" s="155">
        <f t="shared" si="47"/>
        <v>16585</v>
      </c>
      <c r="H209" s="156">
        <f t="shared" si="48"/>
        <v>99.366897799216162</v>
      </c>
      <c r="I209" s="156">
        <f t="shared" si="48"/>
        <v>0.11456135061802834</v>
      </c>
      <c r="J209" s="156">
        <f t="shared" si="48"/>
        <v>0.18088634308109736</v>
      </c>
      <c r="K209" s="156">
        <f t="shared" si="48"/>
        <v>0.16882725354235756</v>
      </c>
      <c r="L209" s="156">
        <f t="shared" si="48"/>
        <v>1.2059089538739826E-2</v>
      </c>
      <c r="M209" s="156">
        <f t="shared" si="48"/>
        <v>6.6324992463069041E-2</v>
      </c>
      <c r="N209" s="156">
        <f t="shared" si="48"/>
        <v>0</v>
      </c>
      <c r="O209" s="156">
        <f t="shared" si="48"/>
        <v>2.4118179077479651E-2</v>
      </c>
      <c r="P209" s="156">
        <f t="shared" si="48"/>
        <v>6.0295447693699128E-3</v>
      </c>
      <c r="Q209" s="156">
        <f t="shared" si="48"/>
        <v>6.0295447693699128E-3</v>
      </c>
      <c r="R209" s="156">
        <f t="shared" si="48"/>
        <v>0</v>
      </c>
      <c r="S209" s="156">
        <f t="shared" si="48"/>
        <v>6.0295447693699128E-3</v>
      </c>
      <c r="T209" s="157">
        <f t="shared" si="48"/>
        <v>4.8236358154959302E-2</v>
      </c>
      <c r="U209" s="156">
        <f t="shared" si="45"/>
        <v>100.00000000000003</v>
      </c>
    </row>
    <row r="210" spans="1:28" s="36" customFormat="1" ht="12" customHeight="1" x14ac:dyDescent="0.15">
      <c r="B210" s="101"/>
      <c r="C210" s="124" t="s">
        <v>210</v>
      </c>
      <c r="D210" s="37"/>
      <c r="E210" s="37"/>
      <c r="F210" s="37"/>
      <c r="G210" s="64">
        <f t="shared" si="47"/>
        <v>16585</v>
      </c>
      <c r="H210" s="57">
        <f t="shared" si="48"/>
        <v>94.422671088332834</v>
      </c>
      <c r="I210" s="57">
        <f t="shared" si="48"/>
        <v>2.3876997286704853</v>
      </c>
      <c r="J210" s="57">
        <f t="shared" si="48"/>
        <v>1.7485679831172747</v>
      </c>
      <c r="K210" s="57">
        <f t="shared" si="48"/>
        <v>0.79589990955682843</v>
      </c>
      <c r="L210" s="57">
        <f t="shared" si="48"/>
        <v>6.0295447693699128E-2</v>
      </c>
      <c r="M210" s="57">
        <f t="shared" si="48"/>
        <v>0.13264998492613808</v>
      </c>
      <c r="N210" s="57">
        <f t="shared" si="48"/>
        <v>1.8088634308109738E-2</v>
      </c>
      <c r="O210" s="57">
        <f t="shared" si="48"/>
        <v>4.220681338558939E-2</v>
      </c>
      <c r="P210" s="57">
        <f t="shared" si="48"/>
        <v>0</v>
      </c>
      <c r="Q210" s="57">
        <f t="shared" si="48"/>
        <v>0</v>
      </c>
      <c r="R210" s="57">
        <f t="shared" si="48"/>
        <v>0</v>
      </c>
      <c r="S210" s="57">
        <f t="shared" si="48"/>
        <v>1.2059089538739826E-2</v>
      </c>
      <c r="T210" s="61">
        <f t="shared" si="48"/>
        <v>0.37986132047030452</v>
      </c>
      <c r="U210" s="57">
        <f t="shared" si="45"/>
        <v>100</v>
      </c>
    </row>
    <row r="211" spans="1:28" s="36" customFormat="1" ht="12" customHeight="1" x14ac:dyDescent="0.15">
      <c r="B211" s="101"/>
      <c r="C211" s="124" t="s">
        <v>211</v>
      </c>
      <c r="D211" s="37"/>
      <c r="E211" s="37"/>
      <c r="F211" s="37"/>
      <c r="G211" s="64">
        <f t="shared" si="47"/>
        <v>16585</v>
      </c>
      <c r="H211" s="57">
        <f t="shared" si="48"/>
        <v>89.158878504672899</v>
      </c>
      <c r="I211" s="57">
        <f t="shared" si="48"/>
        <v>2.285197467591197</v>
      </c>
      <c r="J211" s="57">
        <f t="shared" si="48"/>
        <v>3.0388905637624362</v>
      </c>
      <c r="K211" s="57">
        <f t="shared" si="48"/>
        <v>2.6650587880615015</v>
      </c>
      <c r="L211" s="57">
        <f t="shared" si="48"/>
        <v>0.41000904431715407</v>
      </c>
      <c r="M211" s="57">
        <f t="shared" si="48"/>
        <v>1.097377148025324</v>
      </c>
      <c r="N211" s="57">
        <f t="shared" si="48"/>
        <v>0.10250226107928852</v>
      </c>
      <c r="O211" s="57">
        <f t="shared" si="48"/>
        <v>0.32559541754597526</v>
      </c>
      <c r="P211" s="57">
        <f t="shared" si="48"/>
        <v>2.4118179077479651E-2</v>
      </c>
      <c r="Q211" s="57">
        <f t="shared" si="48"/>
        <v>0.17485679831172746</v>
      </c>
      <c r="R211" s="57">
        <f t="shared" si="48"/>
        <v>3.6177268616219477E-2</v>
      </c>
      <c r="S211" s="57">
        <f t="shared" si="48"/>
        <v>0.12662044015676815</v>
      </c>
      <c r="T211" s="61">
        <f t="shared" si="48"/>
        <v>0.55471811878203192</v>
      </c>
      <c r="U211" s="57">
        <f t="shared" si="45"/>
        <v>100</v>
      </c>
    </row>
    <row r="212" spans="1:28" s="36" customFormat="1" ht="12" customHeight="1" x14ac:dyDescent="0.15">
      <c r="B212" s="101"/>
      <c r="C212" s="124" t="s">
        <v>212</v>
      </c>
      <c r="D212" s="37"/>
      <c r="E212" s="37"/>
      <c r="F212" s="37"/>
      <c r="G212" s="64">
        <f t="shared" si="47"/>
        <v>16585</v>
      </c>
      <c r="H212" s="57">
        <f t="shared" si="48"/>
        <v>35.664757310823028</v>
      </c>
      <c r="I212" s="57">
        <f t="shared" si="48"/>
        <v>18.570997889659331</v>
      </c>
      <c r="J212" s="57">
        <f t="shared" si="48"/>
        <v>26.186312933373529</v>
      </c>
      <c r="K212" s="57">
        <f t="shared" si="48"/>
        <v>13.192643955381369</v>
      </c>
      <c r="L212" s="57">
        <f t="shared" si="48"/>
        <v>1.7907747965028642</v>
      </c>
      <c r="M212" s="57">
        <f t="shared" si="48"/>
        <v>2.0078384082001808</v>
      </c>
      <c r="N212" s="57">
        <f t="shared" si="48"/>
        <v>0.36177268616219471</v>
      </c>
      <c r="O212" s="57">
        <f t="shared" si="48"/>
        <v>0.38589086523967442</v>
      </c>
      <c r="P212" s="57">
        <f t="shared" si="48"/>
        <v>6.6324992463069041E-2</v>
      </c>
      <c r="Q212" s="57">
        <f t="shared" si="48"/>
        <v>0.10250226107928852</v>
      </c>
      <c r="R212" s="57">
        <f t="shared" si="48"/>
        <v>2.4118179077479651E-2</v>
      </c>
      <c r="S212" s="57">
        <f t="shared" si="48"/>
        <v>0.19897497738920711</v>
      </c>
      <c r="T212" s="61">
        <f t="shared" si="48"/>
        <v>1.4470907446487788</v>
      </c>
      <c r="U212" s="57">
        <f t="shared" si="45"/>
        <v>100</v>
      </c>
    </row>
    <row r="213" spans="1:28" s="36" customFormat="1" ht="12" customHeight="1" x14ac:dyDescent="0.15">
      <c r="B213" s="101"/>
      <c r="C213" s="124" t="s">
        <v>213</v>
      </c>
      <c r="D213" s="37"/>
      <c r="E213" s="37"/>
      <c r="F213" s="37"/>
      <c r="G213" s="64">
        <f t="shared" si="47"/>
        <v>16585</v>
      </c>
      <c r="H213" s="57">
        <f t="shared" si="48"/>
        <v>89.508592101296344</v>
      </c>
      <c r="I213" s="57">
        <f t="shared" si="48"/>
        <v>4.1000904431715401</v>
      </c>
      <c r="J213" s="57">
        <f t="shared" si="48"/>
        <v>3.0810973771480255</v>
      </c>
      <c r="K213" s="57">
        <f t="shared" si="48"/>
        <v>1.9173952366596321</v>
      </c>
      <c r="L213" s="57">
        <f t="shared" si="48"/>
        <v>0.21103406692794696</v>
      </c>
      <c r="M213" s="57">
        <f t="shared" si="48"/>
        <v>0.35574314139282481</v>
      </c>
      <c r="N213" s="57">
        <f t="shared" si="48"/>
        <v>3.0147723846849564E-2</v>
      </c>
      <c r="O213" s="57">
        <f t="shared" si="48"/>
        <v>7.8384082001808866E-2</v>
      </c>
      <c r="P213" s="57">
        <f t="shared" si="48"/>
        <v>0</v>
      </c>
      <c r="Q213" s="57">
        <f t="shared" si="48"/>
        <v>1.2059089538739826E-2</v>
      </c>
      <c r="R213" s="57">
        <f t="shared" si="48"/>
        <v>1.2059089538739826E-2</v>
      </c>
      <c r="S213" s="57">
        <f t="shared" si="48"/>
        <v>7.2354537232438954E-2</v>
      </c>
      <c r="T213" s="61">
        <f t="shared" si="48"/>
        <v>0.62104311124510103</v>
      </c>
      <c r="U213" s="57">
        <f t="shared" si="45"/>
        <v>99.999999999999986</v>
      </c>
    </row>
    <row r="214" spans="1:28" s="36" customFormat="1" ht="12" customHeight="1" x14ac:dyDescent="0.15">
      <c r="B214" s="101"/>
      <c r="C214" s="124" t="s">
        <v>214</v>
      </c>
      <c r="D214" s="37"/>
      <c r="E214" s="37"/>
      <c r="F214" s="37"/>
      <c r="G214" s="64">
        <f t="shared" si="47"/>
        <v>16585</v>
      </c>
      <c r="H214" s="57">
        <f t="shared" si="48"/>
        <v>85.07687669580946</v>
      </c>
      <c r="I214" s="57">
        <f t="shared" si="48"/>
        <v>1.513415737111848</v>
      </c>
      <c r="J214" s="57">
        <f t="shared" si="48"/>
        <v>2.9363883026831474</v>
      </c>
      <c r="K214" s="57">
        <f t="shared" si="48"/>
        <v>6.1199879409104607</v>
      </c>
      <c r="L214" s="57">
        <f t="shared" si="48"/>
        <v>1.2782634911064215</v>
      </c>
      <c r="M214" s="57">
        <f t="shared" si="48"/>
        <v>1.3747362074163401</v>
      </c>
      <c r="N214" s="57">
        <f t="shared" si="48"/>
        <v>0.16279770877298763</v>
      </c>
      <c r="O214" s="57">
        <f t="shared" si="48"/>
        <v>0.27735905939101596</v>
      </c>
      <c r="P214" s="57">
        <f t="shared" si="48"/>
        <v>6.0295447693699128E-3</v>
      </c>
      <c r="Q214" s="57">
        <f t="shared" si="48"/>
        <v>7.2354537232438954E-2</v>
      </c>
      <c r="R214" s="57">
        <f t="shared" si="48"/>
        <v>0</v>
      </c>
      <c r="S214" s="57">
        <f t="shared" si="48"/>
        <v>7.8384082001808866E-2</v>
      </c>
      <c r="T214" s="61">
        <f t="shared" si="48"/>
        <v>1.1034066927946939</v>
      </c>
      <c r="U214" s="57">
        <f t="shared" ref="U214:U217" si="49">SUM(H214:T214)</f>
        <v>99.999999999999972</v>
      </c>
    </row>
    <row r="215" spans="1:28" s="36" customFormat="1" ht="12" customHeight="1" x14ac:dyDescent="0.15">
      <c r="B215" s="101"/>
      <c r="C215" s="149" t="s">
        <v>215</v>
      </c>
      <c r="D215" s="150"/>
      <c r="E215" s="150"/>
      <c r="F215" s="150"/>
      <c r="G215" s="155">
        <f t="shared" si="47"/>
        <v>16585</v>
      </c>
      <c r="H215" s="156">
        <f t="shared" si="48"/>
        <v>97.901718420259272</v>
      </c>
      <c r="I215" s="156">
        <f t="shared" si="48"/>
        <v>6.0295447693699128E-2</v>
      </c>
      <c r="J215" s="156">
        <f t="shared" si="48"/>
        <v>0.36177268616219471</v>
      </c>
      <c r="K215" s="156">
        <f t="shared" si="48"/>
        <v>0.96472716309918605</v>
      </c>
      <c r="L215" s="156">
        <f t="shared" si="48"/>
        <v>0.13867952969550798</v>
      </c>
      <c r="M215" s="156">
        <f t="shared" si="48"/>
        <v>0.24118179077479651</v>
      </c>
      <c r="N215" s="156">
        <f t="shared" si="48"/>
        <v>6.0295447693699128E-3</v>
      </c>
      <c r="O215" s="156">
        <f t="shared" si="48"/>
        <v>3.6177268616219477E-2</v>
      </c>
      <c r="P215" s="156">
        <f t="shared" si="48"/>
        <v>0</v>
      </c>
      <c r="Q215" s="156">
        <f t="shared" si="48"/>
        <v>1.2059089538739826E-2</v>
      </c>
      <c r="R215" s="156">
        <f t="shared" si="48"/>
        <v>0</v>
      </c>
      <c r="S215" s="156">
        <f t="shared" si="48"/>
        <v>6.0295447693699128E-3</v>
      </c>
      <c r="T215" s="157">
        <f t="shared" si="48"/>
        <v>0.27132951462164606</v>
      </c>
      <c r="U215" s="156">
        <f t="shared" si="49"/>
        <v>100.00000000000001</v>
      </c>
    </row>
    <row r="216" spans="1:28" s="36" customFormat="1" ht="12" customHeight="1" x14ac:dyDescent="0.15">
      <c r="B216" s="101"/>
      <c r="C216" s="124" t="s">
        <v>216</v>
      </c>
      <c r="D216" s="37"/>
      <c r="E216" s="37"/>
      <c r="F216" s="37"/>
      <c r="G216" s="64">
        <f t="shared" si="47"/>
        <v>16585</v>
      </c>
      <c r="H216" s="57">
        <f t="shared" ref="H216:T217" si="50">H182/$G216*100</f>
        <v>95.489900512511312</v>
      </c>
      <c r="I216" s="57">
        <f t="shared" si="50"/>
        <v>0.14470907446487791</v>
      </c>
      <c r="J216" s="57">
        <f t="shared" si="50"/>
        <v>0.44618631293337357</v>
      </c>
      <c r="K216" s="57">
        <f t="shared" si="50"/>
        <v>1.6219475429605064</v>
      </c>
      <c r="L216" s="57">
        <f t="shared" si="50"/>
        <v>0.40397949954778417</v>
      </c>
      <c r="M216" s="57">
        <f t="shared" si="50"/>
        <v>0.47030449201085317</v>
      </c>
      <c r="N216" s="57">
        <f t="shared" si="50"/>
        <v>4.8236358154959302E-2</v>
      </c>
      <c r="O216" s="57">
        <f t="shared" si="50"/>
        <v>0.17485679831172746</v>
      </c>
      <c r="P216" s="57">
        <f t="shared" si="50"/>
        <v>2.4118179077479651E-2</v>
      </c>
      <c r="Q216" s="57">
        <f t="shared" si="50"/>
        <v>8.4413626771178779E-2</v>
      </c>
      <c r="R216" s="57">
        <f t="shared" si="50"/>
        <v>1.8088634308109738E-2</v>
      </c>
      <c r="S216" s="57">
        <f t="shared" si="50"/>
        <v>0.42809767862526382</v>
      </c>
      <c r="T216" s="61">
        <f t="shared" si="50"/>
        <v>0.64516129032258063</v>
      </c>
      <c r="U216" s="57">
        <f t="shared" si="49"/>
        <v>100.00000000000003</v>
      </c>
    </row>
    <row r="217" spans="1:28" ht="12" customHeight="1" x14ac:dyDescent="0.15">
      <c r="B217" s="103"/>
      <c r="C217" s="125" t="s">
        <v>217</v>
      </c>
      <c r="D217" s="71"/>
      <c r="E217" s="71"/>
      <c r="F217" s="71"/>
      <c r="G217" s="65">
        <f t="shared" si="47"/>
        <v>16585</v>
      </c>
      <c r="H217" s="58">
        <f t="shared" si="50"/>
        <v>55.538136870666264</v>
      </c>
      <c r="I217" s="58">
        <f t="shared" si="50"/>
        <v>6.7048537835393427</v>
      </c>
      <c r="J217" s="58">
        <f t="shared" si="50"/>
        <v>8.6343081097377148</v>
      </c>
      <c r="K217" s="58">
        <f t="shared" si="50"/>
        <v>9.502562556526982</v>
      </c>
      <c r="L217" s="58">
        <f t="shared" si="50"/>
        <v>4.6427494724148328</v>
      </c>
      <c r="M217" s="58">
        <f t="shared" si="50"/>
        <v>3.6599336750075366</v>
      </c>
      <c r="N217" s="58">
        <f t="shared" si="50"/>
        <v>2.2791679228218271</v>
      </c>
      <c r="O217" s="58">
        <f t="shared" si="50"/>
        <v>2.0862224902019899</v>
      </c>
      <c r="P217" s="58">
        <f t="shared" si="50"/>
        <v>1.5857702743442872</v>
      </c>
      <c r="Q217" s="58">
        <f t="shared" si="50"/>
        <v>1.38076575218571</v>
      </c>
      <c r="R217" s="58">
        <f t="shared" si="50"/>
        <v>0.95266807356044625</v>
      </c>
      <c r="S217" s="58">
        <f t="shared" si="50"/>
        <v>2.7977087729876393</v>
      </c>
      <c r="T217" s="62">
        <f t="shared" si="50"/>
        <v>0.23515224600542659</v>
      </c>
      <c r="U217" s="58">
        <f t="shared" si="49"/>
        <v>99.999999999999986</v>
      </c>
      <c r="V217" s="36"/>
    </row>
    <row r="218" spans="1:28" ht="9.6" customHeight="1" x14ac:dyDescent="0.15">
      <c r="B218" s="98"/>
      <c r="C218" s="90"/>
      <c r="D218" s="88"/>
      <c r="E218" s="88"/>
      <c r="F218" s="37"/>
      <c r="G218" s="38"/>
      <c r="H218" s="59"/>
      <c r="I218" s="59"/>
      <c r="J218" s="59"/>
      <c r="K218" s="59"/>
      <c r="L218" s="66"/>
      <c r="M218" s="59"/>
      <c r="N218" s="36"/>
    </row>
    <row r="219" spans="1:28" ht="15" customHeight="1" x14ac:dyDescent="0.15">
      <c r="A219" s="17" t="s">
        <v>1136</v>
      </c>
      <c r="B219" s="98"/>
      <c r="C219" s="32"/>
      <c r="D219" s="32"/>
      <c r="E219" s="32"/>
      <c r="F219" s="32"/>
      <c r="G219" s="32"/>
      <c r="H219" s="32"/>
      <c r="I219" s="32"/>
      <c r="J219" s="32"/>
      <c r="K219" s="32"/>
      <c r="L219" s="33"/>
      <c r="M219" s="127"/>
    </row>
    <row r="220" spans="1:28" ht="15" customHeight="1" x14ac:dyDescent="0.15">
      <c r="A220" s="1" t="s">
        <v>1138</v>
      </c>
      <c r="B220" s="96"/>
      <c r="F220" s="1"/>
    </row>
    <row r="221" spans="1:28" s="36" customFormat="1" ht="33.75" x14ac:dyDescent="0.15">
      <c r="B221" s="95" t="s">
        <v>188</v>
      </c>
      <c r="C221" s="30"/>
      <c r="D221" s="30"/>
      <c r="E221" s="30"/>
      <c r="F221" s="30"/>
      <c r="G221" s="31"/>
      <c r="H221" s="128" t="s">
        <v>589</v>
      </c>
      <c r="I221" s="128" t="s">
        <v>598</v>
      </c>
      <c r="J221" s="135" t="s">
        <v>585</v>
      </c>
      <c r="K221" s="135" t="s">
        <v>586</v>
      </c>
      <c r="L221" s="72" t="s">
        <v>587</v>
      </c>
      <c r="M221" s="72" t="s">
        <v>599</v>
      </c>
      <c r="N221" s="72" t="s">
        <v>600</v>
      </c>
      <c r="O221" s="130" t="s">
        <v>601</v>
      </c>
      <c r="P221" s="130" t="s">
        <v>602</v>
      </c>
      <c r="Q221" s="130" t="s">
        <v>603</v>
      </c>
      <c r="R221" s="130" t="s">
        <v>604</v>
      </c>
      <c r="S221" s="130" t="s">
        <v>605</v>
      </c>
      <c r="T221" s="317" t="s">
        <v>324</v>
      </c>
      <c r="U221" s="40" t="s">
        <v>4</v>
      </c>
      <c r="V221" s="41" t="s">
        <v>191</v>
      </c>
      <c r="W221" s="41" t="s">
        <v>606</v>
      </c>
      <c r="X221" s="41" t="s">
        <v>591</v>
      </c>
      <c r="Y221" s="41" t="s">
        <v>192</v>
      </c>
      <c r="Z221" s="41" t="s">
        <v>592</v>
      </c>
      <c r="AA221" s="1"/>
      <c r="AB221" s="1"/>
    </row>
    <row r="222" spans="1:28" s="36" customFormat="1" ht="12" customHeight="1" x14ac:dyDescent="0.15">
      <c r="B222" s="100" t="s">
        <v>2</v>
      </c>
      <c r="C222" s="124" t="s">
        <v>193</v>
      </c>
      <c r="D222" s="47"/>
      <c r="E222" s="47"/>
      <c r="F222" s="47"/>
      <c r="G222" s="42"/>
      <c r="H222" s="50">
        <v>6056</v>
      </c>
      <c r="I222" s="50">
        <v>65</v>
      </c>
      <c r="J222" s="50">
        <v>111</v>
      </c>
      <c r="K222" s="50">
        <v>91</v>
      </c>
      <c r="L222" s="50">
        <v>19</v>
      </c>
      <c r="M222" s="50">
        <v>37</v>
      </c>
      <c r="N222" s="50">
        <v>5</v>
      </c>
      <c r="O222" s="50">
        <v>14</v>
      </c>
      <c r="P222" s="50">
        <v>5</v>
      </c>
      <c r="Q222" s="50">
        <v>7</v>
      </c>
      <c r="R222" s="50">
        <v>2</v>
      </c>
      <c r="S222" s="50">
        <v>20</v>
      </c>
      <c r="T222" s="51">
        <v>18</v>
      </c>
      <c r="U222" s="50">
        <f t="shared" ref="U222:U253" si="51">SUM(H222:T222)</f>
        <v>6450</v>
      </c>
      <c r="V222" s="67">
        <v>4.9541355721393039</v>
      </c>
      <c r="W222" s="67">
        <v>84.747340425531917</v>
      </c>
      <c r="X222" s="67">
        <v>60</v>
      </c>
      <c r="Y222" s="67">
        <v>960</v>
      </c>
      <c r="Z222" s="67">
        <v>5</v>
      </c>
      <c r="AA222" s="1"/>
      <c r="AB222" s="1"/>
    </row>
    <row r="223" spans="1:28" s="36" customFormat="1" ht="12" customHeight="1" x14ac:dyDescent="0.15">
      <c r="B223" s="101"/>
      <c r="C223" s="124" t="s">
        <v>1044</v>
      </c>
      <c r="D223" s="37"/>
      <c r="E223" s="37"/>
      <c r="F223" s="37"/>
      <c r="G223" s="143"/>
      <c r="H223" s="249" t="s">
        <v>1139</v>
      </c>
      <c r="I223" s="249" t="s">
        <v>1041</v>
      </c>
      <c r="J223" s="249" t="s">
        <v>1041</v>
      </c>
      <c r="K223" s="249" t="s">
        <v>1041</v>
      </c>
      <c r="L223" s="249" t="s">
        <v>1041</v>
      </c>
      <c r="M223" s="249" t="s">
        <v>1041</v>
      </c>
      <c r="N223" s="249" t="s">
        <v>1041</v>
      </c>
      <c r="O223" s="249" t="s">
        <v>1041</v>
      </c>
      <c r="P223" s="249" t="s">
        <v>1041</v>
      </c>
      <c r="Q223" s="249" t="s">
        <v>1041</v>
      </c>
      <c r="R223" s="249" t="s">
        <v>1041</v>
      </c>
      <c r="S223" s="249" t="s">
        <v>1041</v>
      </c>
      <c r="T223" s="250" t="s">
        <v>1041</v>
      </c>
      <c r="U223" s="249" t="s">
        <v>1041</v>
      </c>
      <c r="V223" s="169" t="s">
        <v>1041</v>
      </c>
      <c r="W223" s="169" t="s">
        <v>1041</v>
      </c>
      <c r="X223" s="169" t="s">
        <v>1041</v>
      </c>
      <c r="Y223" s="169" t="s">
        <v>1041</v>
      </c>
      <c r="Z223" s="169" t="s">
        <v>1041</v>
      </c>
      <c r="AA223" s="1"/>
      <c r="AB223" s="1"/>
    </row>
    <row r="224" spans="1:28" s="36" customFormat="1" ht="12" customHeight="1" x14ac:dyDescent="0.15">
      <c r="B224" s="101"/>
      <c r="C224" s="149" t="s">
        <v>194</v>
      </c>
      <c r="D224" s="150"/>
      <c r="E224" s="150"/>
      <c r="F224" s="150"/>
      <c r="G224" s="151"/>
      <c r="H224" s="152">
        <v>6305</v>
      </c>
      <c r="I224" s="152">
        <v>41</v>
      </c>
      <c r="J224" s="152">
        <v>37</v>
      </c>
      <c r="K224" s="152">
        <v>38</v>
      </c>
      <c r="L224" s="152">
        <v>7</v>
      </c>
      <c r="M224" s="152">
        <v>9</v>
      </c>
      <c r="N224" s="152">
        <v>1</v>
      </c>
      <c r="O224" s="152">
        <v>2</v>
      </c>
      <c r="P224" s="152">
        <v>0</v>
      </c>
      <c r="Q224" s="152">
        <v>3</v>
      </c>
      <c r="R224" s="152">
        <v>0</v>
      </c>
      <c r="S224" s="152">
        <v>0</v>
      </c>
      <c r="T224" s="153">
        <v>7</v>
      </c>
      <c r="U224" s="152">
        <f t="shared" si="51"/>
        <v>6450</v>
      </c>
      <c r="V224" s="154">
        <v>1.0841223032748719</v>
      </c>
      <c r="W224" s="154">
        <v>50.615942028985508</v>
      </c>
      <c r="X224" s="154">
        <v>30</v>
      </c>
      <c r="Y224" s="154">
        <v>250</v>
      </c>
      <c r="Z224" s="154">
        <v>5</v>
      </c>
      <c r="AA224" s="1"/>
      <c r="AB224" s="1"/>
    </row>
    <row r="225" spans="2:28" s="36" customFormat="1" ht="12" customHeight="1" x14ac:dyDescent="0.15">
      <c r="B225" s="101"/>
      <c r="C225" s="124" t="s">
        <v>195</v>
      </c>
      <c r="D225" s="37"/>
      <c r="E225" s="37"/>
      <c r="F225" s="37"/>
      <c r="G225" s="43"/>
      <c r="H225" s="52">
        <v>402</v>
      </c>
      <c r="I225" s="52">
        <v>173</v>
      </c>
      <c r="J225" s="52">
        <v>1375</v>
      </c>
      <c r="K225" s="52">
        <v>2204</v>
      </c>
      <c r="L225" s="52">
        <v>805</v>
      </c>
      <c r="M225" s="52">
        <v>1113</v>
      </c>
      <c r="N225" s="52">
        <v>122</v>
      </c>
      <c r="O225" s="52">
        <v>133</v>
      </c>
      <c r="P225" s="52">
        <v>5</v>
      </c>
      <c r="Q225" s="52">
        <v>24</v>
      </c>
      <c r="R225" s="52">
        <v>3</v>
      </c>
      <c r="S225" s="52">
        <v>8</v>
      </c>
      <c r="T225" s="53">
        <v>83</v>
      </c>
      <c r="U225" s="52">
        <f t="shared" si="51"/>
        <v>6450</v>
      </c>
      <c r="V225" s="68">
        <v>71.774619129888492</v>
      </c>
      <c r="W225" s="68">
        <v>76.611735121542324</v>
      </c>
      <c r="X225" s="68">
        <v>60</v>
      </c>
      <c r="Y225" s="68">
        <v>720</v>
      </c>
      <c r="Z225" s="68">
        <v>10</v>
      </c>
      <c r="AA225" s="1"/>
      <c r="AB225" s="1"/>
    </row>
    <row r="226" spans="2:28" s="36" customFormat="1" ht="12" customHeight="1" x14ac:dyDescent="0.15">
      <c r="B226" s="101"/>
      <c r="C226" s="124" t="s">
        <v>196</v>
      </c>
      <c r="D226" s="37"/>
      <c r="E226" s="37"/>
      <c r="F226" s="37"/>
      <c r="G226" s="43"/>
      <c r="H226" s="52">
        <v>1761</v>
      </c>
      <c r="I226" s="52">
        <v>360</v>
      </c>
      <c r="J226" s="52">
        <v>561</v>
      </c>
      <c r="K226" s="52">
        <v>608</v>
      </c>
      <c r="L226" s="52">
        <v>618</v>
      </c>
      <c r="M226" s="52">
        <v>1246</v>
      </c>
      <c r="N226" s="52">
        <v>405</v>
      </c>
      <c r="O226" s="52">
        <v>464</v>
      </c>
      <c r="P226" s="52">
        <v>73</v>
      </c>
      <c r="Q226" s="52">
        <v>151</v>
      </c>
      <c r="R226" s="52">
        <v>28</v>
      </c>
      <c r="S226" s="52">
        <v>104</v>
      </c>
      <c r="T226" s="53">
        <v>71</v>
      </c>
      <c r="U226" s="52">
        <f t="shared" si="51"/>
        <v>6450</v>
      </c>
      <c r="V226" s="68">
        <v>80.308355541620941</v>
      </c>
      <c r="W226" s="68">
        <v>110.93265482893027</v>
      </c>
      <c r="X226" s="68">
        <v>120</v>
      </c>
      <c r="Y226" s="68">
        <v>480</v>
      </c>
      <c r="Z226" s="68">
        <v>5</v>
      </c>
      <c r="AA226" s="1"/>
      <c r="AB226" s="1"/>
    </row>
    <row r="227" spans="2:28" s="36" customFormat="1" ht="12" customHeight="1" x14ac:dyDescent="0.15">
      <c r="B227" s="101"/>
      <c r="C227" s="124" t="s">
        <v>197</v>
      </c>
      <c r="D227" s="37"/>
      <c r="E227" s="37"/>
      <c r="F227" s="37"/>
      <c r="G227" s="43"/>
      <c r="H227" s="52">
        <v>506</v>
      </c>
      <c r="I227" s="52">
        <v>280</v>
      </c>
      <c r="J227" s="52">
        <v>1230</v>
      </c>
      <c r="K227" s="52">
        <v>1901</v>
      </c>
      <c r="L227" s="52">
        <v>908</v>
      </c>
      <c r="M227" s="52">
        <v>889</v>
      </c>
      <c r="N227" s="52">
        <v>214</v>
      </c>
      <c r="O227" s="52">
        <v>265</v>
      </c>
      <c r="P227" s="52">
        <v>37</v>
      </c>
      <c r="Q227" s="52">
        <v>85</v>
      </c>
      <c r="R227" s="52">
        <v>11</v>
      </c>
      <c r="S227" s="52">
        <v>43</v>
      </c>
      <c r="T227" s="53">
        <v>81</v>
      </c>
      <c r="U227" s="52">
        <f t="shared" si="51"/>
        <v>6450</v>
      </c>
      <c r="V227" s="68">
        <v>77.33050714397865</v>
      </c>
      <c r="W227" s="68">
        <v>84.004434589800439</v>
      </c>
      <c r="X227" s="68">
        <v>60</v>
      </c>
      <c r="Y227" s="68">
        <v>720</v>
      </c>
      <c r="Z227" s="68">
        <v>3</v>
      </c>
      <c r="AA227" s="1"/>
      <c r="AB227" s="1"/>
    </row>
    <row r="228" spans="2:28" s="36" customFormat="1" ht="12" customHeight="1" x14ac:dyDescent="0.15">
      <c r="B228" s="101"/>
      <c r="C228" s="124" t="s">
        <v>198</v>
      </c>
      <c r="D228" s="37"/>
      <c r="E228" s="37"/>
      <c r="F228" s="37"/>
      <c r="G228" s="43"/>
      <c r="H228" s="52">
        <v>5168</v>
      </c>
      <c r="I228" s="52">
        <v>662</v>
      </c>
      <c r="J228" s="52">
        <v>430</v>
      </c>
      <c r="K228" s="52">
        <v>126</v>
      </c>
      <c r="L228" s="52">
        <v>16</v>
      </c>
      <c r="M228" s="52">
        <v>10</v>
      </c>
      <c r="N228" s="52">
        <v>1</v>
      </c>
      <c r="O228" s="52">
        <v>3</v>
      </c>
      <c r="P228" s="52">
        <v>0</v>
      </c>
      <c r="Q228" s="52">
        <v>3</v>
      </c>
      <c r="R228" s="52">
        <v>0</v>
      </c>
      <c r="S228" s="52">
        <v>4</v>
      </c>
      <c r="T228" s="53">
        <v>27</v>
      </c>
      <c r="U228" s="52">
        <f t="shared" si="51"/>
        <v>6450</v>
      </c>
      <c r="V228" s="68">
        <v>5.6850381441693916</v>
      </c>
      <c r="W228" s="68">
        <v>29.095617529880478</v>
      </c>
      <c r="X228" s="68">
        <v>20</v>
      </c>
      <c r="Y228" s="68">
        <v>360</v>
      </c>
      <c r="Z228" s="68">
        <v>5</v>
      </c>
      <c r="AA228" s="1"/>
      <c r="AB228" s="1"/>
    </row>
    <row r="229" spans="2:28" s="36" customFormat="1" ht="12" customHeight="1" x14ac:dyDescent="0.15">
      <c r="B229" s="101"/>
      <c r="C229" s="124" t="s">
        <v>199</v>
      </c>
      <c r="D229" s="37"/>
      <c r="E229" s="37"/>
      <c r="F229" s="37"/>
      <c r="G229" s="43"/>
      <c r="H229" s="52">
        <v>2066</v>
      </c>
      <c r="I229" s="52">
        <v>2641</v>
      </c>
      <c r="J229" s="52">
        <v>1409</v>
      </c>
      <c r="K229" s="52">
        <v>218</v>
      </c>
      <c r="L229" s="52">
        <v>25</v>
      </c>
      <c r="M229" s="52">
        <v>22</v>
      </c>
      <c r="N229" s="52">
        <v>0</v>
      </c>
      <c r="O229" s="52">
        <v>0</v>
      </c>
      <c r="P229" s="52">
        <v>0</v>
      </c>
      <c r="Q229" s="52">
        <v>0</v>
      </c>
      <c r="R229" s="52">
        <v>0</v>
      </c>
      <c r="S229" s="52">
        <v>1</v>
      </c>
      <c r="T229" s="53">
        <v>68</v>
      </c>
      <c r="U229" s="52">
        <f t="shared" si="51"/>
        <v>6450</v>
      </c>
      <c r="V229" s="68">
        <v>15.757442807897212</v>
      </c>
      <c r="W229" s="68">
        <v>23.300278035217794</v>
      </c>
      <c r="X229" s="68">
        <v>20</v>
      </c>
      <c r="Y229" s="68">
        <v>480</v>
      </c>
      <c r="Z229" s="68">
        <v>2</v>
      </c>
      <c r="AA229" s="1"/>
      <c r="AB229" s="1"/>
    </row>
    <row r="230" spans="2:28" s="36" customFormat="1" ht="12" customHeight="1" x14ac:dyDescent="0.15">
      <c r="B230" s="101"/>
      <c r="C230" s="124" t="s">
        <v>200</v>
      </c>
      <c r="D230" s="37"/>
      <c r="E230" s="37"/>
      <c r="F230" s="37"/>
      <c r="G230" s="43"/>
      <c r="H230" s="52">
        <v>1032</v>
      </c>
      <c r="I230" s="52">
        <v>1301</v>
      </c>
      <c r="J230" s="52">
        <v>2252</v>
      </c>
      <c r="K230" s="52">
        <v>1177</v>
      </c>
      <c r="L230" s="52">
        <v>273</v>
      </c>
      <c r="M230" s="52">
        <v>226</v>
      </c>
      <c r="N230" s="52">
        <v>48</v>
      </c>
      <c r="O230" s="52">
        <v>31</v>
      </c>
      <c r="P230" s="52">
        <v>10</v>
      </c>
      <c r="Q230" s="52">
        <v>12</v>
      </c>
      <c r="R230" s="52">
        <v>1</v>
      </c>
      <c r="S230" s="52">
        <v>7</v>
      </c>
      <c r="T230" s="53">
        <v>80</v>
      </c>
      <c r="U230" s="52">
        <f t="shared" si="51"/>
        <v>6450</v>
      </c>
      <c r="V230" s="68">
        <v>38.172056514913656</v>
      </c>
      <c r="W230" s="68">
        <v>45.551892094417383</v>
      </c>
      <c r="X230" s="68">
        <v>30</v>
      </c>
      <c r="Y230" s="68">
        <v>420</v>
      </c>
      <c r="Z230" s="68">
        <v>3</v>
      </c>
      <c r="AA230" s="1"/>
      <c r="AB230" s="1"/>
    </row>
    <row r="231" spans="2:28" s="36" customFormat="1" ht="12" customHeight="1" x14ac:dyDescent="0.15">
      <c r="B231" s="101"/>
      <c r="C231" s="124" t="s">
        <v>201</v>
      </c>
      <c r="D231" s="37"/>
      <c r="E231" s="37"/>
      <c r="F231" s="37"/>
      <c r="G231" s="43"/>
      <c r="H231" s="52">
        <v>2579</v>
      </c>
      <c r="I231" s="52">
        <v>1006</v>
      </c>
      <c r="J231" s="52">
        <v>1285</v>
      </c>
      <c r="K231" s="52">
        <v>793</v>
      </c>
      <c r="L231" s="52">
        <v>193</v>
      </c>
      <c r="M231" s="52">
        <v>194</v>
      </c>
      <c r="N231" s="52">
        <v>63</v>
      </c>
      <c r="O231" s="52">
        <v>87</v>
      </c>
      <c r="P231" s="52">
        <v>22</v>
      </c>
      <c r="Q231" s="52">
        <v>43</v>
      </c>
      <c r="R231" s="52">
        <v>12</v>
      </c>
      <c r="S231" s="52">
        <v>104</v>
      </c>
      <c r="T231" s="53">
        <v>69</v>
      </c>
      <c r="U231" s="52">
        <f t="shared" si="51"/>
        <v>6450</v>
      </c>
      <c r="V231" s="68">
        <v>37.301520137909421</v>
      </c>
      <c r="W231" s="68">
        <v>62.604155707522359</v>
      </c>
      <c r="X231" s="68">
        <v>30</v>
      </c>
      <c r="Y231" s="68">
        <v>780</v>
      </c>
      <c r="Z231" s="68">
        <v>2</v>
      </c>
      <c r="AA231" s="1"/>
      <c r="AB231" s="1"/>
    </row>
    <row r="232" spans="2:28" s="36" customFormat="1" ht="12" customHeight="1" x14ac:dyDescent="0.15">
      <c r="B232" s="101"/>
      <c r="C232" s="124" t="s">
        <v>202</v>
      </c>
      <c r="D232" s="37"/>
      <c r="E232" s="37"/>
      <c r="F232" s="37"/>
      <c r="G232" s="43"/>
      <c r="H232" s="52">
        <v>3018</v>
      </c>
      <c r="I232" s="52">
        <v>949</v>
      </c>
      <c r="J232" s="52">
        <v>1233</v>
      </c>
      <c r="K232" s="52">
        <v>718</v>
      </c>
      <c r="L232" s="52">
        <v>181</v>
      </c>
      <c r="M232" s="52">
        <v>145</v>
      </c>
      <c r="N232" s="52">
        <v>34</v>
      </c>
      <c r="O232" s="52">
        <v>56</v>
      </c>
      <c r="P232" s="52">
        <v>22</v>
      </c>
      <c r="Q232" s="52">
        <v>19</v>
      </c>
      <c r="R232" s="52">
        <v>8</v>
      </c>
      <c r="S232" s="52">
        <v>22</v>
      </c>
      <c r="T232" s="53">
        <v>45</v>
      </c>
      <c r="U232" s="52">
        <f t="shared" si="51"/>
        <v>6450</v>
      </c>
      <c r="V232" s="68">
        <v>27.2967993754879</v>
      </c>
      <c r="W232" s="68">
        <v>51.619722468260996</v>
      </c>
      <c r="X232" s="68">
        <v>30</v>
      </c>
      <c r="Y232" s="68">
        <v>900</v>
      </c>
      <c r="Z232" s="68">
        <v>3</v>
      </c>
      <c r="AA232" s="1"/>
      <c r="AB232" s="1"/>
    </row>
    <row r="233" spans="2:28" s="36" customFormat="1" ht="12" customHeight="1" x14ac:dyDescent="0.15">
      <c r="B233" s="101"/>
      <c r="C233" s="149" t="s">
        <v>203</v>
      </c>
      <c r="D233" s="150"/>
      <c r="E233" s="150"/>
      <c r="F233" s="150"/>
      <c r="G233" s="151"/>
      <c r="H233" s="152">
        <v>5338</v>
      </c>
      <c r="I233" s="152">
        <v>408</v>
      </c>
      <c r="J233" s="152">
        <v>416</v>
      </c>
      <c r="K233" s="152">
        <v>173</v>
      </c>
      <c r="L233" s="152">
        <v>39</v>
      </c>
      <c r="M233" s="152">
        <v>32</v>
      </c>
      <c r="N233" s="152">
        <v>7</v>
      </c>
      <c r="O233" s="152">
        <v>9</v>
      </c>
      <c r="P233" s="152">
        <v>1</v>
      </c>
      <c r="Q233" s="152">
        <v>0</v>
      </c>
      <c r="R233" s="152">
        <v>0</v>
      </c>
      <c r="S233" s="152">
        <v>4</v>
      </c>
      <c r="T233" s="153">
        <v>23</v>
      </c>
      <c r="U233" s="152">
        <f t="shared" si="51"/>
        <v>6450</v>
      </c>
      <c r="V233" s="154">
        <v>6.5923447953944301</v>
      </c>
      <c r="W233" s="154">
        <v>38.906336088154269</v>
      </c>
      <c r="X233" s="154">
        <v>30</v>
      </c>
      <c r="Y233" s="154">
        <v>480</v>
      </c>
      <c r="Z233" s="154">
        <v>5</v>
      </c>
      <c r="AA233" s="1"/>
      <c r="AB233" s="1"/>
    </row>
    <row r="234" spans="2:28" s="36" customFormat="1" ht="12" customHeight="1" x14ac:dyDescent="0.15">
      <c r="B234" s="101"/>
      <c r="C234" s="124" t="s">
        <v>204</v>
      </c>
      <c r="D234" s="37"/>
      <c r="E234" s="37"/>
      <c r="F234" s="37"/>
      <c r="G234" s="43"/>
      <c r="H234" s="52">
        <v>1661</v>
      </c>
      <c r="I234" s="52">
        <v>3781</v>
      </c>
      <c r="J234" s="52">
        <v>847</v>
      </c>
      <c r="K234" s="52">
        <v>69</v>
      </c>
      <c r="L234" s="52">
        <v>13</v>
      </c>
      <c r="M234" s="52">
        <v>0</v>
      </c>
      <c r="N234" s="52">
        <v>0</v>
      </c>
      <c r="O234" s="52">
        <v>0</v>
      </c>
      <c r="P234" s="52">
        <v>2</v>
      </c>
      <c r="Q234" s="52">
        <v>0</v>
      </c>
      <c r="R234" s="52">
        <v>0</v>
      </c>
      <c r="S234" s="52">
        <v>1</v>
      </c>
      <c r="T234" s="53">
        <v>76</v>
      </c>
      <c r="U234" s="52">
        <f t="shared" si="51"/>
        <v>6450</v>
      </c>
      <c r="V234" s="68">
        <v>12.784907436460621</v>
      </c>
      <c r="W234" s="68">
        <v>17.290685338425632</v>
      </c>
      <c r="X234" s="68">
        <v>15</v>
      </c>
      <c r="Y234" s="68">
        <v>360</v>
      </c>
      <c r="Z234" s="68">
        <v>2</v>
      </c>
      <c r="AA234" s="1"/>
      <c r="AB234" s="1"/>
    </row>
    <row r="235" spans="2:28" s="36" customFormat="1" ht="12" customHeight="1" x14ac:dyDescent="0.15">
      <c r="B235" s="101"/>
      <c r="C235" s="124" t="s">
        <v>1043</v>
      </c>
      <c r="D235" s="37"/>
      <c r="E235" s="37"/>
      <c r="F235" s="37"/>
      <c r="G235" s="43"/>
      <c r="H235" s="249" t="s">
        <v>1041</v>
      </c>
      <c r="I235" s="249" t="s">
        <v>1041</v>
      </c>
      <c r="J235" s="249" t="s">
        <v>1041</v>
      </c>
      <c r="K235" s="249" t="s">
        <v>1041</v>
      </c>
      <c r="L235" s="249" t="s">
        <v>1041</v>
      </c>
      <c r="M235" s="249" t="s">
        <v>1041</v>
      </c>
      <c r="N235" s="249" t="s">
        <v>1041</v>
      </c>
      <c r="O235" s="249" t="s">
        <v>1041</v>
      </c>
      <c r="P235" s="249" t="s">
        <v>1041</v>
      </c>
      <c r="Q235" s="249" t="s">
        <v>1041</v>
      </c>
      <c r="R235" s="249" t="s">
        <v>1041</v>
      </c>
      <c r="S235" s="249" t="s">
        <v>1041</v>
      </c>
      <c r="T235" s="250" t="s">
        <v>1041</v>
      </c>
      <c r="U235" s="249" t="s">
        <v>1041</v>
      </c>
      <c r="V235" s="169" t="s">
        <v>1041</v>
      </c>
      <c r="W235" s="169" t="s">
        <v>1041</v>
      </c>
      <c r="X235" s="169" t="s">
        <v>1041</v>
      </c>
      <c r="Y235" s="169" t="s">
        <v>1041</v>
      </c>
      <c r="Z235" s="169" t="s">
        <v>1041</v>
      </c>
      <c r="AA235" s="1"/>
      <c r="AB235" s="1"/>
    </row>
    <row r="236" spans="2:28" s="36" customFormat="1" ht="12" customHeight="1" x14ac:dyDescent="0.15">
      <c r="B236" s="101"/>
      <c r="C236" s="124" t="s">
        <v>1042</v>
      </c>
      <c r="D236" s="37"/>
      <c r="E236" s="37"/>
      <c r="F236" s="37"/>
      <c r="G236" s="143"/>
      <c r="H236" s="249" t="s">
        <v>1041</v>
      </c>
      <c r="I236" s="249" t="s">
        <v>1041</v>
      </c>
      <c r="J236" s="249" t="s">
        <v>1041</v>
      </c>
      <c r="K236" s="249" t="s">
        <v>1041</v>
      </c>
      <c r="L236" s="249" t="s">
        <v>1041</v>
      </c>
      <c r="M236" s="249" t="s">
        <v>1041</v>
      </c>
      <c r="N236" s="249" t="s">
        <v>1041</v>
      </c>
      <c r="O236" s="249" t="s">
        <v>1041</v>
      </c>
      <c r="P236" s="249" t="s">
        <v>1041</v>
      </c>
      <c r="Q236" s="249" t="s">
        <v>1041</v>
      </c>
      <c r="R236" s="249" t="s">
        <v>1041</v>
      </c>
      <c r="S236" s="249" t="s">
        <v>1041</v>
      </c>
      <c r="T236" s="250" t="s">
        <v>1041</v>
      </c>
      <c r="U236" s="249" t="s">
        <v>1041</v>
      </c>
      <c r="V236" s="169" t="s">
        <v>1041</v>
      </c>
      <c r="W236" s="169" t="s">
        <v>1041</v>
      </c>
      <c r="X236" s="169" t="s">
        <v>1041</v>
      </c>
      <c r="Y236" s="169" t="s">
        <v>1041</v>
      </c>
      <c r="Z236" s="169" t="s">
        <v>1041</v>
      </c>
      <c r="AA236" s="1"/>
      <c r="AB236" s="1"/>
    </row>
    <row r="237" spans="2:28" s="36" customFormat="1" ht="12" customHeight="1" x14ac:dyDescent="0.15">
      <c r="B237" s="101"/>
      <c r="C237" s="124" t="s">
        <v>205</v>
      </c>
      <c r="D237" s="37"/>
      <c r="E237" s="37"/>
      <c r="F237" s="37"/>
      <c r="G237" s="43"/>
      <c r="H237" s="52">
        <v>2171</v>
      </c>
      <c r="I237" s="52">
        <v>2549</v>
      </c>
      <c r="J237" s="52">
        <v>1241</v>
      </c>
      <c r="K237" s="52">
        <v>344</v>
      </c>
      <c r="L237" s="52">
        <v>40</v>
      </c>
      <c r="M237" s="52">
        <v>28</v>
      </c>
      <c r="N237" s="52">
        <v>6</v>
      </c>
      <c r="O237" s="52">
        <v>2</v>
      </c>
      <c r="P237" s="52">
        <v>2</v>
      </c>
      <c r="Q237" s="52">
        <v>1</v>
      </c>
      <c r="R237" s="52">
        <v>0</v>
      </c>
      <c r="S237" s="52">
        <v>0</v>
      </c>
      <c r="T237" s="53">
        <v>66</v>
      </c>
      <c r="U237" s="52">
        <f t="shared" si="51"/>
        <v>6450</v>
      </c>
      <c r="V237" s="68">
        <v>16.999686716791981</v>
      </c>
      <c r="W237" s="68">
        <v>25.759791122715406</v>
      </c>
      <c r="X237" s="68">
        <v>20</v>
      </c>
      <c r="Y237" s="68">
        <v>240</v>
      </c>
      <c r="Z237" s="68">
        <v>5</v>
      </c>
      <c r="AA237" s="1"/>
      <c r="AB237" s="1"/>
    </row>
    <row r="238" spans="2:28" s="36" customFormat="1" ht="12" customHeight="1" x14ac:dyDescent="0.15">
      <c r="B238" s="101"/>
      <c r="C238" s="124" t="s">
        <v>62</v>
      </c>
      <c r="D238" s="37"/>
      <c r="E238" s="37"/>
      <c r="F238" s="37"/>
      <c r="G238" s="43"/>
      <c r="H238" s="52">
        <v>3197</v>
      </c>
      <c r="I238" s="52">
        <v>1854</v>
      </c>
      <c r="J238" s="52">
        <v>1025</v>
      </c>
      <c r="K238" s="52">
        <v>247</v>
      </c>
      <c r="L238" s="52">
        <v>17</v>
      </c>
      <c r="M238" s="52">
        <v>34</v>
      </c>
      <c r="N238" s="52">
        <v>6</v>
      </c>
      <c r="O238" s="52">
        <v>4</v>
      </c>
      <c r="P238" s="52">
        <v>1</v>
      </c>
      <c r="Q238" s="52">
        <v>0</v>
      </c>
      <c r="R238" s="52">
        <v>0</v>
      </c>
      <c r="S238" s="52">
        <v>4</v>
      </c>
      <c r="T238" s="53">
        <v>61</v>
      </c>
      <c r="U238" s="52">
        <f t="shared" si="51"/>
        <v>6450</v>
      </c>
      <c r="V238" s="68">
        <v>13.003443418375333</v>
      </c>
      <c r="W238" s="68">
        <v>26.027255639097746</v>
      </c>
      <c r="X238" s="68">
        <v>20</v>
      </c>
      <c r="Y238" s="68">
        <v>460</v>
      </c>
      <c r="Z238" s="68">
        <v>5</v>
      </c>
      <c r="AA238" s="1"/>
      <c r="AB238" s="1"/>
    </row>
    <row r="239" spans="2:28" s="36" customFormat="1" ht="12" customHeight="1" x14ac:dyDescent="0.15">
      <c r="B239" s="101"/>
      <c r="C239" s="149" t="s">
        <v>206</v>
      </c>
      <c r="D239" s="150"/>
      <c r="E239" s="150"/>
      <c r="F239" s="150"/>
      <c r="G239" s="151"/>
      <c r="H239" s="152">
        <v>3867</v>
      </c>
      <c r="I239" s="152">
        <v>1305</v>
      </c>
      <c r="J239" s="152">
        <v>831</v>
      </c>
      <c r="K239" s="152">
        <v>272</v>
      </c>
      <c r="L239" s="152">
        <v>53</v>
      </c>
      <c r="M239" s="152">
        <v>44</v>
      </c>
      <c r="N239" s="152">
        <v>3</v>
      </c>
      <c r="O239" s="152">
        <v>12</v>
      </c>
      <c r="P239" s="152">
        <v>3</v>
      </c>
      <c r="Q239" s="152">
        <v>7</v>
      </c>
      <c r="R239" s="152">
        <v>0</v>
      </c>
      <c r="S239" s="152">
        <v>0</v>
      </c>
      <c r="T239" s="153">
        <v>53</v>
      </c>
      <c r="U239" s="152">
        <f t="shared" si="51"/>
        <v>6450</v>
      </c>
      <c r="V239" s="154">
        <v>12.156323276535876</v>
      </c>
      <c r="W239" s="154">
        <v>30.736758893280633</v>
      </c>
      <c r="X239" s="154">
        <v>20</v>
      </c>
      <c r="Y239" s="154">
        <v>240</v>
      </c>
      <c r="Z239" s="154">
        <v>3</v>
      </c>
      <c r="AA239" s="1"/>
      <c r="AB239" s="1"/>
    </row>
    <row r="240" spans="2:28" s="36" customFormat="1" ht="12" customHeight="1" x14ac:dyDescent="0.15">
      <c r="B240" s="101"/>
      <c r="C240" s="124" t="s">
        <v>46</v>
      </c>
      <c r="D240" s="37"/>
      <c r="E240" s="37"/>
      <c r="F240" s="37"/>
      <c r="G240" s="43"/>
      <c r="H240" s="52">
        <v>6411</v>
      </c>
      <c r="I240" s="52">
        <v>6</v>
      </c>
      <c r="J240" s="52">
        <v>5</v>
      </c>
      <c r="K240" s="52">
        <v>8</v>
      </c>
      <c r="L240" s="52">
        <v>4</v>
      </c>
      <c r="M240" s="52">
        <v>4</v>
      </c>
      <c r="N240" s="52">
        <v>0</v>
      </c>
      <c r="O240" s="52">
        <v>4</v>
      </c>
      <c r="P240" s="52">
        <v>2</v>
      </c>
      <c r="Q240" s="52">
        <v>3</v>
      </c>
      <c r="R240" s="52">
        <v>0</v>
      </c>
      <c r="S240" s="52">
        <v>0</v>
      </c>
      <c r="T240" s="53">
        <v>3</v>
      </c>
      <c r="U240" s="52">
        <f t="shared" si="51"/>
        <v>6450</v>
      </c>
      <c r="V240" s="68">
        <v>0.53451217620598723</v>
      </c>
      <c r="W240" s="68">
        <v>95.722222222222229</v>
      </c>
      <c r="X240" s="68">
        <v>67.5</v>
      </c>
      <c r="Y240" s="68">
        <v>240</v>
      </c>
      <c r="Z240" s="68">
        <v>5</v>
      </c>
      <c r="AA240" s="1"/>
      <c r="AB240" s="1"/>
    </row>
    <row r="241" spans="2:28" s="36" customFormat="1" ht="12" customHeight="1" x14ac:dyDescent="0.15">
      <c r="B241" s="101"/>
      <c r="C241" s="124" t="s">
        <v>207</v>
      </c>
      <c r="D241" s="37"/>
      <c r="E241" s="37"/>
      <c r="F241" s="37"/>
      <c r="G241" s="43"/>
      <c r="H241" s="52">
        <v>6373</v>
      </c>
      <c r="I241" s="52">
        <v>36</v>
      </c>
      <c r="J241" s="52">
        <v>23</v>
      </c>
      <c r="K241" s="52">
        <v>8</v>
      </c>
      <c r="L241" s="52">
        <v>3</v>
      </c>
      <c r="M241" s="52">
        <v>1</v>
      </c>
      <c r="N241" s="52">
        <v>0</v>
      </c>
      <c r="O241" s="52">
        <v>0</v>
      </c>
      <c r="P241" s="52">
        <v>0</v>
      </c>
      <c r="Q241" s="52">
        <v>0</v>
      </c>
      <c r="R241" s="52">
        <v>0</v>
      </c>
      <c r="S241" s="52">
        <v>0</v>
      </c>
      <c r="T241" s="53">
        <v>6</v>
      </c>
      <c r="U241" s="52">
        <f t="shared" si="51"/>
        <v>6450</v>
      </c>
      <c r="V241" s="68">
        <v>0.32960893854748602</v>
      </c>
      <c r="W241" s="68">
        <v>29.91549295774648</v>
      </c>
      <c r="X241" s="68">
        <v>20</v>
      </c>
      <c r="Y241" s="68">
        <v>120</v>
      </c>
      <c r="Z241" s="68">
        <v>5</v>
      </c>
      <c r="AA241" s="1"/>
      <c r="AB241" s="1"/>
    </row>
    <row r="242" spans="2:28" s="36" customFormat="1" ht="12" customHeight="1" x14ac:dyDescent="0.15">
      <c r="B242" s="101"/>
      <c r="C242" s="124" t="s">
        <v>208</v>
      </c>
      <c r="D242" s="37"/>
      <c r="E242" s="37"/>
      <c r="F242" s="37"/>
      <c r="G242" s="43"/>
      <c r="H242" s="52">
        <v>6426</v>
      </c>
      <c r="I242" s="52">
        <v>5</v>
      </c>
      <c r="J242" s="52">
        <v>7</v>
      </c>
      <c r="K242" s="52">
        <v>6</v>
      </c>
      <c r="L242" s="52">
        <v>0</v>
      </c>
      <c r="M242" s="52">
        <v>1</v>
      </c>
      <c r="N242" s="52">
        <v>0</v>
      </c>
      <c r="O242" s="52">
        <v>0</v>
      </c>
      <c r="P242" s="52">
        <v>0</v>
      </c>
      <c r="Q242" s="52">
        <v>1</v>
      </c>
      <c r="R242" s="52">
        <v>0</v>
      </c>
      <c r="S242" s="52">
        <v>0</v>
      </c>
      <c r="T242" s="53">
        <v>4</v>
      </c>
      <c r="U242" s="52">
        <f t="shared" si="51"/>
        <v>6450</v>
      </c>
      <c r="V242" s="68">
        <v>0.15668631709587341</v>
      </c>
      <c r="W242" s="68">
        <v>50.5</v>
      </c>
      <c r="X242" s="68">
        <v>30</v>
      </c>
      <c r="Y242" s="68">
        <v>240</v>
      </c>
      <c r="Z242" s="68">
        <v>5</v>
      </c>
      <c r="AA242" s="1"/>
      <c r="AB242" s="1"/>
    </row>
    <row r="243" spans="2:28" s="36" customFormat="1" ht="12" customHeight="1" x14ac:dyDescent="0.15">
      <c r="B243" s="101"/>
      <c r="C243" s="124" t="s">
        <v>51</v>
      </c>
      <c r="D243" s="37"/>
      <c r="E243" s="37"/>
      <c r="F243" s="37"/>
      <c r="G243" s="43"/>
      <c r="H243" s="52">
        <v>6432</v>
      </c>
      <c r="I243" s="52">
        <v>2</v>
      </c>
      <c r="J243" s="52">
        <v>6</v>
      </c>
      <c r="K243" s="52">
        <v>6</v>
      </c>
      <c r="L243" s="52">
        <v>2</v>
      </c>
      <c r="M243" s="52">
        <v>0</v>
      </c>
      <c r="N243" s="52">
        <v>0</v>
      </c>
      <c r="O243" s="52">
        <v>0</v>
      </c>
      <c r="P243" s="52">
        <v>0</v>
      </c>
      <c r="Q243" s="52">
        <v>0</v>
      </c>
      <c r="R243" s="52">
        <v>0</v>
      </c>
      <c r="S243" s="52">
        <v>0</v>
      </c>
      <c r="T243" s="53">
        <v>2</v>
      </c>
      <c r="U243" s="52">
        <f t="shared" si="51"/>
        <v>6450</v>
      </c>
      <c r="V243" s="68">
        <v>0.1201923076923077</v>
      </c>
      <c r="W243" s="68">
        <v>48.4375</v>
      </c>
      <c r="X243" s="68">
        <v>50</v>
      </c>
      <c r="Y243" s="68">
        <v>90</v>
      </c>
      <c r="Z243" s="68">
        <v>15</v>
      </c>
      <c r="AA243" s="1"/>
      <c r="AB243" s="1"/>
    </row>
    <row r="244" spans="2:28" s="36" customFormat="1" ht="12" customHeight="1" x14ac:dyDescent="0.15">
      <c r="B244" s="101"/>
      <c r="C244" s="124" t="s">
        <v>209</v>
      </c>
      <c r="D244" s="37"/>
      <c r="E244" s="37"/>
      <c r="F244" s="37"/>
      <c r="G244" s="43"/>
      <c r="H244" s="52">
        <v>6415</v>
      </c>
      <c r="I244" s="52">
        <v>1</v>
      </c>
      <c r="J244" s="52">
        <v>10</v>
      </c>
      <c r="K244" s="52">
        <v>17</v>
      </c>
      <c r="L244" s="52">
        <v>1</v>
      </c>
      <c r="M244" s="52">
        <v>0</v>
      </c>
      <c r="N244" s="52">
        <v>0</v>
      </c>
      <c r="O244" s="52">
        <v>1</v>
      </c>
      <c r="P244" s="52">
        <v>0</v>
      </c>
      <c r="Q244" s="52">
        <v>1</v>
      </c>
      <c r="R244" s="52">
        <v>0</v>
      </c>
      <c r="S244" s="52">
        <v>0</v>
      </c>
      <c r="T244" s="53">
        <v>4</v>
      </c>
      <c r="U244" s="52">
        <f t="shared" si="51"/>
        <v>6450</v>
      </c>
      <c r="V244" s="68">
        <v>0.29398076326403971</v>
      </c>
      <c r="W244" s="68">
        <v>61.12903225806452</v>
      </c>
      <c r="X244" s="68">
        <v>60</v>
      </c>
      <c r="Y244" s="68">
        <v>240</v>
      </c>
      <c r="Z244" s="68">
        <v>25</v>
      </c>
      <c r="AA244" s="1"/>
      <c r="AB244" s="1"/>
    </row>
    <row r="245" spans="2:28" s="36" customFormat="1" ht="12" customHeight="1" x14ac:dyDescent="0.15">
      <c r="B245" s="101"/>
      <c r="C245" s="124" t="s">
        <v>54</v>
      </c>
      <c r="D245" s="37"/>
      <c r="E245" s="37"/>
      <c r="F245" s="37"/>
      <c r="G245" s="43"/>
      <c r="H245" s="52">
        <v>6410</v>
      </c>
      <c r="I245" s="52">
        <v>7</v>
      </c>
      <c r="J245" s="52">
        <v>18</v>
      </c>
      <c r="K245" s="52">
        <v>7</v>
      </c>
      <c r="L245" s="52">
        <v>1</v>
      </c>
      <c r="M245" s="52">
        <v>0</v>
      </c>
      <c r="N245" s="52">
        <v>0</v>
      </c>
      <c r="O245" s="52">
        <v>0</v>
      </c>
      <c r="P245" s="52">
        <v>0</v>
      </c>
      <c r="Q245" s="52">
        <v>1</v>
      </c>
      <c r="R245" s="52">
        <v>0</v>
      </c>
      <c r="S245" s="52">
        <v>2</v>
      </c>
      <c r="T245" s="53">
        <v>4</v>
      </c>
      <c r="U245" s="52">
        <f t="shared" si="51"/>
        <v>6450</v>
      </c>
      <c r="V245" s="68">
        <v>0.31973316785603473</v>
      </c>
      <c r="W245" s="68">
        <v>57.25</v>
      </c>
      <c r="X245" s="68">
        <v>30</v>
      </c>
      <c r="Y245" s="68">
        <v>300</v>
      </c>
      <c r="Z245" s="68">
        <v>10</v>
      </c>
      <c r="AA245" s="1"/>
      <c r="AB245" s="1"/>
    </row>
    <row r="246" spans="2:28" s="36" customFormat="1" ht="12" customHeight="1" x14ac:dyDescent="0.15">
      <c r="B246" s="101"/>
      <c r="C246" s="124" t="s">
        <v>597</v>
      </c>
      <c r="D246" s="37"/>
      <c r="E246" s="37"/>
      <c r="F246" s="37"/>
      <c r="G246" s="43"/>
      <c r="H246" s="52">
        <v>6426</v>
      </c>
      <c r="I246" s="52">
        <v>8</v>
      </c>
      <c r="J246" s="52">
        <v>3</v>
      </c>
      <c r="K246" s="52">
        <v>8</v>
      </c>
      <c r="L246" s="52">
        <v>1</v>
      </c>
      <c r="M246" s="52">
        <v>2</v>
      </c>
      <c r="N246" s="52">
        <v>0</v>
      </c>
      <c r="O246" s="52">
        <v>0</v>
      </c>
      <c r="P246" s="52">
        <v>0</v>
      </c>
      <c r="Q246" s="52">
        <v>0</v>
      </c>
      <c r="R246" s="52">
        <v>0</v>
      </c>
      <c r="S246" s="52">
        <v>0</v>
      </c>
      <c r="T246" s="53">
        <v>2</v>
      </c>
      <c r="U246" s="52">
        <f t="shared" si="51"/>
        <v>6450</v>
      </c>
      <c r="V246" s="68">
        <v>0.15927419354838709</v>
      </c>
      <c r="W246" s="68">
        <v>46.68181818181818</v>
      </c>
      <c r="X246" s="68">
        <v>45</v>
      </c>
      <c r="Y246" s="68">
        <v>120</v>
      </c>
      <c r="Z246" s="68">
        <v>10</v>
      </c>
      <c r="AA246" s="1"/>
      <c r="AB246" s="1"/>
    </row>
    <row r="247" spans="2:28" s="36" customFormat="1" ht="12" customHeight="1" x14ac:dyDescent="0.15">
      <c r="B247" s="101"/>
      <c r="C247" s="149" t="s">
        <v>57</v>
      </c>
      <c r="D247" s="150"/>
      <c r="E247" s="150"/>
      <c r="F247" s="150"/>
      <c r="G247" s="151"/>
      <c r="H247" s="152">
        <v>6439</v>
      </c>
      <c r="I247" s="152">
        <v>2</v>
      </c>
      <c r="J247" s="152">
        <v>2</v>
      </c>
      <c r="K247" s="152">
        <v>2</v>
      </c>
      <c r="L247" s="152">
        <v>0</v>
      </c>
      <c r="M247" s="152">
        <v>1</v>
      </c>
      <c r="N247" s="152">
        <v>0</v>
      </c>
      <c r="O247" s="152">
        <v>2</v>
      </c>
      <c r="P247" s="152">
        <v>0</v>
      </c>
      <c r="Q247" s="152">
        <v>0</v>
      </c>
      <c r="R247" s="152">
        <v>0</v>
      </c>
      <c r="S247" s="152">
        <v>0</v>
      </c>
      <c r="T247" s="153">
        <v>2</v>
      </c>
      <c r="U247" s="152">
        <f t="shared" si="51"/>
        <v>6450</v>
      </c>
      <c r="V247" s="154">
        <v>0.10778535980148883</v>
      </c>
      <c r="W247" s="154">
        <v>77.222222222222229</v>
      </c>
      <c r="X247" s="154">
        <v>60</v>
      </c>
      <c r="Y247" s="154">
        <v>200</v>
      </c>
      <c r="Z247" s="154">
        <v>5</v>
      </c>
      <c r="AA247" s="1"/>
      <c r="AB247" s="1"/>
    </row>
    <row r="248" spans="2:28" s="36" customFormat="1" ht="12" customHeight="1" x14ac:dyDescent="0.15">
      <c r="B248" s="101"/>
      <c r="C248" s="124" t="s">
        <v>210</v>
      </c>
      <c r="D248" s="37"/>
      <c r="E248" s="37"/>
      <c r="F248" s="37"/>
      <c r="G248" s="43"/>
      <c r="H248" s="52">
        <v>6099</v>
      </c>
      <c r="I248" s="52">
        <v>157</v>
      </c>
      <c r="J248" s="52">
        <v>120</v>
      </c>
      <c r="K248" s="52">
        <v>49</v>
      </c>
      <c r="L248" s="52">
        <v>3</v>
      </c>
      <c r="M248" s="52">
        <v>3</v>
      </c>
      <c r="N248" s="52">
        <v>1</v>
      </c>
      <c r="O248" s="52">
        <v>4</v>
      </c>
      <c r="P248" s="52">
        <v>0</v>
      </c>
      <c r="Q248" s="52">
        <v>0</v>
      </c>
      <c r="R248" s="52">
        <v>0</v>
      </c>
      <c r="S248" s="52">
        <v>0</v>
      </c>
      <c r="T248" s="53">
        <v>14</v>
      </c>
      <c r="U248" s="52">
        <f t="shared" si="51"/>
        <v>6450</v>
      </c>
      <c r="V248" s="68">
        <v>1.6022374145431946</v>
      </c>
      <c r="W248" s="68">
        <v>30.59940652818991</v>
      </c>
      <c r="X248" s="68">
        <v>30</v>
      </c>
      <c r="Y248" s="68">
        <v>180</v>
      </c>
      <c r="Z248" s="68">
        <v>5</v>
      </c>
      <c r="AA248" s="1"/>
      <c r="AB248" s="1"/>
    </row>
    <row r="249" spans="2:28" s="36" customFormat="1" ht="12" customHeight="1" x14ac:dyDescent="0.15">
      <c r="B249" s="101"/>
      <c r="C249" s="124" t="s">
        <v>211</v>
      </c>
      <c r="D249" s="37"/>
      <c r="E249" s="37"/>
      <c r="F249" s="37"/>
      <c r="G249" s="43"/>
      <c r="H249" s="52">
        <v>5973</v>
      </c>
      <c r="I249" s="52">
        <v>86</v>
      </c>
      <c r="J249" s="52">
        <v>121</v>
      </c>
      <c r="K249" s="52">
        <v>116</v>
      </c>
      <c r="L249" s="52">
        <v>13</v>
      </c>
      <c r="M249" s="52">
        <v>68</v>
      </c>
      <c r="N249" s="52">
        <v>3</v>
      </c>
      <c r="O249" s="52">
        <v>26</v>
      </c>
      <c r="P249" s="52">
        <v>0</v>
      </c>
      <c r="Q249" s="52">
        <v>9</v>
      </c>
      <c r="R249" s="52">
        <v>0</v>
      </c>
      <c r="S249" s="52">
        <v>9</v>
      </c>
      <c r="T249" s="53">
        <v>26</v>
      </c>
      <c r="U249" s="52">
        <f t="shared" si="51"/>
        <v>6450</v>
      </c>
      <c r="V249" s="68">
        <v>4.9954856787048572</v>
      </c>
      <c r="W249" s="68">
        <v>71.155210643015522</v>
      </c>
      <c r="X249" s="68">
        <v>60</v>
      </c>
      <c r="Y249" s="68">
        <v>480</v>
      </c>
      <c r="Z249" s="68">
        <v>5</v>
      </c>
      <c r="AA249" s="1"/>
      <c r="AB249" s="1"/>
    </row>
    <row r="250" spans="2:28" s="36" customFormat="1" ht="12" customHeight="1" x14ac:dyDescent="0.15">
      <c r="B250" s="101"/>
      <c r="C250" s="124" t="s">
        <v>212</v>
      </c>
      <c r="D250" s="37"/>
      <c r="E250" s="37"/>
      <c r="F250" s="37"/>
      <c r="G250" s="43"/>
      <c r="H250" s="52">
        <v>1929</v>
      </c>
      <c r="I250" s="52">
        <v>1236</v>
      </c>
      <c r="J250" s="52">
        <v>1864</v>
      </c>
      <c r="K250" s="52">
        <v>1033</v>
      </c>
      <c r="L250" s="52">
        <v>112</v>
      </c>
      <c r="M250" s="52">
        <v>140</v>
      </c>
      <c r="N250" s="52">
        <v>27</v>
      </c>
      <c r="O250" s="52">
        <v>24</v>
      </c>
      <c r="P250" s="52">
        <v>3</v>
      </c>
      <c r="Q250" s="52">
        <v>6</v>
      </c>
      <c r="R250" s="52">
        <v>0</v>
      </c>
      <c r="S250" s="52">
        <v>2</v>
      </c>
      <c r="T250" s="53">
        <v>74</v>
      </c>
      <c r="U250" s="52">
        <f t="shared" si="51"/>
        <v>6450</v>
      </c>
      <c r="V250" s="68">
        <v>28.765213299874528</v>
      </c>
      <c r="W250" s="68">
        <v>41.242860355295704</v>
      </c>
      <c r="X250" s="68">
        <v>30</v>
      </c>
      <c r="Y250" s="68">
        <v>480</v>
      </c>
      <c r="Z250" s="68">
        <v>5</v>
      </c>
      <c r="AA250" s="1"/>
      <c r="AB250" s="1"/>
    </row>
    <row r="251" spans="2:28" s="36" customFormat="1" ht="12" customHeight="1" x14ac:dyDescent="0.15">
      <c r="B251" s="101"/>
      <c r="C251" s="124" t="s">
        <v>213</v>
      </c>
      <c r="D251" s="37"/>
      <c r="E251" s="37"/>
      <c r="F251" s="37"/>
      <c r="G251" s="43"/>
      <c r="H251" s="52">
        <v>5795</v>
      </c>
      <c r="I251" s="52">
        <v>298</v>
      </c>
      <c r="J251" s="52">
        <v>175</v>
      </c>
      <c r="K251" s="52">
        <v>105</v>
      </c>
      <c r="L251" s="52">
        <v>11</v>
      </c>
      <c r="M251" s="52">
        <v>19</v>
      </c>
      <c r="N251" s="52">
        <v>4</v>
      </c>
      <c r="O251" s="52">
        <v>8</v>
      </c>
      <c r="P251" s="52">
        <v>0</v>
      </c>
      <c r="Q251" s="52">
        <v>2</v>
      </c>
      <c r="R251" s="52">
        <v>1</v>
      </c>
      <c r="S251" s="52">
        <v>8</v>
      </c>
      <c r="T251" s="53">
        <v>24</v>
      </c>
      <c r="U251" s="52">
        <f t="shared" si="51"/>
        <v>6450</v>
      </c>
      <c r="V251" s="68">
        <v>3.9061624649859943</v>
      </c>
      <c r="W251" s="68">
        <v>39.7797147385103</v>
      </c>
      <c r="X251" s="68">
        <v>30</v>
      </c>
      <c r="Y251" s="68">
        <v>480</v>
      </c>
      <c r="Z251" s="68">
        <v>5</v>
      </c>
      <c r="AA251" s="1"/>
      <c r="AB251" s="1"/>
    </row>
    <row r="252" spans="2:28" s="36" customFormat="1" ht="12" customHeight="1" x14ac:dyDescent="0.15">
      <c r="B252" s="101"/>
      <c r="C252" s="124" t="s">
        <v>214</v>
      </c>
      <c r="D252" s="37"/>
      <c r="E252" s="37"/>
      <c r="F252" s="37"/>
      <c r="G252" s="43"/>
      <c r="H252" s="52">
        <v>5444</v>
      </c>
      <c r="I252" s="52">
        <v>57</v>
      </c>
      <c r="J252" s="52">
        <v>190</v>
      </c>
      <c r="K252" s="52">
        <v>468</v>
      </c>
      <c r="L252" s="52">
        <v>88</v>
      </c>
      <c r="M252" s="52">
        <v>108</v>
      </c>
      <c r="N252" s="52">
        <v>13</v>
      </c>
      <c r="O252" s="52">
        <v>20</v>
      </c>
      <c r="P252" s="52">
        <v>0</v>
      </c>
      <c r="Q252" s="52">
        <v>7</v>
      </c>
      <c r="R252" s="52">
        <v>0</v>
      </c>
      <c r="S252" s="52">
        <v>9</v>
      </c>
      <c r="T252" s="53">
        <v>46</v>
      </c>
      <c r="U252" s="52">
        <f t="shared" si="51"/>
        <v>6450</v>
      </c>
      <c r="V252" s="68">
        <v>10.418019987507808</v>
      </c>
      <c r="W252" s="68">
        <v>69.496875000000003</v>
      </c>
      <c r="X252" s="68">
        <v>60</v>
      </c>
      <c r="Y252" s="68">
        <v>420</v>
      </c>
      <c r="Z252" s="68">
        <v>6</v>
      </c>
      <c r="AA252" s="1"/>
      <c r="AB252" s="1"/>
    </row>
    <row r="253" spans="2:28" s="36" customFormat="1" ht="12" customHeight="1" x14ac:dyDescent="0.15">
      <c r="B253" s="101"/>
      <c r="C253" s="149" t="s">
        <v>215</v>
      </c>
      <c r="D253" s="150"/>
      <c r="E253" s="150"/>
      <c r="F253" s="150"/>
      <c r="G253" s="151"/>
      <c r="H253" s="152">
        <v>6402</v>
      </c>
      <c r="I253" s="152">
        <v>4</v>
      </c>
      <c r="J253" s="152">
        <v>9</v>
      </c>
      <c r="K253" s="152">
        <v>10</v>
      </c>
      <c r="L253" s="152">
        <v>3</v>
      </c>
      <c r="M253" s="152">
        <v>12</v>
      </c>
      <c r="N253" s="152">
        <v>0</v>
      </c>
      <c r="O253" s="152">
        <v>3</v>
      </c>
      <c r="P253" s="152">
        <v>0</v>
      </c>
      <c r="Q253" s="152">
        <v>0</v>
      </c>
      <c r="R253" s="152">
        <v>0</v>
      </c>
      <c r="S253" s="152">
        <v>0</v>
      </c>
      <c r="T253" s="153">
        <v>7</v>
      </c>
      <c r="U253" s="152">
        <f t="shared" si="51"/>
        <v>6450</v>
      </c>
      <c r="V253" s="154">
        <v>0.50287133322986188</v>
      </c>
      <c r="W253" s="154">
        <v>79.024390243902445</v>
      </c>
      <c r="X253" s="154">
        <v>60</v>
      </c>
      <c r="Y253" s="154">
        <v>180</v>
      </c>
      <c r="Z253" s="154">
        <v>10</v>
      </c>
      <c r="AA253" s="1"/>
      <c r="AB253" s="1"/>
    </row>
    <row r="254" spans="2:28" s="36" customFormat="1" ht="12" customHeight="1" x14ac:dyDescent="0.15">
      <c r="B254" s="101"/>
      <c r="C254" s="124" t="s">
        <v>216</v>
      </c>
      <c r="D254" s="37"/>
      <c r="E254" s="37"/>
      <c r="F254" s="37"/>
      <c r="G254" s="43"/>
      <c r="H254" s="52">
        <v>6178</v>
      </c>
      <c r="I254" s="52">
        <v>6</v>
      </c>
      <c r="J254" s="52">
        <v>26</v>
      </c>
      <c r="K254" s="52">
        <v>105</v>
      </c>
      <c r="L254" s="52">
        <v>18</v>
      </c>
      <c r="M254" s="52">
        <v>25</v>
      </c>
      <c r="N254" s="52">
        <v>3</v>
      </c>
      <c r="O254" s="52">
        <v>11</v>
      </c>
      <c r="P254" s="52">
        <v>0</v>
      </c>
      <c r="Q254" s="52">
        <v>8</v>
      </c>
      <c r="R254" s="52">
        <v>1</v>
      </c>
      <c r="S254" s="52">
        <v>37</v>
      </c>
      <c r="T254" s="53">
        <v>32</v>
      </c>
      <c r="U254" s="52">
        <f t="shared" ref="U254:U285" si="52">SUM(H254:T254)</f>
        <v>6450</v>
      </c>
      <c r="V254" s="68">
        <v>5.1893113119351826</v>
      </c>
      <c r="W254" s="68">
        <v>138.77083333333334</v>
      </c>
      <c r="X254" s="68">
        <v>60</v>
      </c>
      <c r="Y254" s="68">
        <v>780</v>
      </c>
      <c r="Z254" s="68">
        <v>15</v>
      </c>
      <c r="AA254" s="1"/>
      <c r="AB254" s="1"/>
    </row>
    <row r="255" spans="2:28" ht="12" customHeight="1" x14ac:dyDescent="0.15">
      <c r="B255" s="103"/>
      <c r="C255" s="125" t="s">
        <v>217</v>
      </c>
      <c r="D255" s="71"/>
      <c r="E255" s="71"/>
      <c r="F255" s="71"/>
      <c r="G255" s="48"/>
      <c r="H255" s="54">
        <v>3794</v>
      </c>
      <c r="I255" s="54">
        <v>397</v>
      </c>
      <c r="J255" s="54">
        <v>532</v>
      </c>
      <c r="K255" s="54">
        <v>548</v>
      </c>
      <c r="L255" s="54">
        <v>275</v>
      </c>
      <c r="M255" s="54">
        <v>227</v>
      </c>
      <c r="N255" s="54">
        <v>138</v>
      </c>
      <c r="O255" s="54">
        <v>111</v>
      </c>
      <c r="P255" s="54">
        <v>100</v>
      </c>
      <c r="Q255" s="54">
        <v>87</v>
      </c>
      <c r="R255" s="54">
        <v>59</v>
      </c>
      <c r="S255" s="54">
        <v>173</v>
      </c>
      <c r="T255" s="55">
        <v>9</v>
      </c>
      <c r="U255" s="54">
        <f t="shared" si="52"/>
        <v>6450</v>
      </c>
      <c r="V255" s="69">
        <v>45.117062567924236</v>
      </c>
      <c r="W255" s="69">
        <v>109.78428409520211</v>
      </c>
      <c r="X255" s="69">
        <v>70</v>
      </c>
      <c r="Y255" s="69">
        <v>840</v>
      </c>
      <c r="Z255" s="69">
        <v>5</v>
      </c>
    </row>
    <row r="256" spans="2:28" s="36" customFormat="1" ht="12" customHeight="1" x14ac:dyDescent="0.15">
      <c r="B256" s="100" t="s">
        <v>3</v>
      </c>
      <c r="C256" s="124" t="s">
        <v>193</v>
      </c>
      <c r="D256" s="47"/>
      <c r="E256" s="47"/>
      <c r="F256" s="47"/>
      <c r="G256" s="244">
        <f>U222</f>
        <v>6450</v>
      </c>
      <c r="H256" s="56">
        <f t="shared" ref="H256:T271" si="53">H222/$G256*100</f>
        <v>93.891472868217051</v>
      </c>
      <c r="I256" s="56">
        <f t="shared" si="53"/>
        <v>1.0077519379844961</v>
      </c>
      <c r="J256" s="56">
        <f t="shared" si="53"/>
        <v>1.7209302325581395</v>
      </c>
      <c r="K256" s="56">
        <f t="shared" si="53"/>
        <v>1.4108527131782946</v>
      </c>
      <c r="L256" s="56">
        <f t="shared" si="53"/>
        <v>0.29457364341085268</v>
      </c>
      <c r="M256" s="56">
        <f t="shared" si="53"/>
        <v>0.5736434108527132</v>
      </c>
      <c r="N256" s="56">
        <f t="shared" si="53"/>
        <v>7.7519379844961239E-2</v>
      </c>
      <c r="O256" s="56">
        <f t="shared" si="53"/>
        <v>0.21705426356589144</v>
      </c>
      <c r="P256" s="56">
        <f t="shared" si="53"/>
        <v>7.7519379844961239E-2</v>
      </c>
      <c r="Q256" s="56">
        <f t="shared" si="53"/>
        <v>0.10852713178294572</v>
      </c>
      <c r="R256" s="56">
        <f t="shared" si="53"/>
        <v>3.1007751937984499E-2</v>
      </c>
      <c r="S256" s="56">
        <f t="shared" si="53"/>
        <v>0.31007751937984496</v>
      </c>
      <c r="T256" s="60">
        <f t="shared" si="53"/>
        <v>0.27906976744186046</v>
      </c>
      <c r="U256" s="56">
        <f t="shared" si="52"/>
        <v>99.999999999999986</v>
      </c>
      <c r="AA256" s="1"/>
      <c r="AB256" s="1"/>
    </row>
    <row r="257" spans="2:21" s="36" customFormat="1" ht="12" customHeight="1" x14ac:dyDescent="0.15">
      <c r="B257" s="101"/>
      <c r="C257" s="124" t="s">
        <v>1044</v>
      </c>
      <c r="D257" s="37"/>
      <c r="E257" s="37"/>
      <c r="F257" s="37"/>
      <c r="G257" s="239" t="str">
        <f t="shared" ref="G257:G289" si="54">U223</f>
        <v>－</v>
      </c>
      <c r="H257" s="92" t="s">
        <v>1041</v>
      </c>
      <c r="I257" s="92" t="s">
        <v>1041</v>
      </c>
      <c r="J257" s="92" t="s">
        <v>1041</v>
      </c>
      <c r="K257" s="92" t="s">
        <v>1041</v>
      </c>
      <c r="L257" s="92" t="s">
        <v>1041</v>
      </c>
      <c r="M257" s="92" t="s">
        <v>1041</v>
      </c>
      <c r="N257" s="92" t="s">
        <v>1041</v>
      </c>
      <c r="O257" s="92" t="s">
        <v>1041</v>
      </c>
      <c r="P257" s="92" t="s">
        <v>1041</v>
      </c>
      <c r="Q257" s="92" t="s">
        <v>1041</v>
      </c>
      <c r="R257" s="92" t="s">
        <v>1041</v>
      </c>
      <c r="S257" s="92" t="s">
        <v>1041</v>
      </c>
      <c r="T257" s="248" t="s">
        <v>1041</v>
      </c>
      <c r="U257" s="92" t="s">
        <v>1041</v>
      </c>
    </row>
    <row r="258" spans="2:21" s="36" customFormat="1" ht="12" customHeight="1" x14ac:dyDescent="0.15">
      <c r="B258" s="101"/>
      <c r="C258" s="149" t="s">
        <v>194</v>
      </c>
      <c r="D258" s="150"/>
      <c r="E258" s="150"/>
      <c r="F258" s="150"/>
      <c r="G258" s="242">
        <f t="shared" si="54"/>
        <v>6450</v>
      </c>
      <c r="H258" s="156">
        <f t="shared" ref="H258:H268" si="55">H224/$G258*100</f>
        <v>97.751937984496124</v>
      </c>
      <c r="I258" s="156">
        <f t="shared" si="53"/>
        <v>0.63565891472868219</v>
      </c>
      <c r="J258" s="156">
        <f t="shared" si="53"/>
        <v>0.5736434108527132</v>
      </c>
      <c r="K258" s="156">
        <f t="shared" si="53"/>
        <v>0.58914728682170536</v>
      </c>
      <c r="L258" s="156">
        <f t="shared" si="53"/>
        <v>0.10852713178294572</v>
      </c>
      <c r="M258" s="156">
        <f t="shared" si="53"/>
        <v>0.13953488372093023</v>
      </c>
      <c r="N258" s="156">
        <f t="shared" si="53"/>
        <v>1.550387596899225E-2</v>
      </c>
      <c r="O258" s="156">
        <f t="shared" si="53"/>
        <v>3.1007751937984499E-2</v>
      </c>
      <c r="P258" s="156">
        <f t="shared" si="53"/>
        <v>0</v>
      </c>
      <c r="Q258" s="156">
        <f t="shared" si="53"/>
        <v>4.6511627906976744E-2</v>
      </c>
      <c r="R258" s="156">
        <f t="shared" si="53"/>
        <v>0</v>
      </c>
      <c r="S258" s="156">
        <f t="shared" si="53"/>
        <v>0</v>
      </c>
      <c r="T258" s="157">
        <f t="shared" si="53"/>
        <v>0.10852713178294572</v>
      </c>
      <c r="U258" s="156">
        <f t="shared" si="52"/>
        <v>99.999999999999986</v>
      </c>
    </row>
    <row r="259" spans="2:21" s="36" customFormat="1" ht="12" customHeight="1" x14ac:dyDescent="0.15">
      <c r="B259" s="101"/>
      <c r="C259" s="124" t="s">
        <v>195</v>
      </c>
      <c r="D259" s="37"/>
      <c r="E259" s="37"/>
      <c r="F259" s="37"/>
      <c r="G259" s="239">
        <f t="shared" si="54"/>
        <v>6450</v>
      </c>
      <c r="H259" s="57">
        <f t="shared" si="55"/>
        <v>6.2325581395348832</v>
      </c>
      <c r="I259" s="57">
        <f t="shared" si="53"/>
        <v>2.6821705426356592</v>
      </c>
      <c r="J259" s="57">
        <f t="shared" si="53"/>
        <v>21.31782945736434</v>
      </c>
      <c r="K259" s="57">
        <f t="shared" si="53"/>
        <v>34.170542635658911</v>
      </c>
      <c r="L259" s="57">
        <f t="shared" si="53"/>
        <v>12.480620155038761</v>
      </c>
      <c r="M259" s="57">
        <f t="shared" si="53"/>
        <v>17.255813953488371</v>
      </c>
      <c r="N259" s="57">
        <f t="shared" si="53"/>
        <v>1.8914728682170541</v>
      </c>
      <c r="O259" s="57">
        <f t="shared" si="53"/>
        <v>2.0620155038759691</v>
      </c>
      <c r="P259" s="57">
        <f t="shared" si="53"/>
        <v>7.7519379844961239E-2</v>
      </c>
      <c r="Q259" s="57">
        <f t="shared" si="53"/>
        <v>0.37209302325581395</v>
      </c>
      <c r="R259" s="57">
        <f t="shared" si="53"/>
        <v>4.6511627906976744E-2</v>
      </c>
      <c r="S259" s="57">
        <f t="shared" si="53"/>
        <v>0.124031007751938</v>
      </c>
      <c r="T259" s="61">
        <f t="shared" si="53"/>
        <v>1.2868217054263564</v>
      </c>
      <c r="U259" s="57">
        <f t="shared" si="52"/>
        <v>100</v>
      </c>
    </row>
    <row r="260" spans="2:21" s="36" customFormat="1" ht="12" customHeight="1" x14ac:dyDescent="0.15">
      <c r="B260" s="101"/>
      <c r="C260" s="124" t="s">
        <v>196</v>
      </c>
      <c r="D260" s="37"/>
      <c r="E260" s="37"/>
      <c r="F260" s="37"/>
      <c r="G260" s="239">
        <f t="shared" si="54"/>
        <v>6450</v>
      </c>
      <c r="H260" s="57">
        <f t="shared" si="55"/>
        <v>27.302325581395348</v>
      </c>
      <c r="I260" s="57">
        <f t="shared" si="53"/>
        <v>5.5813953488372094</v>
      </c>
      <c r="J260" s="57">
        <f t="shared" si="53"/>
        <v>8.6976744186046506</v>
      </c>
      <c r="K260" s="57">
        <f t="shared" si="53"/>
        <v>9.4263565891472858</v>
      </c>
      <c r="L260" s="57">
        <f t="shared" si="53"/>
        <v>9.5813953488372086</v>
      </c>
      <c r="M260" s="57">
        <f t="shared" si="53"/>
        <v>19.31782945736434</v>
      </c>
      <c r="N260" s="57">
        <f t="shared" si="53"/>
        <v>6.279069767441861</v>
      </c>
      <c r="O260" s="57">
        <f t="shared" si="53"/>
        <v>7.1937984496124026</v>
      </c>
      <c r="P260" s="57">
        <f t="shared" si="53"/>
        <v>1.1317829457364341</v>
      </c>
      <c r="Q260" s="57">
        <f t="shared" si="53"/>
        <v>2.3410852713178292</v>
      </c>
      <c r="R260" s="57">
        <f t="shared" si="53"/>
        <v>0.43410852713178288</v>
      </c>
      <c r="S260" s="57">
        <f t="shared" si="53"/>
        <v>1.6124031007751938</v>
      </c>
      <c r="T260" s="61">
        <f t="shared" si="53"/>
        <v>1.1007751937984496</v>
      </c>
      <c r="U260" s="57">
        <f t="shared" si="52"/>
        <v>99.999999999999986</v>
      </c>
    </row>
    <row r="261" spans="2:21" s="36" customFormat="1" ht="12" customHeight="1" x14ac:dyDescent="0.15">
      <c r="B261" s="101"/>
      <c r="C261" s="124" t="s">
        <v>197</v>
      </c>
      <c r="D261" s="37"/>
      <c r="E261" s="37"/>
      <c r="F261" s="37"/>
      <c r="G261" s="239">
        <f t="shared" si="54"/>
        <v>6450</v>
      </c>
      <c r="H261" s="57">
        <f t="shared" si="55"/>
        <v>7.8449612403100772</v>
      </c>
      <c r="I261" s="57">
        <f t="shared" si="53"/>
        <v>4.3410852713178292</v>
      </c>
      <c r="J261" s="57">
        <f t="shared" si="53"/>
        <v>19.069767441860467</v>
      </c>
      <c r="K261" s="57">
        <f t="shared" si="53"/>
        <v>29.472868217054266</v>
      </c>
      <c r="L261" s="57">
        <f t="shared" si="53"/>
        <v>14.077519379844961</v>
      </c>
      <c r="M261" s="57">
        <f t="shared" si="53"/>
        <v>13.782945736434108</v>
      </c>
      <c r="N261" s="57">
        <f t="shared" si="53"/>
        <v>3.3178294573643408</v>
      </c>
      <c r="O261" s="57">
        <f t="shared" si="53"/>
        <v>4.1085271317829459</v>
      </c>
      <c r="P261" s="57">
        <f t="shared" si="53"/>
        <v>0.5736434108527132</v>
      </c>
      <c r="Q261" s="57">
        <f t="shared" si="53"/>
        <v>1.317829457364341</v>
      </c>
      <c r="R261" s="57">
        <f t="shared" si="53"/>
        <v>0.17054263565891473</v>
      </c>
      <c r="S261" s="57">
        <f t="shared" si="53"/>
        <v>0.66666666666666674</v>
      </c>
      <c r="T261" s="61">
        <f t="shared" si="53"/>
        <v>1.2558139534883721</v>
      </c>
      <c r="U261" s="57">
        <f t="shared" si="52"/>
        <v>100.00000000000001</v>
      </c>
    </row>
    <row r="262" spans="2:21" s="36" customFormat="1" ht="12" customHeight="1" x14ac:dyDescent="0.15">
      <c r="B262" s="101"/>
      <c r="C262" s="124" t="s">
        <v>198</v>
      </c>
      <c r="D262" s="37"/>
      <c r="E262" s="37"/>
      <c r="F262" s="37"/>
      <c r="G262" s="239">
        <f t="shared" si="54"/>
        <v>6450</v>
      </c>
      <c r="H262" s="57">
        <f t="shared" si="55"/>
        <v>80.124031007751938</v>
      </c>
      <c r="I262" s="57">
        <f t="shared" si="53"/>
        <v>10.263565891472869</v>
      </c>
      <c r="J262" s="57">
        <f t="shared" si="53"/>
        <v>6.666666666666667</v>
      </c>
      <c r="K262" s="57">
        <f t="shared" si="53"/>
        <v>1.9534883720930232</v>
      </c>
      <c r="L262" s="57">
        <f t="shared" si="53"/>
        <v>0.24806201550387599</v>
      </c>
      <c r="M262" s="57">
        <f t="shared" si="53"/>
        <v>0.15503875968992248</v>
      </c>
      <c r="N262" s="57">
        <f t="shared" si="53"/>
        <v>1.550387596899225E-2</v>
      </c>
      <c r="O262" s="57">
        <f t="shared" si="53"/>
        <v>4.6511627906976744E-2</v>
      </c>
      <c r="P262" s="57">
        <f t="shared" si="53"/>
        <v>0</v>
      </c>
      <c r="Q262" s="57">
        <f t="shared" si="53"/>
        <v>4.6511627906976744E-2</v>
      </c>
      <c r="R262" s="57">
        <f t="shared" si="53"/>
        <v>0</v>
      </c>
      <c r="S262" s="57">
        <f t="shared" si="53"/>
        <v>6.2015503875968998E-2</v>
      </c>
      <c r="T262" s="61">
        <f t="shared" si="53"/>
        <v>0.41860465116279072</v>
      </c>
      <c r="U262" s="57">
        <f t="shared" si="52"/>
        <v>100</v>
      </c>
    </row>
    <row r="263" spans="2:21" s="36" customFormat="1" ht="12" customHeight="1" x14ac:dyDescent="0.15">
      <c r="B263" s="101"/>
      <c r="C263" s="124" t="s">
        <v>199</v>
      </c>
      <c r="D263" s="37"/>
      <c r="E263" s="37"/>
      <c r="F263" s="37"/>
      <c r="G263" s="239">
        <f t="shared" si="54"/>
        <v>6450</v>
      </c>
      <c r="H263" s="57">
        <f t="shared" si="55"/>
        <v>32.031007751937985</v>
      </c>
      <c r="I263" s="57">
        <f t="shared" si="53"/>
        <v>40.945736434108525</v>
      </c>
      <c r="J263" s="57">
        <f t="shared" si="53"/>
        <v>21.844961240310077</v>
      </c>
      <c r="K263" s="57">
        <f t="shared" si="53"/>
        <v>3.3798449612403103</v>
      </c>
      <c r="L263" s="57">
        <f t="shared" si="53"/>
        <v>0.38759689922480622</v>
      </c>
      <c r="M263" s="57">
        <f t="shared" si="53"/>
        <v>0.34108527131782945</v>
      </c>
      <c r="N263" s="57">
        <f t="shared" si="53"/>
        <v>0</v>
      </c>
      <c r="O263" s="57">
        <f t="shared" si="53"/>
        <v>0</v>
      </c>
      <c r="P263" s="57">
        <f t="shared" si="53"/>
        <v>0</v>
      </c>
      <c r="Q263" s="57">
        <f t="shared" si="53"/>
        <v>0</v>
      </c>
      <c r="R263" s="57">
        <f t="shared" si="53"/>
        <v>0</v>
      </c>
      <c r="S263" s="57">
        <f t="shared" si="53"/>
        <v>1.550387596899225E-2</v>
      </c>
      <c r="T263" s="61">
        <f t="shared" si="53"/>
        <v>1.0542635658914727</v>
      </c>
      <c r="U263" s="57">
        <f t="shared" si="52"/>
        <v>100</v>
      </c>
    </row>
    <row r="264" spans="2:21" s="36" customFormat="1" ht="12" customHeight="1" x14ac:dyDescent="0.15">
      <c r="B264" s="101"/>
      <c r="C264" s="124" t="s">
        <v>200</v>
      </c>
      <c r="D264" s="37"/>
      <c r="E264" s="37"/>
      <c r="F264" s="37"/>
      <c r="G264" s="239">
        <f t="shared" si="54"/>
        <v>6450</v>
      </c>
      <c r="H264" s="57">
        <f t="shared" si="55"/>
        <v>16</v>
      </c>
      <c r="I264" s="57">
        <f t="shared" si="53"/>
        <v>20.170542635658915</v>
      </c>
      <c r="J264" s="57">
        <f t="shared" si="53"/>
        <v>34.914728682170541</v>
      </c>
      <c r="K264" s="57">
        <f t="shared" si="53"/>
        <v>18.248062015503876</v>
      </c>
      <c r="L264" s="57">
        <f t="shared" si="53"/>
        <v>4.2325581395348841</v>
      </c>
      <c r="M264" s="57">
        <f t="shared" si="53"/>
        <v>3.5038759689922481</v>
      </c>
      <c r="N264" s="57">
        <f t="shared" si="53"/>
        <v>0.7441860465116279</v>
      </c>
      <c r="O264" s="57">
        <f t="shared" si="53"/>
        <v>0.48062015503875971</v>
      </c>
      <c r="P264" s="57">
        <f t="shared" si="53"/>
        <v>0.15503875968992248</v>
      </c>
      <c r="Q264" s="57">
        <f t="shared" si="53"/>
        <v>0.18604651162790697</v>
      </c>
      <c r="R264" s="57">
        <f t="shared" si="53"/>
        <v>1.550387596899225E-2</v>
      </c>
      <c r="S264" s="57">
        <f t="shared" si="53"/>
        <v>0.10852713178294572</v>
      </c>
      <c r="T264" s="61">
        <f t="shared" si="53"/>
        <v>1.2403100775193798</v>
      </c>
      <c r="U264" s="57">
        <f t="shared" si="52"/>
        <v>100.00000000000001</v>
      </c>
    </row>
    <row r="265" spans="2:21" s="36" customFormat="1" ht="12" customHeight="1" x14ac:dyDescent="0.15">
      <c r="B265" s="101"/>
      <c r="C265" s="124" t="s">
        <v>201</v>
      </c>
      <c r="D265" s="37"/>
      <c r="E265" s="37"/>
      <c r="F265" s="37"/>
      <c r="G265" s="239">
        <f t="shared" si="54"/>
        <v>6450</v>
      </c>
      <c r="H265" s="57">
        <f t="shared" si="55"/>
        <v>39.984496124031011</v>
      </c>
      <c r="I265" s="57">
        <f t="shared" si="53"/>
        <v>15.596899224806201</v>
      </c>
      <c r="J265" s="57">
        <f t="shared" si="53"/>
        <v>19.922480620155039</v>
      </c>
      <c r="K265" s="57">
        <f t="shared" si="53"/>
        <v>12.294573643410853</v>
      </c>
      <c r="L265" s="57">
        <f t="shared" si="53"/>
        <v>2.9922480620155039</v>
      </c>
      <c r="M265" s="57">
        <f t="shared" si="53"/>
        <v>3.0077519379844961</v>
      </c>
      <c r="N265" s="57">
        <f t="shared" si="53"/>
        <v>0.97674418604651159</v>
      </c>
      <c r="O265" s="57">
        <f t="shared" si="53"/>
        <v>1.3488372093023255</v>
      </c>
      <c r="P265" s="57">
        <f t="shared" si="53"/>
        <v>0.34108527131782945</v>
      </c>
      <c r="Q265" s="57">
        <f t="shared" si="53"/>
        <v>0.66666666666666674</v>
      </c>
      <c r="R265" s="57">
        <f t="shared" si="53"/>
        <v>0.18604651162790697</v>
      </c>
      <c r="S265" s="57">
        <f t="shared" si="53"/>
        <v>1.6124031007751938</v>
      </c>
      <c r="T265" s="61">
        <f t="shared" si="53"/>
        <v>1.0697674418604652</v>
      </c>
      <c r="U265" s="57">
        <f t="shared" si="52"/>
        <v>100.00000000000001</v>
      </c>
    </row>
    <row r="266" spans="2:21" s="36" customFormat="1" ht="12" customHeight="1" x14ac:dyDescent="0.15">
      <c r="B266" s="101"/>
      <c r="C266" s="124" t="s">
        <v>202</v>
      </c>
      <c r="D266" s="37"/>
      <c r="E266" s="37"/>
      <c r="F266" s="37"/>
      <c r="G266" s="239">
        <f t="shared" si="54"/>
        <v>6450</v>
      </c>
      <c r="H266" s="57">
        <f t="shared" si="55"/>
        <v>46.790697674418603</v>
      </c>
      <c r="I266" s="57">
        <f t="shared" si="53"/>
        <v>14.713178294573643</v>
      </c>
      <c r="J266" s="57">
        <f t="shared" si="53"/>
        <v>19.11627906976744</v>
      </c>
      <c r="K266" s="57">
        <f t="shared" si="53"/>
        <v>11.131782945736434</v>
      </c>
      <c r="L266" s="57">
        <f t="shared" si="53"/>
        <v>2.806201550387597</v>
      </c>
      <c r="M266" s="57">
        <f t="shared" si="53"/>
        <v>2.248062015503876</v>
      </c>
      <c r="N266" s="57">
        <f t="shared" si="53"/>
        <v>0.52713178294573637</v>
      </c>
      <c r="O266" s="57">
        <f t="shared" si="53"/>
        <v>0.86821705426356577</v>
      </c>
      <c r="P266" s="57">
        <f t="shared" si="53"/>
        <v>0.34108527131782945</v>
      </c>
      <c r="Q266" s="57">
        <f t="shared" si="53"/>
        <v>0.29457364341085268</v>
      </c>
      <c r="R266" s="57">
        <f t="shared" si="53"/>
        <v>0.124031007751938</v>
      </c>
      <c r="S266" s="57">
        <f t="shared" si="53"/>
        <v>0.34108527131782945</v>
      </c>
      <c r="T266" s="61">
        <f t="shared" si="53"/>
        <v>0.69767441860465118</v>
      </c>
      <c r="U266" s="57">
        <f t="shared" si="52"/>
        <v>99.999999999999986</v>
      </c>
    </row>
    <row r="267" spans="2:21" s="36" customFormat="1" ht="12" customHeight="1" x14ac:dyDescent="0.15">
      <c r="B267" s="101"/>
      <c r="C267" s="149" t="s">
        <v>203</v>
      </c>
      <c r="D267" s="150"/>
      <c r="E267" s="150"/>
      <c r="F267" s="150"/>
      <c r="G267" s="242">
        <f t="shared" si="54"/>
        <v>6450</v>
      </c>
      <c r="H267" s="156">
        <f t="shared" si="55"/>
        <v>82.759689922480618</v>
      </c>
      <c r="I267" s="156">
        <f t="shared" si="53"/>
        <v>6.3255813953488369</v>
      </c>
      <c r="J267" s="156">
        <f t="shared" si="53"/>
        <v>6.4496124031007751</v>
      </c>
      <c r="K267" s="156">
        <f t="shared" si="53"/>
        <v>2.6821705426356592</v>
      </c>
      <c r="L267" s="156">
        <f t="shared" si="53"/>
        <v>0.60465116279069764</v>
      </c>
      <c r="M267" s="156">
        <f t="shared" si="53"/>
        <v>0.49612403100775199</v>
      </c>
      <c r="N267" s="156">
        <f t="shared" si="53"/>
        <v>0.10852713178294572</v>
      </c>
      <c r="O267" s="156">
        <f t="shared" si="53"/>
        <v>0.13953488372093023</v>
      </c>
      <c r="P267" s="156">
        <f t="shared" si="53"/>
        <v>1.550387596899225E-2</v>
      </c>
      <c r="Q267" s="156">
        <f t="shared" si="53"/>
        <v>0</v>
      </c>
      <c r="R267" s="156">
        <f t="shared" si="53"/>
        <v>0</v>
      </c>
      <c r="S267" s="156">
        <f t="shared" si="53"/>
        <v>6.2015503875968998E-2</v>
      </c>
      <c r="T267" s="157">
        <f t="shared" si="53"/>
        <v>0.35658914728682173</v>
      </c>
      <c r="U267" s="156">
        <f t="shared" si="52"/>
        <v>100</v>
      </c>
    </row>
    <row r="268" spans="2:21" s="36" customFormat="1" ht="12" customHeight="1" x14ac:dyDescent="0.15">
      <c r="B268" s="101"/>
      <c r="C268" s="124" t="s">
        <v>204</v>
      </c>
      <c r="D268" s="37"/>
      <c r="E268" s="37"/>
      <c r="F268" s="37"/>
      <c r="G268" s="239">
        <f t="shared" si="54"/>
        <v>6450</v>
      </c>
      <c r="H268" s="57">
        <f t="shared" si="55"/>
        <v>25.751937984496127</v>
      </c>
      <c r="I268" s="57">
        <f t="shared" si="53"/>
        <v>58.620155038759691</v>
      </c>
      <c r="J268" s="57">
        <f t="shared" si="53"/>
        <v>13.131782945736434</v>
      </c>
      <c r="K268" s="57">
        <f t="shared" si="53"/>
        <v>1.0697674418604652</v>
      </c>
      <c r="L268" s="57">
        <f t="shared" si="53"/>
        <v>0.20155038759689922</v>
      </c>
      <c r="M268" s="57">
        <f t="shared" si="53"/>
        <v>0</v>
      </c>
      <c r="N268" s="57">
        <f t="shared" si="53"/>
        <v>0</v>
      </c>
      <c r="O268" s="57">
        <f t="shared" si="53"/>
        <v>0</v>
      </c>
      <c r="P268" s="57">
        <f t="shared" si="53"/>
        <v>3.1007751937984499E-2</v>
      </c>
      <c r="Q268" s="57">
        <f t="shared" si="53"/>
        <v>0</v>
      </c>
      <c r="R268" s="57">
        <f t="shared" si="53"/>
        <v>0</v>
      </c>
      <c r="S268" s="57">
        <f t="shared" si="53"/>
        <v>1.550387596899225E-2</v>
      </c>
      <c r="T268" s="61">
        <f t="shared" si="53"/>
        <v>1.1782945736434107</v>
      </c>
      <c r="U268" s="57">
        <f t="shared" si="52"/>
        <v>99.999999999999986</v>
      </c>
    </row>
    <row r="269" spans="2:21" s="36" customFormat="1" ht="12" customHeight="1" x14ac:dyDescent="0.15">
      <c r="B269" s="101"/>
      <c r="C269" s="124" t="s">
        <v>1043</v>
      </c>
      <c r="D269" s="37"/>
      <c r="E269" s="37"/>
      <c r="F269" s="37"/>
      <c r="G269" s="239" t="str">
        <f t="shared" si="54"/>
        <v>－</v>
      </c>
      <c r="H269" s="92" t="s">
        <v>1041</v>
      </c>
      <c r="I269" s="92" t="s">
        <v>1041</v>
      </c>
      <c r="J269" s="92" t="s">
        <v>1041</v>
      </c>
      <c r="K269" s="92" t="s">
        <v>1041</v>
      </c>
      <c r="L269" s="92" t="s">
        <v>1041</v>
      </c>
      <c r="M269" s="92" t="s">
        <v>1041</v>
      </c>
      <c r="N269" s="92" t="s">
        <v>1041</v>
      </c>
      <c r="O269" s="92" t="s">
        <v>1041</v>
      </c>
      <c r="P269" s="92" t="s">
        <v>1041</v>
      </c>
      <c r="Q269" s="92" t="s">
        <v>1041</v>
      </c>
      <c r="R269" s="92" t="s">
        <v>1041</v>
      </c>
      <c r="S269" s="92" t="s">
        <v>1041</v>
      </c>
      <c r="T269" s="248" t="s">
        <v>1041</v>
      </c>
      <c r="U269" s="92" t="s">
        <v>1041</v>
      </c>
    </row>
    <row r="270" spans="2:21" s="36" customFormat="1" ht="12" customHeight="1" x14ac:dyDescent="0.15">
      <c r="B270" s="101"/>
      <c r="C270" s="124" t="s">
        <v>1042</v>
      </c>
      <c r="D270" s="37"/>
      <c r="E270" s="37"/>
      <c r="F270" s="37"/>
      <c r="G270" s="239" t="str">
        <f t="shared" si="54"/>
        <v>－</v>
      </c>
      <c r="H270" s="92" t="s">
        <v>1041</v>
      </c>
      <c r="I270" s="92" t="s">
        <v>1041</v>
      </c>
      <c r="J270" s="92" t="s">
        <v>1041</v>
      </c>
      <c r="K270" s="92" t="s">
        <v>1041</v>
      </c>
      <c r="L270" s="92" t="s">
        <v>1041</v>
      </c>
      <c r="M270" s="92" t="s">
        <v>1041</v>
      </c>
      <c r="N270" s="92" t="s">
        <v>1041</v>
      </c>
      <c r="O270" s="92" t="s">
        <v>1041</v>
      </c>
      <c r="P270" s="92" t="s">
        <v>1041</v>
      </c>
      <c r="Q270" s="92" t="s">
        <v>1041</v>
      </c>
      <c r="R270" s="92" t="s">
        <v>1041</v>
      </c>
      <c r="S270" s="92" t="s">
        <v>1041</v>
      </c>
      <c r="T270" s="248" t="s">
        <v>1041</v>
      </c>
      <c r="U270" s="92" t="s">
        <v>1041</v>
      </c>
    </row>
    <row r="271" spans="2:21" s="36" customFormat="1" ht="12" customHeight="1" x14ac:dyDescent="0.15">
      <c r="B271" s="101"/>
      <c r="C271" s="124" t="s">
        <v>205</v>
      </c>
      <c r="D271" s="37"/>
      <c r="E271" s="37"/>
      <c r="F271" s="37"/>
      <c r="G271" s="239">
        <f t="shared" si="54"/>
        <v>6450</v>
      </c>
      <c r="H271" s="57">
        <f t="shared" ref="H271:T286" si="56">H237/$G271*100</f>
        <v>33.65891472868217</v>
      </c>
      <c r="I271" s="57">
        <f t="shared" si="53"/>
        <v>39.519379844961236</v>
      </c>
      <c r="J271" s="57">
        <f t="shared" si="53"/>
        <v>19.240310077519378</v>
      </c>
      <c r="K271" s="57">
        <f t="shared" si="53"/>
        <v>5.3333333333333339</v>
      </c>
      <c r="L271" s="57">
        <f t="shared" si="53"/>
        <v>0.62015503875968991</v>
      </c>
      <c r="M271" s="57">
        <f t="shared" si="53"/>
        <v>0.43410852713178288</v>
      </c>
      <c r="N271" s="57">
        <f t="shared" si="53"/>
        <v>9.3023255813953487E-2</v>
      </c>
      <c r="O271" s="57">
        <f t="shared" si="53"/>
        <v>3.1007751937984499E-2</v>
      </c>
      <c r="P271" s="57">
        <f t="shared" si="53"/>
        <v>3.1007751937984499E-2</v>
      </c>
      <c r="Q271" s="57">
        <f t="shared" si="53"/>
        <v>1.550387596899225E-2</v>
      </c>
      <c r="R271" s="57">
        <f t="shared" si="53"/>
        <v>0</v>
      </c>
      <c r="S271" s="57">
        <f t="shared" si="53"/>
        <v>0</v>
      </c>
      <c r="T271" s="61">
        <f t="shared" si="53"/>
        <v>1.0232558139534882</v>
      </c>
      <c r="U271" s="57">
        <f t="shared" si="52"/>
        <v>99.999999999999957</v>
      </c>
    </row>
    <row r="272" spans="2:21" s="36" customFormat="1" ht="12" customHeight="1" x14ac:dyDescent="0.15">
      <c r="B272" s="101"/>
      <c r="C272" s="124" t="s">
        <v>62</v>
      </c>
      <c r="D272" s="37"/>
      <c r="E272" s="37"/>
      <c r="F272" s="37"/>
      <c r="G272" s="239">
        <f t="shared" si="54"/>
        <v>6450</v>
      </c>
      <c r="H272" s="57">
        <f t="shared" si="56"/>
        <v>49.565891472868216</v>
      </c>
      <c r="I272" s="57">
        <f t="shared" si="56"/>
        <v>28.744186046511626</v>
      </c>
      <c r="J272" s="57">
        <f t="shared" si="56"/>
        <v>15.891472868217054</v>
      </c>
      <c r="K272" s="57">
        <f t="shared" si="56"/>
        <v>3.829457364341085</v>
      </c>
      <c r="L272" s="57">
        <f t="shared" si="56"/>
        <v>0.26356589147286819</v>
      </c>
      <c r="M272" s="57">
        <f t="shared" si="56"/>
        <v>0.52713178294573637</v>
      </c>
      <c r="N272" s="57">
        <f t="shared" si="56"/>
        <v>9.3023255813953487E-2</v>
      </c>
      <c r="O272" s="57">
        <f t="shared" si="56"/>
        <v>6.2015503875968998E-2</v>
      </c>
      <c r="P272" s="57">
        <f t="shared" si="56"/>
        <v>1.550387596899225E-2</v>
      </c>
      <c r="Q272" s="57">
        <f t="shared" si="56"/>
        <v>0</v>
      </c>
      <c r="R272" s="57">
        <f t="shared" si="56"/>
        <v>0</v>
      </c>
      <c r="S272" s="57">
        <f t="shared" si="56"/>
        <v>6.2015503875968998E-2</v>
      </c>
      <c r="T272" s="61">
        <f t="shared" si="56"/>
        <v>0.94573643410852704</v>
      </c>
      <c r="U272" s="57">
        <f t="shared" si="52"/>
        <v>99.999999999999972</v>
      </c>
    </row>
    <row r="273" spans="2:21" s="36" customFormat="1" ht="12" customHeight="1" x14ac:dyDescent="0.15">
      <c r="B273" s="101"/>
      <c r="C273" s="149" t="s">
        <v>206</v>
      </c>
      <c r="D273" s="150"/>
      <c r="E273" s="150"/>
      <c r="F273" s="150"/>
      <c r="G273" s="242">
        <f t="shared" si="54"/>
        <v>6450</v>
      </c>
      <c r="H273" s="156">
        <f t="shared" si="56"/>
        <v>59.95348837209302</v>
      </c>
      <c r="I273" s="156">
        <f t="shared" si="56"/>
        <v>20.232558139534884</v>
      </c>
      <c r="J273" s="156">
        <f t="shared" si="56"/>
        <v>12.88372093023256</v>
      </c>
      <c r="K273" s="156">
        <f t="shared" si="56"/>
        <v>4.217054263565891</v>
      </c>
      <c r="L273" s="156">
        <f t="shared" si="56"/>
        <v>0.82170542635658905</v>
      </c>
      <c r="M273" s="156">
        <f t="shared" si="56"/>
        <v>0.68217054263565891</v>
      </c>
      <c r="N273" s="156">
        <f t="shared" si="56"/>
        <v>4.6511627906976744E-2</v>
      </c>
      <c r="O273" s="156">
        <f t="shared" si="56"/>
        <v>0.18604651162790697</v>
      </c>
      <c r="P273" s="156">
        <f t="shared" si="56"/>
        <v>4.6511627906976744E-2</v>
      </c>
      <c r="Q273" s="156">
        <f t="shared" si="56"/>
        <v>0.10852713178294572</v>
      </c>
      <c r="R273" s="156">
        <f t="shared" si="56"/>
        <v>0</v>
      </c>
      <c r="S273" s="156">
        <f t="shared" si="56"/>
        <v>0</v>
      </c>
      <c r="T273" s="157">
        <f t="shared" si="56"/>
        <v>0.82170542635658905</v>
      </c>
      <c r="U273" s="156">
        <f t="shared" si="52"/>
        <v>100</v>
      </c>
    </row>
    <row r="274" spans="2:21" s="36" customFormat="1" ht="12" customHeight="1" x14ac:dyDescent="0.15">
      <c r="B274" s="101"/>
      <c r="C274" s="124" t="s">
        <v>46</v>
      </c>
      <c r="D274" s="37"/>
      <c r="E274" s="37"/>
      <c r="F274" s="37"/>
      <c r="G274" s="239">
        <f t="shared" si="54"/>
        <v>6450</v>
      </c>
      <c r="H274" s="57">
        <f t="shared" si="56"/>
        <v>99.395348837209312</v>
      </c>
      <c r="I274" s="57">
        <f t="shared" si="56"/>
        <v>9.3023255813953487E-2</v>
      </c>
      <c r="J274" s="57">
        <f t="shared" si="56"/>
        <v>7.7519379844961239E-2</v>
      </c>
      <c r="K274" s="57">
        <f t="shared" si="56"/>
        <v>0.124031007751938</v>
      </c>
      <c r="L274" s="57">
        <f t="shared" si="56"/>
        <v>6.2015503875968998E-2</v>
      </c>
      <c r="M274" s="57">
        <f t="shared" si="56"/>
        <v>6.2015503875968998E-2</v>
      </c>
      <c r="N274" s="57">
        <f t="shared" si="56"/>
        <v>0</v>
      </c>
      <c r="O274" s="57">
        <f t="shared" si="56"/>
        <v>6.2015503875968998E-2</v>
      </c>
      <c r="P274" s="57">
        <f t="shared" si="56"/>
        <v>3.1007751937984499E-2</v>
      </c>
      <c r="Q274" s="57">
        <f t="shared" si="56"/>
        <v>4.6511627906976744E-2</v>
      </c>
      <c r="R274" s="57">
        <f t="shared" si="56"/>
        <v>0</v>
      </c>
      <c r="S274" s="57">
        <f t="shared" si="56"/>
        <v>0</v>
      </c>
      <c r="T274" s="61">
        <f t="shared" si="56"/>
        <v>4.6511627906976744E-2</v>
      </c>
      <c r="U274" s="57">
        <f t="shared" si="52"/>
        <v>100</v>
      </c>
    </row>
    <row r="275" spans="2:21" s="36" customFormat="1" ht="12" customHeight="1" x14ac:dyDescent="0.15">
      <c r="B275" s="101"/>
      <c r="C275" s="124" t="s">
        <v>207</v>
      </c>
      <c r="D275" s="37"/>
      <c r="E275" s="37"/>
      <c r="F275" s="37"/>
      <c r="G275" s="239">
        <f t="shared" si="54"/>
        <v>6450</v>
      </c>
      <c r="H275" s="57">
        <f t="shared" si="56"/>
        <v>98.806201550387598</v>
      </c>
      <c r="I275" s="57">
        <f t="shared" si="56"/>
        <v>0.55813953488372092</v>
      </c>
      <c r="J275" s="57">
        <f t="shared" si="56"/>
        <v>0.35658914728682173</v>
      </c>
      <c r="K275" s="57">
        <f t="shared" si="56"/>
        <v>0.124031007751938</v>
      </c>
      <c r="L275" s="57">
        <f t="shared" si="56"/>
        <v>4.6511627906976744E-2</v>
      </c>
      <c r="M275" s="57">
        <f t="shared" si="56"/>
        <v>1.550387596899225E-2</v>
      </c>
      <c r="N275" s="57">
        <f t="shared" si="56"/>
        <v>0</v>
      </c>
      <c r="O275" s="57">
        <f t="shared" si="56"/>
        <v>0</v>
      </c>
      <c r="P275" s="57">
        <f t="shared" si="56"/>
        <v>0</v>
      </c>
      <c r="Q275" s="57">
        <f t="shared" si="56"/>
        <v>0</v>
      </c>
      <c r="R275" s="57">
        <f t="shared" si="56"/>
        <v>0</v>
      </c>
      <c r="S275" s="57">
        <f t="shared" si="56"/>
        <v>0</v>
      </c>
      <c r="T275" s="61">
        <f t="shared" si="56"/>
        <v>9.3023255813953487E-2</v>
      </c>
      <c r="U275" s="57">
        <f t="shared" si="52"/>
        <v>100</v>
      </c>
    </row>
    <row r="276" spans="2:21" s="36" customFormat="1" ht="12" customHeight="1" x14ac:dyDescent="0.15">
      <c r="B276" s="101"/>
      <c r="C276" s="124" t="s">
        <v>208</v>
      </c>
      <c r="D276" s="37"/>
      <c r="E276" s="37"/>
      <c r="F276" s="37"/>
      <c r="G276" s="239">
        <f t="shared" si="54"/>
        <v>6450</v>
      </c>
      <c r="H276" s="57">
        <f t="shared" si="56"/>
        <v>99.627906976744185</v>
      </c>
      <c r="I276" s="57">
        <f t="shared" si="56"/>
        <v>7.7519379844961239E-2</v>
      </c>
      <c r="J276" s="57">
        <f t="shared" si="56"/>
        <v>0.10852713178294572</v>
      </c>
      <c r="K276" s="57">
        <f t="shared" si="56"/>
        <v>9.3023255813953487E-2</v>
      </c>
      <c r="L276" s="57">
        <f t="shared" si="56"/>
        <v>0</v>
      </c>
      <c r="M276" s="57">
        <f t="shared" si="56"/>
        <v>1.550387596899225E-2</v>
      </c>
      <c r="N276" s="57">
        <f t="shared" si="56"/>
        <v>0</v>
      </c>
      <c r="O276" s="57">
        <f t="shared" si="56"/>
        <v>0</v>
      </c>
      <c r="P276" s="57">
        <f t="shared" si="56"/>
        <v>0</v>
      </c>
      <c r="Q276" s="57">
        <f t="shared" si="56"/>
        <v>1.550387596899225E-2</v>
      </c>
      <c r="R276" s="57">
        <f t="shared" si="56"/>
        <v>0</v>
      </c>
      <c r="S276" s="57">
        <f t="shared" si="56"/>
        <v>0</v>
      </c>
      <c r="T276" s="61">
        <f t="shared" si="56"/>
        <v>6.2015503875968998E-2</v>
      </c>
      <c r="U276" s="57">
        <f t="shared" si="52"/>
        <v>99.999999999999986</v>
      </c>
    </row>
    <row r="277" spans="2:21" s="36" customFormat="1" ht="12" customHeight="1" x14ac:dyDescent="0.15">
      <c r="B277" s="101"/>
      <c r="C277" s="124" t="s">
        <v>51</v>
      </c>
      <c r="D277" s="37"/>
      <c r="E277" s="37"/>
      <c r="F277" s="37"/>
      <c r="G277" s="239">
        <f t="shared" si="54"/>
        <v>6450</v>
      </c>
      <c r="H277" s="57">
        <f t="shared" si="56"/>
        <v>99.720930232558132</v>
      </c>
      <c r="I277" s="57">
        <f t="shared" si="56"/>
        <v>3.1007751937984499E-2</v>
      </c>
      <c r="J277" s="57">
        <f t="shared" si="56"/>
        <v>9.3023255813953487E-2</v>
      </c>
      <c r="K277" s="57">
        <f t="shared" si="56"/>
        <v>9.3023255813953487E-2</v>
      </c>
      <c r="L277" s="57">
        <f t="shared" si="56"/>
        <v>3.1007751937984499E-2</v>
      </c>
      <c r="M277" s="57">
        <f t="shared" si="56"/>
        <v>0</v>
      </c>
      <c r="N277" s="57">
        <f t="shared" si="56"/>
        <v>0</v>
      </c>
      <c r="O277" s="57">
        <f t="shared" si="56"/>
        <v>0</v>
      </c>
      <c r="P277" s="57">
        <f t="shared" si="56"/>
        <v>0</v>
      </c>
      <c r="Q277" s="57">
        <f t="shared" si="56"/>
        <v>0</v>
      </c>
      <c r="R277" s="57">
        <f t="shared" si="56"/>
        <v>0</v>
      </c>
      <c r="S277" s="57">
        <f t="shared" si="56"/>
        <v>0</v>
      </c>
      <c r="T277" s="61">
        <f t="shared" si="56"/>
        <v>3.1007751937984499E-2</v>
      </c>
      <c r="U277" s="57">
        <f t="shared" si="52"/>
        <v>99.999999999999957</v>
      </c>
    </row>
    <row r="278" spans="2:21" s="36" customFormat="1" ht="12" customHeight="1" x14ac:dyDescent="0.15">
      <c r="B278" s="101"/>
      <c r="C278" s="124" t="s">
        <v>209</v>
      </c>
      <c r="D278" s="37"/>
      <c r="E278" s="37"/>
      <c r="F278" s="37"/>
      <c r="G278" s="239">
        <f t="shared" si="54"/>
        <v>6450</v>
      </c>
      <c r="H278" s="57">
        <f t="shared" si="56"/>
        <v>99.457364341085281</v>
      </c>
      <c r="I278" s="57">
        <f t="shared" si="56"/>
        <v>1.550387596899225E-2</v>
      </c>
      <c r="J278" s="57">
        <f t="shared" si="56"/>
        <v>0.15503875968992248</v>
      </c>
      <c r="K278" s="57">
        <f t="shared" si="56"/>
        <v>0.26356589147286819</v>
      </c>
      <c r="L278" s="57">
        <f t="shared" si="56"/>
        <v>1.550387596899225E-2</v>
      </c>
      <c r="M278" s="57">
        <f t="shared" si="56"/>
        <v>0</v>
      </c>
      <c r="N278" s="57">
        <f t="shared" si="56"/>
        <v>0</v>
      </c>
      <c r="O278" s="57">
        <f t="shared" si="56"/>
        <v>1.550387596899225E-2</v>
      </c>
      <c r="P278" s="57">
        <f t="shared" si="56"/>
        <v>0</v>
      </c>
      <c r="Q278" s="57">
        <f t="shared" si="56"/>
        <v>1.550387596899225E-2</v>
      </c>
      <c r="R278" s="57">
        <f t="shared" si="56"/>
        <v>0</v>
      </c>
      <c r="S278" s="57">
        <f t="shared" si="56"/>
        <v>0</v>
      </c>
      <c r="T278" s="61">
        <f t="shared" si="56"/>
        <v>6.2015503875968998E-2</v>
      </c>
      <c r="U278" s="57">
        <f t="shared" si="52"/>
        <v>99.999999999999986</v>
      </c>
    </row>
    <row r="279" spans="2:21" s="36" customFormat="1" ht="12" customHeight="1" x14ac:dyDescent="0.15">
      <c r="B279" s="101"/>
      <c r="C279" s="124" t="s">
        <v>54</v>
      </c>
      <c r="D279" s="37"/>
      <c r="E279" s="37"/>
      <c r="F279" s="37"/>
      <c r="G279" s="239">
        <f t="shared" si="54"/>
        <v>6450</v>
      </c>
      <c r="H279" s="57">
        <f t="shared" si="56"/>
        <v>99.379844961240309</v>
      </c>
      <c r="I279" s="57">
        <f t="shared" si="56"/>
        <v>0.10852713178294572</v>
      </c>
      <c r="J279" s="57">
        <f t="shared" si="56"/>
        <v>0.27906976744186046</v>
      </c>
      <c r="K279" s="57">
        <f t="shared" si="56"/>
        <v>0.10852713178294572</v>
      </c>
      <c r="L279" s="57">
        <f t="shared" si="56"/>
        <v>1.550387596899225E-2</v>
      </c>
      <c r="M279" s="57">
        <f t="shared" si="56"/>
        <v>0</v>
      </c>
      <c r="N279" s="57">
        <f t="shared" si="56"/>
        <v>0</v>
      </c>
      <c r="O279" s="57">
        <f t="shared" si="56"/>
        <v>0</v>
      </c>
      <c r="P279" s="57">
        <f t="shared" si="56"/>
        <v>0</v>
      </c>
      <c r="Q279" s="57">
        <f t="shared" si="56"/>
        <v>1.550387596899225E-2</v>
      </c>
      <c r="R279" s="57">
        <f t="shared" si="56"/>
        <v>0</v>
      </c>
      <c r="S279" s="57">
        <f t="shared" si="56"/>
        <v>3.1007751937984499E-2</v>
      </c>
      <c r="T279" s="61">
        <f t="shared" si="56"/>
        <v>6.2015503875968998E-2</v>
      </c>
      <c r="U279" s="57">
        <f t="shared" si="52"/>
        <v>99.999999999999986</v>
      </c>
    </row>
    <row r="280" spans="2:21" s="36" customFormat="1" ht="12" customHeight="1" x14ac:dyDescent="0.15">
      <c r="B280" s="101"/>
      <c r="C280" s="124" t="s">
        <v>597</v>
      </c>
      <c r="D280" s="37"/>
      <c r="E280" s="37"/>
      <c r="F280" s="37"/>
      <c r="G280" s="239">
        <f t="shared" si="54"/>
        <v>6450</v>
      </c>
      <c r="H280" s="57">
        <f t="shared" si="56"/>
        <v>99.627906976744185</v>
      </c>
      <c r="I280" s="57">
        <f t="shared" si="56"/>
        <v>0.124031007751938</v>
      </c>
      <c r="J280" s="57">
        <f t="shared" si="56"/>
        <v>4.6511627906976744E-2</v>
      </c>
      <c r="K280" s="57">
        <f t="shared" si="56"/>
        <v>0.124031007751938</v>
      </c>
      <c r="L280" s="57">
        <f t="shared" si="56"/>
        <v>1.550387596899225E-2</v>
      </c>
      <c r="M280" s="57">
        <f t="shared" si="56"/>
        <v>3.1007751937984499E-2</v>
      </c>
      <c r="N280" s="57">
        <f t="shared" si="56"/>
        <v>0</v>
      </c>
      <c r="O280" s="57">
        <f t="shared" si="56"/>
        <v>0</v>
      </c>
      <c r="P280" s="57">
        <f t="shared" si="56"/>
        <v>0</v>
      </c>
      <c r="Q280" s="57">
        <f t="shared" si="56"/>
        <v>0</v>
      </c>
      <c r="R280" s="57">
        <f t="shared" si="56"/>
        <v>0</v>
      </c>
      <c r="S280" s="57">
        <f t="shared" si="56"/>
        <v>0</v>
      </c>
      <c r="T280" s="61">
        <f t="shared" si="56"/>
        <v>3.1007751937984499E-2</v>
      </c>
      <c r="U280" s="57">
        <f t="shared" si="52"/>
        <v>99.999999999999986</v>
      </c>
    </row>
    <row r="281" spans="2:21" s="36" customFormat="1" ht="12" customHeight="1" x14ac:dyDescent="0.15">
      <c r="B281" s="101"/>
      <c r="C281" s="149" t="s">
        <v>57</v>
      </c>
      <c r="D281" s="150"/>
      <c r="E281" s="150"/>
      <c r="F281" s="150"/>
      <c r="G281" s="242">
        <f t="shared" si="54"/>
        <v>6450</v>
      </c>
      <c r="H281" s="156">
        <f t="shared" si="56"/>
        <v>99.829457364341096</v>
      </c>
      <c r="I281" s="156">
        <f t="shared" si="56"/>
        <v>3.1007751937984499E-2</v>
      </c>
      <c r="J281" s="156">
        <f t="shared" si="56"/>
        <v>3.1007751937984499E-2</v>
      </c>
      <c r="K281" s="156">
        <f t="shared" si="56"/>
        <v>3.1007751937984499E-2</v>
      </c>
      <c r="L281" s="156">
        <f t="shared" si="56"/>
        <v>0</v>
      </c>
      <c r="M281" s="156">
        <f t="shared" si="56"/>
        <v>1.550387596899225E-2</v>
      </c>
      <c r="N281" s="156">
        <f t="shared" si="56"/>
        <v>0</v>
      </c>
      <c r="O281" s="156">
        <f t="shared" si="56"/>
        <v>3.1007751937984499E-2</v>
      </c>
      <c r="P281" s="156">
        <f t="shared" si="56"/>
        <v>0</v>
      </c>
      <c r="Q281" s="156">
        <f t="shared" si="56"/>
        <v>0</v>
      </c>
      <c r="R281" s="156">
        <f t="shared" si="56"/>
        <v>0</v>
      </c>
      <c r="S281" s="156">
        <f t="shared" si="56"/>
        <v>0</v>
      </c>
      <c r="T281" s="157">
        <f t="shared" si="56"/>
        <v>3.1007751937984499E-2</v>
      </c>
      <c r="U281" s="156">
        <f t="shared" si="52"/>
        <v>99.999999999999972</v>
      </c>
    </row>
    <row r="282" spans="2:21" s="36" customFormat="1" ht="12" customHeight="1" x14ac:dyDescent="0.15">
      <c r="B282" s="101"/>
      <c r="C282" s="124" t="s">
        <v>210</v>
      </c>
      <c r="D282" s="37"/>
      <c r="E282" s="37"/>
      <c r="F282" s="37"/>
      <c r="G282" s="239">
        <f t="shared" si="54"/>
        <v>6450</v>
      </c>
      <c r="H282" s="57">
        <f t="shared" si="56"/>
        <v>94.558139534883722</v>
      </c>
      <c r="I282" s="57">
        <f t="shared" si="56"/>
        <v>2.4341085271317828</v>
      </c>
      <c r="J282" s="57">
        <f t="shared" si="56"/>
        <v>1.8604651162790697</v>
      </c>
      <c r="K282" s="57">
        <f t="shared" si="56"/>
        <v>0.75968992248062017</v>
      </c>
      <c r="L282" s="57">
        <f t="shared" si="56"/>
        <v>4.6511627906976744E-2</v>
      </c>
      <c r="M282" s="57">
        <f t="shared" si="56"/>
        <v>4.6511627906976744E-2</v>
      </c>
      <c r="N282" s="57">
        <f t="shared" si="56"/>
        <v>1.550387596899225E-2</v>
      </c>
      <c r="O282" s="57">
        <f t="shared" si="56"/>
        <v>6.2015503875968998E-2</v>
      </c>
      <c r="P282" s="57">
        <f t="shared" si="56"/>
        <v>0</v>
      </c>
      <c r="Q282" s="57">
        <f t="shared" si="56"/>
        <v>0</v>
      </c>
      <c r="R282" s="57">
        <f t="shared" si="56"/>
        <v>0</v>
      </c>
      <c r="S282" s="57">
        <f t="shared" si="56"/>
        <v>0</v>
      </c>
      <c r="T282" s="61">
        <f t="shared" si="56"/>
        <v>0.21705426356589144</v>
      </c>
      <c r="U282" s="57">
        <f t="shared" si="52"/>
        <v>100</v>
      </c>
    </row>
    <row r="283" spans="2:21" s="36" customFormat="1" ht="12" customHeight="1" x14ac:dyDescent="0.15">
      <c r="B283" s="101"/>
      <c r="C283" s="124" t="s">
        <v>211</v>
      </c>
      <c r="D283" s="37"/>
      <c r="E283" s="37"/>
      <c r="F283" s="37"/>
      <c r="G283" s="239">
        <f t="shared" si="54"/>
        <v>6450</v>
      </c>
      <c r="H283" s="57">
        <f t="shared" si="56"/>
        <v>92.604651162790702</v>
      </c>
      <c r="I283" s="57">
        <f t="shared" si="56"/>
        <v>1.3333333333333335</v>
      </c>
      <c r="J283" s="57">
        <f t="shared" si="56"/>
        <v>1.875968992248062</v>
      </c>
      <c r="K283" s="57">
        <f t="shared" si="56"/>
        <v>1.7984496124031006</v>
      </c>
      <c r="L283" s="57">
        <f t="shared" si="56"/>
        <v>0.20155038759689922</v>
      </c>
      <c r="M283" s="57">
        <f t="shared" si="56"/>
        <v>1.0542635658914727</v>
      </c>
      <c r="N283" s="57">
        <f t="shared" si="56"/>
        <v>4.6511627906976744E-2</v>
      </c>
      <c r="O283" s="57">
        <f t="shared" si="56"/>
        <v>0.40310077519379844</v>
      </c>
      <c r="P283" s="57">
        <f t="shared" si="56"/>
        <v>0</v>
      </c>
      <c r="Q283" s="57">
        <f t="shared" si="56"/>
        <v>0.13953488372093023</v>
      </c>
      <c r="R283" s="57">
        <f t="shared" si="56"/>
        <v>0</v>
      </c>
      <c r="S283" s="57">
        <f t="shared" si="56"/>
        <v>0.13953488372093023</v>
      </c>
      <c r="T283" s="61">
        <f t="shared" si="56"/>
        <v>0.40310077519379844</v>
      </c>
      <c r="U283" s="57">
        <f t="shared" si="52"/>
        <v>99.999999999999986</v>
      </c>
    </row>
    <row r="284" spans="2:21" s="36" customFormat="1" ht="12" customHeight="1" x14ac:dyDescent="0.15">
      <c r="B284" s="101"/>
      <c r="C284" s="124" t="s">
        <v>212</v>
      </c>
      <c r="D284" s="37"/>
      <c r="E284" s="37"/>
      <c r="F284" s="37"/>
      <c r="G284" s="239">
        <f t="shared" si="54"/>
        <v>6450</v>
      </c>
      <c r="H284" s="57">
        <f t="shared" si="56"/>
        <v>29.906976744186046</v>
      </c>
      <c r="I284" s="57">
        <f t="shared" si="56"/>
        <v>19.162790697674417</v>
      </c>
      <c r="J284" s="57">
        <f t="shared" si="56"/>
        <v>28.899224806201552</v>
      </c>
      <c r="K284" s="57">
        <f t="shared" si="56"/>
        <v>16.015503875968992</v>
      </c>
      <c r="L284" s="57">
        <f t="shared" si="56"/>
        <v>1.7364341085271315</v>
      </c>
      <c r="M284" s="57">
        <f t="shared" si="56"/>
        <v>2.1705426356589146</v>
      </c>
      <c r="N284" s="57">
        <f t="shared" si="56"/>
        <v>0.41860465116279072</v>
      </c>
      <c r="O284" s="57">
        <f t="shared" si="56"/>
        <v>0.37209302325581395</v>
      </c>
      <c r="P284" s="57">
        <f t="shared" si="56"/>
        <v>4.6511627906976744E-2</v>
      </c>
      <c r="Q284" s="57">
        <f t="shared" si="56"/>
        <v>9.3023255813953487E-2</v>
      </c>
      <c r="R284" s="57">
        <f t="shared" si="56"/>
        <v>0</v>
      </c>
      <c r="S284" s="57">
        <f t="shared" si="56"/>
        <v>3.1007751937984499E-2</v>
      </c>
      <c r="T284" s="61">
        <f t="shared" si="56"/>
        <v>1.1472868217054264</v>
      </c>
      <c r="U284" s="57">
        <f t="shared" si="52"/>
        <v>100</v>
      </c>
    </row>
    <row r="285" spans="2:21" s="36" customFormat="1" ht="12" customHeight="1" x14ac:dyDescent="0.15">
      <c r="B285" s="101"/>
      <c r="C285" s="124" t="s">
        <v>213</v>
      </c>
      <c r="D285" s="37"/>
      <c r="E285" s="37"/>
      <c r="F285" s="37"/>
      <c r="G285" s="239">
        <f t="shared" si="54"/>
        <v>6450</v>
      </c>
      <c r="H285" s="57">
        <f t="shared" si="56"/>
        <v>89.84496124031007</v>
      </c>
      <c r="I285" s="57">
        <f t="shared" si="56"/>
        <v>4.6201550387596901</v>
      </c>
      <c r="J285" s="57">
        <f t="shared" si="56"/>
        <v>2.7131782945736433</v>
      </c>
      <c r="K285" s="57">
        <f t="shared" si="56"/>
        <v>1.6279069767441861</v>
      </c>
      <c r="L285" s="57">
        <f t="shared" si="56"/>
        <v>0.17054263565891473</v>
      </c>
      <c r="M285" s="57">
        <f t="shared" si="56"/>
        <v>0.29457364341085268</v>
      </c>
      <c r="N285" s="57">
        <f t="shared" si="56"/>
        <v>6.2015503875968998E-2</v>
      </c>
      <c r="O285" s="57">
        <f t="shared" si="56"/>
        <v>0.124031007751938</v>
      </c>
      <c r="P285" s="57">
        <f t="shared" si="56"/>
        <v>0</v>
      </c>
      <c r="Q285" s="57">
        <f t="shared" si="56"/>
        <v>3.1007751937984499E-2</v>
      </c>
      <c r="R285" s="57">
        <f t="shared" si="56"/>
        <v>1.550387596899225E-2</v>
      </c>
      <c r="S285" s="57">
        <f t="shared" si="56"/>
        <v>0.124031007751938</v>
      </c>
      <c r="T285" s="61">
        <f t="shared" si="56"/>
        <v>0.37209302325581395</v>
      </c>
      <c r="U285" s="57">
        <f t="shared" si="52"/>
        <v>99.999999999999986</v>
      </c>
    </row>
    <row r="286" spans="2:21" s="36" customFormat="1" ht="12" customHeight="1" x14ac:dyDescent="0.15">
      <c r="B286" s="101"/>
      <c r="C286" s="124" t="s">
        <v>214</v>
      </c>
      <c r="D286" s="37"/>
      <c r="E286" s="37"/>
      <c r="F286" s="37"/>
      <c r="G286" s="239">
        <f t="shared" si="54"/>
        <v>6450</v>
      </c>
      <c r="H286" s="57">
        <f t="shared" si="56"/>
        <v>84.403100775193792</v>
      </c>
      <c r="I286" s="57">
        <f t="shared" si="56"/>
        <v>0.88372093023255816</v>
      </c>
      <c r="J286" s="57">
        <f t="shared" si="56"/>
        <v>2.945736434108527</v>
      </c>
      <c r="K286" s="57">
        <f t="shared" si="56"/>
        <v>7.2558139534883717</v>
      </c>
      <c r="L286" s="57">
        <f t="shared" si="56"/>
        <v>1.3643410852713178</v>
      </c>
      <c r="M286" s="57">
        <f t="shared" si="56"/>
        <v>1.6744186046511629</v>
      </c>
      <c r="N286" s="57">
        <f t="shared" si="56"/>
        <v>0.20155038759689922</v>
      </c>
      <c r="O286" s="57">
        <f t="shared" si="56"/>
        <v>0.31007751937984496</v>
      </c>
      <c r="P286" s="57">
        <f t="shared" si="56"/>
        <v>0</v>
      </c>
      <c r="Q286" s="57">
        <f t="shared" si="56"/>
        <v>0.10852713178294572</v>
      </c>
      <c r="R286" s="57">
        <f t="shared" si="56"/>
        <v>0</v>
      </c>
      <c r="S286" s="57">
        <f t="shared" si="56"/>
        <v>0.13953488372093023</v>
      </c>
      <c r="T286" s="61">
        <f t="shared" si="56"/>
        <v>0.71317829457364346</v>
      </c>
      <c r="U286" s="57">
        <f t="shared" ref="U286:U289" si="57">SUM(H286:T286)</f>
        <v>99.999999999999986</v>
      </c>
    </row>
    <row r="287" spans="2:21" s="36" customFormat="1" ht="12" customHeight="1" x14ac:dyDescent="0.15">
      <c r="B287" s="101"/>
      <c r="C287" s="149" t="s">
        <v>215</v>
      </c>
      <c r="D287" s="150"/>
      <c r="E287" s="150"/>
      <c r="F287" s="150"/>
      <c r="G287" s="242">
        <f t="shared" si="54"/>
        <v>6450</v>
      </c>
      <c r="H287" s="156">
        <f t="shared" ref="H287:T289" si="58">H253/$G287*100</f>
        <v>99.255813953488371</v>
      </c>
      <c r="I287" s="156">
        <f t="shared" si="58"/>
        <v>6.2015503875968998E-2</v>
      </c>
      <c r="J287" s="156">
        <f t="shared" si="58"/>
        <v>0.13953488372093023</v>
      </c>
      <c r="K287" s="156">
        <f t="shared" si="58"/>
        <v>0.15503875968992248</v>
      </c>
      <c r="L287" s="156">
        <f t="shared" si="58"/>
        <v>4.6511627906976744E-2</v>
      </c>
      <c r="M287" s="156">
        <f t="shared" si="58"/>
        <v>0.18604651162790697</v>
      </c>
      <c r="N287" s="156">
        <f t="shared" si="58"/>
        <v>0</v>
      </c>
      <c r="O287" s="156">
        <f t="shared" si="58"/>
        <v>4.6511627906976744E-2</v>
      </c>
      <c r="P287" s="156">
        <f t="shared" si="58"/>
        <v>0</v>
      </c>
      <c r="Q287" s="156">
        <f t="shared" si="58"/>
        <v>0</v>
      </c>
      <c r="R287" s="156">
        <f t="shared" si="58"/>
        <v>0</v>
      </c>
      <c r="S287" s="156">
        <f t="shared" si="58"/>
        <v>0</v>
      </c>
      <c r="T287" s="157">
        <f t="shared" si="58"/>
        <v>0.10852713178294572</v>
      </c>
      <c r="U287" s="156">
        <f t="shared" si="57"/>
        <v>100</v>
      </c>
    </row>
    <row r="288" spans="2:21" s="36" customFormat="1" ht="12" customHeight="1" x14ac:dyDescent="0.15">
      <c r="B288" s="101"/>
      <c r="C288" s="124" t="s">
        <v>216</v>
      </c>
      <c r="D288" s="37"/>
      <c r="E288" s="37"/>
      <c r="F288" s="37"/>
      <c r="G288" s="239">
        <f t="shared" si="54"/>
        <v>6450</v>
      </c>
      <c r="H288" s="57">
        <f t="shared" si="58"/>
        <v>95.782945736434115</v>
      </c>
      <c r="I288" s="57">
        <f t="shared" si="58"/>
        <v>9.3023255813953487E-2</v>
      </c>
      <c r="J288" s="57">
        <f t="shared" si="58"/>
        <v>0.40310077519379844</v>
      </c>
      <c r="K288" s="57">
        <f t="shared" si="58"/>
        <v>1.6279069767441861</v>
      </c>
      <c r="L288" s="57">
        <f t="shared" si="58"/>
        <v>0.27906976744186046</v>
      </c>
      <c r="M288" s="57">
        <f t="shared" si="58"/>
        <v>0.38759689922480622</v>
      </c>
      <c r="N288" s="57">
        <f t="shared" si="58"/>
        <v>4.6511627906976744E-2</v>
      </c>
      <c r="O288" s="57">
        <f t="shared" si="58"/>
        <v>0.17054263565891473</v>
      </c>
      <c r="P288" s="57">
        <f t="shared" si="58"/>
        <v>0</v>
      </c>
      <c r="Q288" s="57">
        <f t="shared" si="58"/>
        <v>0.124031007751938</v>
      </c>
      <c r="R288" s="57">
        <f t="shared" si="58"/>
        <v>1.550387596899225E-2</v>
      </c>
      <c r="S288" s="57">
        <f t="shared" si="58"/>
        <v>0.5736434108527132</v>
      </c>
      <c r="T288" s="61">
        <f t="shared" si="58"/>
        <v>0.49612403100775199</v>
      </c>
      <c r="U288" s="57">
        <f t="shared" si="57"/>
        <v>99.999999999999986</v>
      </c>
    </row>
    <row r="289" spans="1:28" ht="12" customHeight="1" x14ac:dyDescent="0.15">
      <c r="B289" s="103"/>
      <c r="C289" s="125" t="s">
        <v>217</v>
      </c>
      <c r="D289" s="71"/>
      <c r="E289" s="71"/>
      <c r="F289" s="71"/>
      <c r="G289" s="238">
        <f t="shared" si="54"/>
        <v>6450</v>
      </c>
      <c r="H289" s="58">
        <f t="shared" si="58"/>
        <v>58.821705426356587</v>
      </c>
      <c r="I289" s="58">
        <f t="shared" si="58"/>
        <v>6.1550387596899219</v>
      </c>
      <c r="J289" s="58">
        <f t="shared" si="58"/>
        <v>8.2480620155038764</v>
      </c>
      <c r="K289" s="58">
        <f t="shared" si="58"/>
        <v>8.496124031007751</v>
      </c>
      <c r="L289" s="58">
        <f t="shared" si="58"/>
        <v>4.2635658914728678</v>
      </c>
      <c r="M289" s="58">
        <f t="shared" si="58"/>
        <v>3.5193798449612403</v>
      </c>
      <c r="N289" s="58">
        <f t="shared" si="58"/>
        <v>2.1395348837209305</v>
      </c>
      <c r="O289" s="58">
        <f t="shared" si="58"/>
        <v>1.7209302325581395</v>
      </c>
      <c r="P289" s="58">
        <f t="shared" si="58"/>
        <v>1.5503875968992249</v>
      </c>
      <c r="Q289" s="58">
        <f t="shared" si="58"/>
        <v>1.3488372093023255</v>
      </c>
      <c r="R289" s="58">
        <f t="shared" si="58"/>
        <v>0.91472868217054271</v>
      </c>
      <c r="S289" s="58">
        <f t="shared" si="58"/>
        <v>2.6821705426356592</v>
      </c>
      <c r="T289" s="62">
        <f t="shared" si="58"/>
        <v>0.13953488372093023</v>
      </c>
      <c r="U289" s="58">
        <f t="shared" si="57"/>
        <v>100</v>
      </c>
      <c r="V289" s="36"/>
    </row>
    <row r="290" spans="1:28" ht="15" customHeight="1" x14ac:dyDescent="0.15">
      <c r="B290" s="98"/>
      <c r="C290" s="90"/>
      <c r="D290" s="88"/>
      <c r="E290" s="88"/>
      <c r="F290" s="37"/>
      <c r="G290" s="38"/>
      <c r="H290" s="59"/>
      <c r="I290" s="59"/>
      <c r="J290" s="59"/>
      <c r="K290" s="59"/>
      <c r="L290" s="66"/>
      <c r="M290" s="59"/>
      <c r="N290" s="36"/>
    </row>
    <row r="291" spans="1:28" ht="15" customHeight="1" x14ac:dyDescent="0.15">
      <c r="A291" s="17" t="s">
        <v>1136</v>
      </c>
      <c r="B291" s="98"/>
      <c r="C291" s="32"/>
      <c r="D291" s="32"/>
      <c r="E291" s="32"/>
      <c r="F291" s="32"/>
      <c r="G291" s="32"/>
      <c r="H291" s="32"/>
      <c r="I291" s="32"/>
      <c r="J291" s="32"/>
      <c r="K291" s="32"/>
      <c r="L291" s="33"/>
      <c r="M291" s="127"/>
    </row>
    <row r="292" spans="1:28" ht="15" customHeight="1" x14ac:dyDescent="0.15">
      <c r="A292" s="1" t="s">
        <v>1140</v>
      </c>
      <c r="B292" s="96"/>
      <c r="F292" s="1"/>
    </row>
    <row r="293" spans="1:28" s="36" customFormat="1" ht="33.75" x14ac:dyDescent="0.15">
      <c r="B293" s="95" t="s">
        <v>188</v>
      </c>
      <c r="C293" s="30"/>
      <c r="D293" s="30"/>
      <c r="E293" s="30"/>
      <c r="F293" s="30"/>
      <c r="G293" s="31"/>
      <c r="H293" s="128" t="s">
        <v>589</v>
      </c>
      <c r="I293" s="128" t="s">
        <v>598</v>
      </c>
      <c r="J293" s="135" t="s">
        <v>585</v>
      </c>
      <c r="K293" s="135" t="s">
        <v>586</v>
      </c>
      <c r="L293" s="72" t="s">
        <v>587</v>
      </c>
      <c r="M293" s="72" t="s">
        <v>599</v>
      </c>
      <c r="N293" s="72" t="s">
        <v>600</v>
      </c>
      <c r="O293" s="130" t="s">
        <v>601</v>
      </c>
      <c r="P293" s="130" t="s">
        <v>602</v>
      </c>
      <c r="Q293" s="130" t="s">
        <v>603</v>
      </c>
      <c r="R293" s="130" t="s">
        <v>604</v>
      </c>
      <c r="S293" s="130" t="s">
        <v>605</v>
      </c>
      <c r="T293" s="317" t="s">
        <v>324</v>
      </c>
      <c r="U293" s="40" t="s">
        <v>4</v>
      </c>
      <c r="V293" s="41" t="s">
        <v>191</v>
      </c>
      <c r="W293" s="41" t="s">
        <v>606</v>
      </c>
      <c r="X293" s="41" t="s">
        <v>591</v>
      </c>
      <c r="Y293" s="41" t="s">
        <v>192</v>
      </c>
      <c r="Z293" s="41" t="s">
        <v>592</v>
      </c>
      <c r="AA293" s="1"/>
      <c r="AB293" s="1"/>
    </row>
    <row r="294" spans="1:28" s="36" customFormat="1" ht="12" customHeight="1" x14ac:dyDescent="0.15">
      <c r="B294" s="100" t="s">
        <v>2</v>
      </c>
      <c r="C294" s="124" t="s">
        <v>193</v>
      </c>
      <c r="D294" s="47"/>
      <c r="E294" s="47"/>
      <c r="F294" s="47"/>
      <c r="G294" s="42"/>
      <c r="H294" s="50">
        <v>4840</v>
      </c>
      <c r="I294" s="50">
        <v>140</v>
      </c>
      <c r="J294" s="50">
        <v>365</v>
      </c>
      <c r="K294" s="50">
        <v>335</v>
      </c>
      <c r="L294" s="50">
        <v>38</v>
      </c>
      <c r="M294" s="50">
        <v>85</v>
      </c>
      <c r="N294" s="50">
        <v>4</v>
      </c>
      <c r="O294" s="50">
        <v>23</v>
      </c>
      <c r="P294" s="50">
        <v>5</v>
      </c>
      <c r="Q294" s="50">
        <v>6</v>
      </c>
      <c r="R294" s="50">
        <v>2</v>
      </c>
      <c r="S294" s="50">
        <v>5</v>
      </c>
      <c r="T294" s="51">
        <v>48</v>
      </c>
      <c r="U294" s="50">
        <f t="shared" ref="U294:U325" si="59">SUM(H294:T294)</f>
        <v>5896</v>
      </c>
      <c r="V294" s="67">
        <v>10.002564979480164</v>
      </c>
      <c r="W294" s="67">
        <v>58.030753968253968</v>
      </c>
      <c r="X294" s="67">
        <v>55.5</v>
      </c>
      <c r="Y294" s="67">
        <v>541</v>
      </c>
      <c r="Z294" s="67">
        <v>5</v>
      </c>
      <c r="AA294" s="1"/>
      <c r="AB294" s="1"/>
    </row>
    <row r="295" spans="1:28" s="36" customFormat="1" ht="12" customHeight="1" x14ac:dyDescent="0.15">
      <c r="B295" s="101"/>
      <c r="C295" s="124" t="s">
        <v>1044</v>
      </c>
      <c r="D295" s="37"/>
      <c r="E295" s="37"/>
      <c r="F295" s="37"/>
      <c r="G295" s="143"/>
      <c r="H295" s="249" t="s">
        <v>1041</v>
      </c>
      <c r="I295" s="249" t="s">
        <v>1041</v>
      </c>
      <c r="J295" s="249" t="s">
        <v>1041</v>
      </c>
      <c r="K295" s="249" t="s">
        <v>1041</v>
      </c>
      <c r="L295" s="249" t="s">
        <v>1041</v>
      </c>
      <c r="M295" s="249" t="s">
        <v>1041</v>
      </c>
      <c r="N295" s="249" t="s">
        <v>1041</v>
      </c>
      <c r="O295" s="249" t="s">
        <v>1041</v>
      </c>
      <c r="P295" s="249" t="s">
        <v>1041</v>
      </c>
      <c r="Q295" s="249" t="s">
        <v>1041</v>
      </c>
      <c r="R295" s="249" t="s">
        <v>1041</v>
      </c>
      <c r="S295" s="249" t="s">
        <v>1041</v>
      </c>
      <c r="T295" s="250" t="s">
        <v>1041</v>
      </c>
      <c r="U295" s="249" t="s">
        <v>1041</v>
      </c>
      <c r="V295" s="169" t="s">
        <v>1141</v>
      </c>
      <c r="W295" s="169" t="s">
        <v>1041</v>
      </c>
      <c r="X295" s="169" t="s">
        <v>1041</v>
      </c>
      <c r="Y295" s="169" t="s">
        <v>1041</v>
      </c>
      <c r="Z295" s="169" t="s">
        <v>1041</v>
      </c>
      <c r="AA295" s="1"/>
      <c r="AB295" s="1"/>
    </row>
    <row r="296" spans="1:28" s="36" customFormat="1" ht="12" customHeight="1" x14ac:dyDescent="0.15">
      <c r="B296" s="101"/>
      <c r="C296" s="149" t="s">
        <v>194</v>
      </c>
      <c r="D296" s="150"/>
      <c r="E296" s="150"/>
      <c r="F296" s="150"/>
      <c r="G296" s="151"/>
      <c r="H296" s="152">
        <v>5285</v>
      </c>
      <c r="I296" s="152">
        <v>192</v>
      </c>
      <c r="J296" s="152">
        <v>134</v>
      </c>
      <c r="K296" s="152">
        <v>179</v>
      </c>
      <c r="L296" s="152">
        <v>33</v>
      </c>
      <c r="M296" s="152">
        <v>36</v>
      </c>
      <c r="N296" s="152">
        <v>0</v>
      </c>
      <c r="O296" s="152">
        <v>5</v>
      </c>
      <c r="P296" s="152">
        <v>0</v>
      </c>
      <c r="Q296" s="152">
        <v>1</v>
      </c>
      <c r="R296" s="152">
        <v>0</v>
      </c>
      <c r="S296" s="152">
        <v>0</v>
      </c>
      <c r="T296" s="153">
        <v>31</v>
      </c>
      <c r="U296" s="152">
        <f t="shared" si="59"/>
        <v>5896</v>
      </c>
      <c r="V296" s="154">
        <v>4.4729752770673485</v>
      </c>
      <c r="W296" s="154">
        <v>45.231034482758623</v>
      </c>
      <c r="X296" s="154">
        <v>30</v>
      </c>
      <c r="Y296" s="154">
        <v>240</v>
      </c>
      <c r="Z296" s="154">
        <v>3</v>
      </c>
      <c r="AA296" s="1"/>
      <c r="AB296" s="1"/>
    </row>
    <row r="297" spans="1:28" s="36" customFormat="1" ht="12" customHeight="1" x14ac:dyDescent="0.15">
      <c r="B297" s="101"/>
      <c r="C297" s="124" t="s">
        <v>195</v>
      </c>
      <c r="D297" s="37"/>
      <c r="E297" s="37"/>
      <c r="F297" s="37"/>
      <c r="G297" s="43"/>
      <c r="H297" s="52">
        <v>2105</v>
      </c>
      <c r="I297" s="52">
        <v>1003</v>
      </c>
      <c r="J297" s="52">
        <v>1992</v>
      </c>
      <c r="K297" s="52">
        <v>656</v>
      </c>
      <c r="L297" s="52">
        <v>17</v>
      </c>
      <c r="M297" s="52">
        <v>9</v>
      </c>
      <c r="N297" s="52">
        <v>1</v>
      </c>
      <c r="O297" s="52">
        <v>0</v>
      </c>
      <c r="P297" s="52">
        <v>0</v>
      </c>
      <c r="Q297" s="52">
        <v>0</v>
      </c>
      <c r="R297" s="52">
        <v>0</v>
      </c>
      <c r="S297" s="52">
        <v>0</v>
      </c>
      <c r="T297" s="53">
        <v>113</v>
      </c>
      <c r="U297" s="52">
        <f t="shared" si="59"/>
        <v>5896</v>
      </c>
      <c r="V297" s="68">
        <v>21.545737506484524</v>
      </c>
      <c r="W297" s="68">
        <v>33.876835236541602</v>
      </c>
      <c r="X297" s="68">
        <v>30</v>
      </c>
      <c r="Y297" s="68">
        <v>150</v>
      </c>
      <c r="Z297" s="68">
        <v>5</v>
      </c>
      <c r="AA297" s="1"/>
      <c r="AB297" s="1"/>
    </row>
    <row r="298" spans="1:28" s="36" customFormat="1" ht="12" customHeight="1" x14ac:dyDescent="0.15">
      <c r="B298" s="101"/>
      <c r="C298" s="124" t="s">
        <v>196</v>
      </c>
      <c r="D298" s="37"/>
      <c r="E298" s="37"/>
      <c r="F298" s="37"/>
      <c r="G298" s="43"/>
      <c r="H298" s="52">
        <v>982</v>
      </c>
      <c r="I298" s="52">
        <v>123</v>
      </c>
      <c r="J298" s="52">
        <v>205</v>
      </c>
      <c r="K298" s="52">
        <v>545</v>
      </c>
      <c r="L298" s="52">
        <v>949</v>
      </c>
      <c r="M298" s="52">
        <v>1922</v>
      </c>
      <c r="N298" s="52">
        <v>531</v>
      </c>
      <c r="O298" s="52">
        <v>381</v>
      </c>
      <c r="P298" s="52">
        <v>46</v>
      </c>
      <c r="Q298" s="52">
        <v>45</v>
      </c>
      <c r="R298" s="52">
        <v>8</v>
      </c>
      <c r="S298" s="52">
        <v>18</v>
      </c>
      <c r="T298" s="53">
        <v>141</v>
      </c>
      <c r="U298" s="52">
        <f t="shared" si="59"/>
        <v>5896</v>
      </c>
      <c r="V298" s="68">
        <v>94.754126846220672</v>
      </c>
      <c r="W298" s="68">
        <v>114.24890006285355</v>
      </c>
      <c r="X298" s="68">
        <v>120</v>
      </c>
      <c r="Y298" s="68">
        <v>480</v>
      </c>
      <c r="Z298" s="68">
        <v>5</v>
      </c>
      <c r="AA298" s="1"/>
      <c r="AB298" s="1"/>
    </row>
    <row r="299" spans="1:28" s="36" customFormat="1" ht="12" customHeight="1" x14ac:dyDescent="0.15">
      <c r="B299" s="101"/>
      <c r="C299" s="124" t="s">
        <v>197</v>
      </c>
      <c r="D299" s="37"/>
      <c r="E299" s="37"/>
      <c r="F299" s="37"/>
      <c r="G299" s="43"/>
      <c r="H299" s="52">
        <v>678</v>
      </c>
      <c r="I299" s="52">
        <v>1565</v>
      </c>
      <c r="J299" s="52">
        <v>2347</v>
      </c>
      <c r="K299" s="52">
        <v>922</v>
      </c>
      <c r="L299" s="52">
        <v>141</v>
      </c>
      <c r="M299" s="52">
        <v>73</v>
      </c>
      <c r="N299" s="52">
        <v>8</v>
      </c>
      <c r="O299" s="52">
        <v>9</v>
      </c>
      <c r="P299" s="52">
        <v>0</v>
      </c>
      <c r="Q299" s="52">
        <v>3</v>
      </c>
      <c r="R299" s="52">
        <v>0</v>
      </c>
      <c r="S299" s="52">
        <v>7</v>
      </c>
      <c r="T299" s="53">
        <v>143</v>
      </c>
      <c r="U299" s="52">
        <f t="shared" si="59"/>
        <v>5896</v>
      </c>
      <c r="V299" s="68">
        <v>32.62819398574657</v>
      </c>
      <c r="W299" s="68">
        <v>36.987192118226602</v>
      </c>
      <c r="X299" s="68">
        <v>30</v>
      </c>
      <c r="Y299" s="68">
        <v>540</v>
      </c>
      <c r="Z299" s="68">
        <v>5</v>
      </c>
      <c r="AA299" s="1"/>
      <c r="AB299" s="1"/>
    </row>
    <row r="300" spans="1:28" s="36" customFormat="1" ht="12" customHeight="1" x14ac:dyDescent="0.15">
      <c r="B300" s="101"/>
      <c r="C300" s="124" t="s">
        <v>198</v>
      </c>
      <c r="D300" s="37"/>
      <c r="E300" s="37"/>
      <c r="F300" s="37"/>
      <c r="G300" s="43"/>
      <c r="H300" s="52">
        <v>3601</v>
      </c>
      <c r="I300" s="52">
        <v>484</v>
      </c>
      <c r="J300" s="52">
        <v>790</v>
      </c>
      <c r="K300" s="52">
        <v>554</v>
      </c>
      <c r="L300" s="52">
        <v>182</v>
      </c>
      <c r="M300" s="52">
        <v>138</v>
      </c>
      <c r="N300" s="52">
        <v>17</v>
      </c>
      <c r="O300" s="52">
        <v>23</v>
      </c>
      <c r="P300" s="52">
        <v>5</v>
      </c>
      <c r="Q300" s="52">
        <v>9</v>
      </c>
      <c r="R300" s="52">
        <v>0</v>
      </c>
      <c r="S300" s="52">
        <v>11</v>
      </c>
      <c r="T300" s="53">
        <v>82</v>
      </c>
      <c r="U300" s="52">
        <f t="shared" si="59"/>
        <v>5896</v>
      </c>
      <c r="V300" s="68">
        <v>20.106639146886824</v>
      </c>
      <c r="W300" s="68">
        <v>52.824220515137824</v>
      </c>
      <c r="X300" s="68">
        <v>40</v>
      </c>
      <c r="Y300" s="68">
        <v>430</v>
      </c>
      <c r="Z300" s="68">
        <v>5</v>
      </c>
      <c r="AA300" s="1"/>
      <c r="AB300" s="1"/>
    </row>
    <row r="301" spans="1:28" s="36" customFormat="1" ht="12" customHeight="1" x14ac:dyDescent="0.15">
      <c r="B301" s="101"/>
      <c r="C301" s="124" t="s">
        <v>199</v>
      </c>
      <c r="D301" s="37"/>
      <c r="E301" s="37"/>
      <c r="F301" s="37"/>
      <c r="G301" s="43"/>
      <c r="H301" s="52">
        <v>2756</v>
      </c>
      <c r="I301" s="52">
        <v>1904</v>
      </c>
      <c r="J301" s="52">
        <v>989</v>
      </c>
      <c r="K301" s="52">
        <v>121</v>
      </c>
      <c r="L301" s="52">
        <v>11</v>
      </c>
      <c r="M301" s="52">
        <v>11</v>
      </c>
      <c r="N301" s="52">
        <v>0</v>
      </c>
      <c r="O301" s="52">
        <v>3</v>
      </c>
      <c r="P301" s="52">
        <v>0</v>
      </c>
      <c r="Q301" s="52">
        <v>0</v>
      </c>
      <c r="R301" s="52">
        <v>0</v>
      </c>
      <c r="S301" s="52">
        <v>0</v>
      </c>
      <c r="T301" s="53">
        <v>101</v>
      </c>
      <c r="U301" s="52">
        <f t="shared" si="59"/>
        <v>5896</v>
      </c>
      <c r="V301" s="68">
        <v>11.861259706643658</v>
      </c>
      <c r="W301" s="68">
        <v>22.617966436327741</v>
      </c>
      <c r="X301" s="68">
        <v>20</v>
      </c>
      <c r="Y301" s="68">
        <v>180</v>
      </c>
      <c r="Z301" s="68">
        <v>2</v>
      </c>
      <c r="AA301" s="1"/>
      <c r="AB301" s="1"/>
    </row>
    <row r="302" spans="1:28" s="36" customFormat="1" ht="12" customHeight="1" x14ac:dyDescent="0.15">
      <c r="B302" s="101"/>
      <c r="C302" s="124" t="s">
        <v>200</v>
      </c>
      <c r="D302" s="37"/>
      <c r="E302" s="37"/>
      <c r="F302" s="37"/>
      <c r="G302" s="43"/>
      <c r="H302" s="52">
        <v>1627</v>
      </c>
      <c r="I302" s="52">
        <v>1763</v>
      </c>
      <c r="J302" s="52">
        <v>1462</v>
      </c>
      <c r="K302" s="52">
        <v>632</v>
      </c>
      <c r="L302" s="52">
        <v>114</v>
      </c>
      <c r="M302" s="52">
        <v>99</v>
      </c>
      <c r="N302" s="52">
        <v>16</v>
      </c>
      <c r="O302" s="52">
        <v>14</v>
      </c>
      <c r="P302" s="52">
        <v>4</v>
      </c>
      <c r="Q302" s="52">
        <v>8</v>
      </c>
      <c r="R302" s="52">
        <v>1</v>
      </c>
      <c r="S302" s="52">
        <v>17</v>
      </c>
      <c r="T302" s="53">
        <v>139</v>
      </c>
      <c r="U302" s="52">
        <f t="shared" si="59"/>
        <v>5896</v>
      </c>
      <c r="V302" s="68">
        <v>26.024839326037867</v>
      </c>
      <c r="W302" s="68">
        <v>36.277239709443101</v>
      </c>
      <c r="X302" s="68">
        <v>30</v>
      </c>
      <c r="Y302" s="68">
        <v>510</v>
      </c>
      <c r="Z302" s="68">
        <v>2</v>
      </c>
      <c r="AA302" s="1"/>
      <c r="AB302" s="1"/>
    </row>
    <row r="303" spans="1:28" s="36" customFormat="1" ht="12" customHeight="1" x14ac:dyDescent="0.15">
      <c r="B303" s="101"/>
      <c r="C303" s="124" t="s">
        <v>201</v>
      </c>
      <c r="D303" s="37"/>
      <c r="E303" s="37"/>
      <c r="F303" s="37"/>
      <c r="G303" s="43"/>
      <c r="H303" s="52">
        <v>3009</v>
      </c>
      <c r="I303" s="52">
        <v>614</v>
      </c>
      <c r="J303" s="52">
        <v>786</v>
      </c>
      <c r="K303" s="52">
        <v>552</v>
      </c>
      <c r="L303" s="52">
        <v>189</v>
      </c>
      <c r="M303" s="52">
        <v>230</v>
      </c>
      <c r="N303" s="52">
        <v>56</v>
      </c>
      <c r="O303" s="52">
        <v>96</v>
      </c>
      <c r="P303" s="52">
        <v>25</v>
      </c>
      <c r="Q303" s="52">
        <v>53</v>
      </c>
      <c r="R303" s="52">
        <v>5</v>
      </c>
      <c r="S303" s="52">
        <v>171</v>
      </c>
      <c r="T303" s="53">
        <v>110</v>
      </c>
      <c r="U303" s="52">
        <f t="shared" si="59"/>
        <v>5896</v>
      </c>
      <c r="V303" s="68">
        <v>40.417905288627722</v>
      </c>
      <c r="W303" s="68">
        <v>84.212459488656819</v>
      </c>
      <c r="X303" s="68">
        <v>50</v>
      </c>
      <c r="Y303" s="68">
        <v>595</v>
      </c>
      <c r="Z303" s="68">
        <v>2</v>
      </c>
      <c r="AA303" s="1"/>
      <c r="AB303" s="1"/>
    </row>
    <row r="304" spans="1:28" s="36" customFormat="1" ht="12" customHeight="1" x14ac:dyDescent="0.15">
      <c r="B304" s="101"/>
      <c r="C304" s="124" t="s">
        <v>202</v>
      </c>
      <c r="D304" s="37"/>
      <c r="E304" s="37"/>
      <c r="F304" s="37"/>
      <c r="G304" s="43"/>
      <c r="H304" s="52">
        <v>3496</v>
      </c>
      <c r="I304" s="52">
        <v>899</v>
      </c>
      <c r="J304" s="52">
        <v>843</v>
      </c>
      <c r="K304" s="52">
        <v>341</v>
      </c>
      <c r="L304" s="52">
        <v>66</v>
      </c>
      <c r="M304" s="52">
        <v>79</v>
      </c>
      <c r="N304" s="52">
        <v>17</v>
      </c>
      <c r="O304" s="52">
        <v>19</v>
      </c>
      <c r="P304" s="52">
        <v>6</v>
      </c>
      <c r="Q304" s="52">
        <v>9</v>
      </c>
      <c r="R304" s="52">
        <v>4</v>
      </c>
      <c r="S304" s="52">
        <v>27</v>
      </c>
      <c r="T304" s="53">
        <v>90</v>
      </c>
      <c r="U304" s="52">
        <f t="shared" si="59"/>
        <v>5896</v>
      </c>
      <c r="V304" s="68">
        <v>17.052015156734413</v>
      </c>
      <c r="W304" s="68">
        <v>42.85887445887446</v>
      </c>
      <c r="X304" s="68">
        <v>30</v>
      </c>
      <c r="Y304" s="68">
        <v>420</v>
      </c>
      <c r="Z304" s="68">
        <v>3</v>
      </c>
      <c r="AA304" s="1"/>
      <c r="AB304" s="1"/>
    </row>
    <row r="305" spans="2:28" s="36" customFormat="1" ht="12" customHeight="1" x14ac:dyDescent="0.15">
      <c r="B305" s="101"/>
      <c r="C305" s="149" t="s">
        <v>203</v>
      </c>
      <c r="D305" s="150"/>
      <c r="E305" s="150"/>
      <c r="F305" s="150"/>
      <c r="G305" s="151"/>
      <c r="H305" s="152">
        <v>5720</v>
      </c>
      <c r="I305" s="152">
        <v>94</v>
      </c>
      <c r="J305" s="152">
        <v>41</v>
      </c>
      <c r="K305" s="152">
        <v>21</v>
      </c>
      <c r="L305" s="152">
        <v>1</v>
      </c>
      <c r="M305" s="152">
        <v>6</v>
      </c>
      <c r="N305" s="152">
        <v>0</v>
      </c>
      <c r="O305" s="152">
        <v>0</v>
      </c>
      <c r="P305" s="152">
        <v>0</v>
      </c>
      <c r="Q305" s="152">
        <v>0</v>
      </c>
      <c r="R305" s="152">
        <v>0</v>
      </c>
      <c r="S305" s="152">
        <v>2</v>
      </c>
      <c r="T305" s="153">
        <v>11</v>
      </c>
      <c r="U305" s="152">
        <f t="shared" si="59"/>
        <v>5896</v>
      </c>
      <c r="V305" s="154">
        <v>0.91928632115548004</v>
      </c>
      <c r="W305" s="154">
        <v>32.787878787878789</v>
      </c>
      <c r="X305" s="154">
        <v>20</v>
      </c>
      <c r="Y305" s="154">
        <v>420</v>
      </c>
      <c r="Z305" s="154">
        <v>5</v>
      </c>
      <c r="AA305" s="1"/>
      <c r="AB305" s="1"/>
    </row>
    <row r="306" spans="2:28" s="36" customFormat="1" ht="12" customHeight="1" x14ac:dyDescent="0.15">
      <c r="B306" s="101"/>
      <c r="C306" s="124" t="s">
        <v>204</v>
      </c>
      <c r="D306" s="37"/>
      <c r="E306" s="37"/>
      <c r="F306" s="37"/>
      <c r="G306" s="43"/>
      <c r="H306" s="52">
        <v>965</v>
      </c>
      <c r="I306" s="52">
        <v>3930</v>
      </c>
      <c r="J306" s="52">
        <v>835</v>
      </c>
      <c r="K306" s="52">
        <v>32</v>
      </c>
      <c r="L306" s="52">
        <v>1</v>
      </c>
      <c r="M306" s="52">
        <v>1</v>
      </c>
      <c r="N306" s="52">
        <v>0</v>
      </c>
      <c r="O306" s="52">
        <v>0</v>
      </c>
      <c r="P306" s="52">
        <v>1</v>
      </c>
      <c r="Q306" s="52">
        <v>0</v>
      </c>
      <c r="R306" s="52">
        <v>0</v>
      </c>
      <c r="S306" s="52">
        <v>0</v>
      </c>
      <c r="T306" s="53">
        <v>131</v>
      </c>
      <c r="U306" s="52">
        <f t="shared" si="59"/>
        <v>5896</v>
      </c>
      <c r="V306" s="68">
        <v>13.678751084128361</v>
      </c>
      <c r="W306" s="68">
        <v>16.428750000000001</v>
      </c>
      <c r="X306" s="68">
        <v>10</v>
      </c>
      <c r="Y306" s="68">
        <v>210</v>
      </c>
      <c r="Z306" s="68">
        <v>2</v>
      </c>
      <c r="AA306" s="1"/>
      <c r="AB306" s="1"/>
    </row>
    <row r="307" spans="2:28" s="36" customFormat="1" ht="12" customHeight="1" x14ac:dyDescent="0.15">
      <c r="B307" s="101"/>
      <c r="C307" s="124" t="s">
        <v>1043</v>
      </c>
      <c r="D307" s="37"/>
      <c r="E307" s="37"/>
      <c r="F307" s="37"/>
      <c r="G307" s="43"/>
      <c r="H307" s="52">
        <v>517</v>
      </c>
      <c r="I307" s="52">
        <v>311</v>
      </c>
      <c r="J307" s="52">
        <v>842</v>
      </c>
      <c r="K307" s="52">
        <v>1564</v>
      </c>
      <c r="L307" s="52">
        <v>890</v>
      </c>
      <c r="M307" s="52">
        <v>1236</v>
      </c>
      <c r="N307" s="52">
        <v>174</v>
      </c>
      <c r="O307" s="52">
        <v>173</v>
      </c>
      <c r="P307" s="52">
        <v>9</v>
      </c>
      <c r="Q307" s="52">
        <v>25</v>
      </c>
      <c r="R307" s="52">
        <v>3</v>
      </c>
      <c r="S307" s="52">
        <v>12</v>
      </c>
      <c r="T307" s="53">
        <v>140</v>
      </c>
      <c r="U307" s="52">
        <f t="shared" si="59"/>
        <v>5896</v>
      </c>
      <c r="V307" s="68">
        <v>76.785093815149409</v>
      </c>
      <c r="W307" s="68">
        <v>84.362473754533312</v>
      </c>
      <c r="X307" s="68">
        <v>80</v>
      </c>
      <c r="Y307" s="68">
        <v>360</v>
      </c>
      <c r="Z307" s="68">
        <v>5</v>
      </c>
      <c r="AA307" s="1"/>
      <c r="AB307" s="1"/>
    </row>
    <row r="308" spans="2:28" s="36" customFormat="1" ht="12" customHeight="1" x14ac:dyDescent="0.15">
      <c r="B308" s="101"/>
      <c r="C308" s="124" t="s">
        <v>1042</v>
      </c>
      <c r="D308" s="37"/>
      <c r="E308" s="37"/>
      <c r="F308" s="37"/>
      <c r="G308" s="143"/>
      <c r="H308" s="249" t="s">
        <v>1041</v>
      </c>
      <c r="I308" s="249" t="s">
        <v>1041</v>
      </c>
      <c r="J308" s="249" t="s">
        <v>1041</v>
      </c>
      <c r="K308" s="249" t="s">
        <v>1041</v>
      </c>
      <c r="L308" s="249" t="s">
        <v>1041</v>
      </c>
      <c r="M308" s="249" t="s">
        <v>1041</v>
      </c>
      <c r="N308" s="249" t="s">
        <v>1041</v>
      </c>
      <c r="O308" s="249" t="s">
        <v>1041</v>
      </c>
      <c r="P308" s="249" t="s">
        <v>1041</v>
      </c>
      <c r="Q308" s="249" t="s">
        <v>1041</v>
      </c>
      <c r="R308" s="249" t="s">
        <v>1041</v>
      </c>
      <c r="S308" s="249" t="s">
        <v>1041</v>
      </c>
      <c r="T308" s="250" t="s">
        <v>1041</v>
      </c>
      <c r="U308" s="249" t="s">
        <v>1041</v>
      </c>
      <c r="V308" s="169" t="s">
        <v>1041</v>
      </c>
      <c r="W308" s="169" t="s">
        <v>1041</v>
      </c>
      <c r="X308" s="169" t="s">
        <v>1041</v>
      </c>
      <c r="Y308" s="169" t="s">
        <v>1041</v>
      </c>
      <c r="Z308" s="169" t="s">
        <v>1041</v>
      </c>
      <c r="AA308" s="1"/>
      <c r="AB308" s="1"/>
    </row>
    <row r="309" spans="2:28" s="36" customFormat="1" ht="12" customHeight="1" x14ac:dyDescent="0.15">
      <c r="B309" s="101"/>
      <c r="C309" s="124" t="s">
        <v>205</v>
      </c>
      <c r="D309" s="37"/>
      <c r="E309" s="37"/>
      <c r="F309" s="37"/>
      <c r="G309" s="43"/>
      <c r="H309" s="52">
        <v>2160</v>
      </c>
      <c r="I309" s="52">
        <v>2672</v>
      </c>
      <c r="J309" s="52">
        <v>764</v>
      </c>
      <c r="K309" s="52">
        <v>136</v>
      </c>
      <c r="L309" s="52">
        <v>20</v>
      </c>
      <c r="M309" s="52">
        <v>13</v>
      </c>
      <c r="N309" s="52">
        <v>2</v>
      </c>
      <c r="O309" s="52">
        <v>9</v>
      </c>
      <c r="P309" s="52">
        <v>0</v>
      </c>
      <c r="Q309" s="52">
        <v>0</v>
      </c>
      <c r="R309" s="52">
        <v>3</v>
      </c>
      <c r="S309" s="52">
        <v>9</v>
      </c>
      <c r="T309" s="53">
        <v>108</v>
      </c>
      <c r="U309" s="52">
        <f t="shared" si="59"/>
        <v>5896</v>
      </c>
      <c r="V309" s="68">
        <v>13.397201105736006</v>
      </c>
      <c r="W309" s="68">
        <v>21.373484013230431</v>
      </c>
      <c r="X309" s="68">
        <v>15</v>
      </c>
      <c r="Y309" s="68">
        <v>540</v>
      </c>
      <c r="Z309" s="68">
        <v>5</v>
      </c>
      <c r="AA309" s="1"/>
      <c r="AB309" s="1"/>
    </row>
    <row r="310" spans="2:28" s="36" customFormat="1" ht="12" customHeight="1" x14ac:dyDescent="0.15">
      <c r="B310" s="101"/>
      <c r="C310" s="124" t="s">
        <v>62</v>
      </c>
      <c r="D310" s="37"/>
      <c r="E310" s="37"/>
      <c r="F310" s="37"/>
      <c r="G310" s="43"/>
      <c r="H310" s="52">
        <v>2180</v>
      </c>
      <c r="I310" s="52">
        <v>1517</v>
      </c>
      <c r="J310" s="52">
        <v>1656</v>
      </c>
      <c r="K310" s="52">
        <v>355</v>
      </c>
      <c r="L310" s="52">
        <v>44</v>
      </c>
      <c r="M310" s="52">
        <v>12</v>
      </c>
      <c r="N310" s="52">
        <v>3</v>
      </c>
      <c r="O310" s="52">
        <v>2</v>
      </c>
      <c r="P310" s="52">
        <v>0</v>
      </c>
      <c r="Q310" s="52">
        <v>2</v>
      </c>
      <c r="R310" s="52">
        <v>0</v>
      </c>
      <c r="S310" s="52">
        <v>0</v>
      </c>
      <c r="T310" s="53">
        <v>125</v>
      </c>
      <c r="U310" s="52">
        <f t="shared" si="59"/>
        <v>5896</v>
      </c>
      <c r="V310" s="68">
        <v>18.472881649627446</v>
      </c>
      <c r="W310" s="68">
        <v>29.687273739905319</v>
      </c>
      <c r="X310" s="68">
        <v>30</v>
      </c>
      <c r="Y310" s="68">
        <v>240</v>
      </c>
      <c r="Z310" s="68">
        <v>5</v>
      </c>
      <c r="AA310" s="1"/>
      <c r="AB310" s="1"/>
    </row>
    <row r="311" spans="2:28" s="36" customFormat="1" ht="12" customHeight="1" x14ac:dyDescent="0.15">
      <c r="B311" s="101"/>
      <c r="C311" s="149" t="s">
        <v>206</v>
      </c>
      <c r="D311" s="150"/>
      <c r="E311" s="150"/>
      <c r="F311" s="150"/>
      <c r="G311" s="151"/>
      <c r="H311" s="152">
        <v>4319</v>
      </c>
      <c r="I311" s="152">
        <v>1011</v>
      </c>
      <c r="J311" s="152">
        <v>397</v>
      </c>
      <c r="K311" s="152">
        <v>83</v>
      </c>
      <c r="L311" s="152">
        <v>6</v>
      </c>
      <c r="M311" s="152">
        <v>5</v>
      </c>
      <c r="N311" s="152">
        <v>0</v>
      </c>
      <c r="O311" s="152">
        <v>1</v>
      </c>
      <c r="P311" s="152">
        <v>0</v>
      </c>
      <c r="Q311" s="152">
        <v>0</v>
      </c>
      <c r="R311" s="152">
        <v>0</v>
      </c>
      <c r="S311" s="152">
        <v>0</v>
      </c>
      <c r="T311" s="153">
        <v>74</v>
      </c>
      <c r="U311" s="152">
        <f t="shared" si="59"/>
        <v>5896</v>
      </c>
      <c r="V311" s="154">
        <v>5.542253521126761</v>
      </c>
      <c r="W311" s="154">
        <v>21.468396540252829</v>
      </c>
      <c r="X311" s="154">
        <v>20</v>
      </c>
      <c r="Y311" s="154">
        <v>180</v>
      </c>
      <c r="Z311" s="154">
        <v>5</v>
      </c>
      <c r="AA311" s="1"/>
      <c r="AB311" s="1"/>
    </row>
    <row r="312" spans="2:28" s="36" customFormat="1" ht="12" customHeight="1" x14ac:dyDescent="0.15">
      <c r="B312" s="101"/>
      <c r="C312" s="124" t="s">
        <v>46</v>
      </c>
      <c r="D312" s="37"/>
      <c r="E312" s="37"/>
      <c r="F312" s="37"/>
      <c r="G312" s="43"/>
      <c r="H312" s="52">
        <v>5503</v>
      </c>
      <c r="I312" s="52">
        <v>71</v>
      </c>
      <c r="J312" s="52">
        <v>106</v>
      </c>
      <c r="K312" s="52">
        <v>81</v>
      </c>
      <c r="L312" s="52">
        <v>19</v>
      </c>
      <c r="M312" s="52">
        <v>44</v>
      </c>
      <c r="N312" s="52">
        <v>7</v>
      </c>
      <c r="O312" s="52">
        <v>14</v>
      </c>
      <c r="P312" s="52">
        <v>0</v>
      </c>
      <c r="Q312" s="52">
        <v>15</v>
      </c>
      <c r="R312" s="52">
        <v>0</v>
      </c>
      <c r="S312" s="52">
        <v>7</v>
      </c>
      <c r="T312" s="53">
        <v>29</v>
      </c>
      <c r="U312" s="52">
        <f t="shared" si="59"/>
        <v>5896</v>
      </c>
      <c r="V312" s="68">
        <v>4.5568433611726604</v>
      </c>
      <c r="W312" s="68">
        <v>73.447802197802204</v>
      </c>
      <c r="X312" s="68">
        <v>60</v>
      </c>
      <c r="Y312" s="68">
        <v>600</v>
      </c>
      <c r="Z312" s="68">
        <v>5</v>
      </c>
      <c r="AA312" s="1"/>
      <c r="AB312" s="1"/>
    </row>
    <row r="313" spans="2:28" s="36" customFormat="1" ht="12" customHeight="1" x14ac:dyDescent="0.15">
      <c r="B313" s="101"/>
      <c r="C313" s="124" t="s">
        <v>207</v>
      </c>
      <c r="D313" s="37"/>
      <c r="E313" s="37"/>
      <c r="F313" s="37"/>
      <c r="G313" s="43"/>
      <c r="H313" s="52">
        <v>5706</v>
      </c>
      <c r="I313" s="52">
        <v>106</v>
      </c>
      <c r="J313" s="52">
        <v>46</v>
      </c>
      <c r="K313" s="52">
        <v>15</v>
      </c>
      <c r="L313" s="52">
        <v>1</v>
      </c>
      <c r="M313" s="52">
        <v>1</v>
      </c>
      <c r="N313" s="52">
        <v>0</v>
      </c>
      <c r="O313" s="52">
        <v>0</v>
      </c>
      <c r="P313" s="52">
        <v>0</v>
      </c>
      <c r="Q313" s="52">
        <v>0</v>
      </c>
      <c r="R313" s="52">
        <v>0</v>
      </c>
      <c r="S313" s="52">
        <v>0</v>
      </c>
      <c r="T313" s="53">
        <v>21</v>
      </c>
      <c r="U313" s="52">
        <f t="shared" si="59"/>
        <v>5896</v>
      </c>
      <c r="V313" s="68">
        <v>0.66978723404255314</v>
      </c>
      <c r="W313" s="68">
        <v>23.284023668639055</v>
      </c>
      <c r="X313" s="68">
        <v>20</v>
      </c>
      <c r="Y313" s="68">
        <v>120</v>
      </c>
      <c r="Z313" s="68">
        <v>5</v>
      </c>
      <c r="AA313" s="1"/>
      <c r="AB313" s="1"/>
    </row>
    <row r="314" spans="2:28" s="36" customFormat="1" ht="12" customHeight="1" x14ac:dyDescent="0.15">
      <c r="B314" s="101"/>
      <c r="C314" s="124" t="s">
        <v>208</v>
      </c>
      <c r="D314" s="37"/>
      <c r="E314" s="37"/>
      <c r="F314" s="37"/>
      <c r="G314" s="43"/>
      <c r="H314" s="52">
        <v>5756</v>
      </c>
      <c r="I314" s="52">
        <v>28</v>
      </c>
      <c r="J314" s="52">
        <v>33</v>
      </c>
      <c r="K314" s="52">
        <v>41</v>
      </c>
      <c r="L314" s="52">
        <v>5</v>
      </c>
      <c r="M314" s="52">
        <v>9</v>
      </c>
      <c r="N314" s="52">
        <v>0</v>
      </c>
      <c r="O314" s="52">
        <v>4</v>
      </c>
      <c r="P314" s="52">
        <v>0</v>
      </c>
      <c r="Q314" s="52">
        <v>1</v>
      </c>
      <c r="R314" s="52">
        <v>0</v>
      </c>
      <c r="S314" s="52">
        <v>0</v>
      </c>
      <c r="T314" s="53">
        <v>19</v>
      </c>
      <c r="U314" s="52">
        <f t="shared" si="59"/>
        <v>5896</v>
      </c>
      <c r="V314" s="68">
        <v>1.0906925302024844</v>
      </c>
      <c r="W314" s="68">
        <v>52.97520661157025</v>
      </c>
      <c r="X314" s="68">
        <v>45</v>
      </c>
      <c r="Y314" s="68">
        <v>240</v>
      </c>
      <c r="Z314" s="68">
        <v>10</v>
      </c>
      <c r="AA314" s="1"/>
      <c r="AB314" s="1"/>
    </row>
    <row r="315" spans="2:28" s="36" customFormat="1" ht="12" customHeight="1" x14ac:dyDescent="0.15">
      <c r="B315" s="101"/>
      <c r="C315" s="124" t="s">
        <v>51</v>
      </c>
      <c r="D315" s="37"/>
      <c r="E315" s="37"/>
      <c r="F315" s="37"/>
      <c r="G315" s="43"/>
      <c r="H315" s="52">
        <v>5887</v>
      </c>
      <c r="I315" s="52">
        <v>0</v>
      </c>
      <c r="J315" s="52">
        <v>4</v>
      </c>
      <c r="K315" s="52">
        <v>0</v>
      </c>
      <c r="L315" s="52">
        <v>0</v>
      </c>
      <c r="M315" s="52">
        <v>0</v>
      </c>
      <c r="N315" s="52">
        <v>0</v>
      </c>
      <c r="O315" s="52">
        <v>0</v>
      </c>
      <c r="P315" s="52">
        <v>0</v>
      </c>
      <c r="Q315" s="52">
        <v>0</v>
      </c>
      <c r="R315" s="52">
        <v>0</v>
      </c>
      <c r="S315" s="52">
        <v>0</v>
      </c>
      <c r="T315" s="53">
        <v>5</v>
      </c>
      <c r="U315" s="52">
        <f t="shared" si="59"/>
        <v>5896</v>
      </c>
      <c r="V315" s="68">
        <v>2.0370056017654049E-2</v>
      </c>
      <c r="W315" s="68">
        <v>30</v>
      </c>
      <c r="X315" s="68">
        <v>30</v>
      </c>
      <c r="Y315" s="68">
        <v>30</v>
      </c>
      <c r="Z315" s="68">
        <v>30</v>
      </c>
      <c r="AA315" s="1"/>
      <c r="AB315" s="1"/>
    </row>
    <row r="316" spans="2:28" s="36" customFormat="1" ht="12" customHeight="1" x14ac:dyDescent="0.15">
      <c r="B316" s="101"/>
      <c r="C316" s="124" t="s">
        <v>209</v>
      </c>
      <c r="D316" s="37"/>
      <c r="E316" s="37"/>
      <c r="F316" s="37"/>
      <c r="G316" s="43"/>
      <c r="H316" s="52">
        <v>5871</v>
      </c>
      <c r="I316" s="52">
        <v>4</v>
      </c>
      <c r="J316" s="52">
        <v>6</v>
      </c>
      <c r="K316" s="52">
        <v>5</v>
      </c>
      <c r="L316" s="52">
        <v>0</v>
      </c>
      <c r="M316" s="52">
        <v>0</v>
      </c>
      <c r="N316" s="52">
        <v>0</v>
      </c>
      <c r="O316" s="52">
        <v>0</v>
      </c>
      <c r="P316" s="52">
        <v>0</v>
      </c>
      <c r="Q316" s="52">
        <v>0</v>
      </c>
      <c r="R316" s="52">
        <v>0</v>
      </c>
      <c r="S316" s="52">
        <v>0</v>
      </c>
      <c r="T316" s="53">
        <v>10</v>
      </c>
      <c r="U316" s="52">
        <f t="shared" si="59"/>
        <v>5896</v>
      </c>
      <c r="V316" s="68">
        <v>9.2592592592592587E-2</v>
      </c>
      <c r="W316" s="68">
        <v>36.333333333333336</v>
      </c>
      <c r="X316" s="68">
        <v>30</v>
      </c>
      <c r="Y316" s="68">
        <v>60</v>
      </c>
      <c r="Z316" s="68">
        <v>10</v>
      </c>
      <c r="AA316" s="1"/>
      <c r="AB316" s="1"/>
    </row>
    <row r="317" spans="2:28" s="36" customFormat="1" ht="12" customHeight="1" x14ac:dyDescent="0.15">
      <c r="B317" s="101"/>
      <c r="C317" s="124" t="s">
        <v>54</v>
      </c>
      <c r="D317" s="37"/>
      <c r="E317" s="37"/>
      <c r="F317" s="37"/>
      <c r="G317" s="43"/>
      <c r="H317" s="52">
        <v>5815</v>
      </c>
      <c r="I317" s="52">
        <v>27</v>
      </c>
      <c r="J317" s="52">
        <v>17</v>
      </c>
      <c r="K317" s="52">
        <v>10</v>
      </c>
      <c r="L317" s="52">
        <v>4</v>
      </c>
      <c r="M317" s="52">
        <v>11</v>
      </c>
      <c r="N317" s="52">
        <v>0</v>
      </c>
      <c r="O317" s="52">
        <v>0</v>
      </c>
      <c r="P317" s="52">
        <v>0</v>
      </c>
      <c r="Q317" s="52">
        <v>0</v>
      </c>
      <c r="R317" s="52">
        <v>0</v>
      </c>
      <c r="S317" s="52">
        <v>0</v>
      </c>
      <c r="T317" s="53">
        <v>12</v>
      </c>
      <c r="U317" s="52">
        <f t="shared" si="59"/>
        <v>5896</v>
      </c>
      <c r="V317" s="68">
        <v>0.54469748470428281</v>
      </c>
      <c r="W317" s="68">
        <v>46.449275362318843</v>
      </c>
      <c r="X317" s="68">
        <v>30</v>
      </c>
      <c r="Y317" s="68">
        <v>120</v>
      </c>
      <c r="Z317" s="68">
        <v>10</v>
      </c>
      <c r="AA317" s="1"/>
      <c r="AB317" s="1"/>
    </row>
    <row r="318" spans="2:28" s="36" customFormat="1" ht="12" customHeight="1" x14ac:dyDescent="0.15">
      <c r="B318" s="101"/>
      <c r="C318" s="124" t="s">
        <v>597</v>
      </c>
      <c r="D318" s="37"/>
      <c r="E318" s="37"/>
      <c r="F318" s="37"/>
      <c r="G318" s="43"/>
      <c r="H318" s="52">
        <v>5880</v>
      </c>
      <c r="I318" s="52">
        <v>0</v>
      </c>
      <c r="J318" s="52">
        <v>5</v>
      </c>
      <c r="K318" s="52">
        <v>5</v>
      </c>
      <c r="L318" s="52">
        <v>0</v>
      </c>
      <c r="M318" s="52">
        <v>1</v>
      </c>
      <c r="N318" s="52">
        <v>1</v>
      </c>
      <c r="O318" s="52">
        <v>1</v>
      </c>
      <c r="P318" s="52">
        <v>1</v>
      </c>
      <c r="Q318" s="52">
        <v>0</v>
      </c>
      <c r="R318" s="52">
        <v>0</v>
      </c>
      <c r="S318" s="52">
        <v>0</v>
      </c>
      <c r="T318" s="53">
        <v>2</v>
      </c>
      <c r="U318" s="52">
        <f t="shared" si="59"/>
        <v>5896</v>
      </c>
      <c r="V318" s="68">
        <v>0.19596199524940616</v>
      </c>
      <c r="W318" s="68">
        <v>82.5</v>
      </c>
      <c r="X318" s="68">
        <v>60</v>
      </c>
      <c r="Y318" s="68">
        <v>210</v>
      </c>
      <c r="Z318" s="68">
        <v>30</v>
      </c>
      <c r="AA318" s="1"/>
      <c r="AB318" s="1"/>
    </row>
    <row r="319" spans="2:28" s="36" customFormat="1" ht="12" customHeight="1" x14ac:dyDescent="0.15">
      <c r="B319" s="101"/>
      <c r="C319" s="149" t="s">
        <v>57</v>
      </c>
      <c r="D319" s="150"/>
      <c r="E319" s="150"/>
      <c r="F319" s="150"/>
      <c r="G319" s="151"/>
      <c r="H319" s="152">
        <v>5849</v>
      </c>
      <c r="I319" s="152">
        <v>13</v>
      </c>
      <c r="J319" s="152">
        <v>18</v>
      </c>
      <c r="K319" s="152">
        <v>8</v>
      </c>
      <c r="L319" s="152">
        <v>1</v>
      </c>
      <c r="M319" s="152">
        <v>2</v>
      </c>
      <c r="N319" s="152">
        <v>0</v>
      </c>
      <c r="O319" s="152">
        <v>0</v>
      </c>
      <c r="P319" s="152">
        <v>1</v>
      </c>
      <c r="Q319" s="152">
        <v>1</v>
      </c>
      <c r="R319" s="152">
        <v>0</v>
      </c>
      <c r="S319" s="152">
        <v>0</v>
      </c>
      <c r="T319" s="153">
        <v>3</v>
      </c>
      <c r="U319" s="152">
        <f t="shared" si="59"/>
        <v>5896</v>
      </c>
      <c r="V319" s="154">
        <v>0.34956728321737657</v>
      </c>
      <c r="W319" s="154">
        <v>46.81818181818182</v>
      </c>
      <c r="X319" s="154">
        <v>30</v>
      </c>
      <c r="Y319" s="154">
        <v>240</v>
      </c>
      <c r="Z319" s="154">
        <v>10</v>
      </c>
      <c r="AA319" s="1"/>
      <c r="AB319" s="1"/>
    </row>
    <row r="320" spans="2:28" s="36" customFormat="1" ht="12" customHeight="1" x14ac:dyDescent="0.15">
      <c r="B320" s="101"/>
      <c r="C320" s="124" t="s">
        <v>210</v>
      </c>
      <c r="D320" s="37"/>
      <c r="E320" s="37"/>
      <c r="F320" s="37"/>
      <c r="G320" s="43"/>
      <c r="H320" s="52">
        <v>5568</v>
      </c>
      <c r="I320" s="52">
        <v>166</v>
      </c>
      <c r="J320" s="52">
        <v>77</v>
      </c>
      <c r="K320" s="52">
        <v>39</v>
      </c>
      <c r="L320" s="52">
        <v>3</v>
      </c>
      <c r="M320" s="52">
        <v>5</v>
      </c>
      <c r="N320" s="52">
        <v>1</v>
      </c>
      <c r="O320" s="52">
        <v>0</v>
      </c>
      <c r="P320" s="52">
        <v>0</v>
      </c>
      <c r="Q320" s="52">
        <v>0</v>
      </c>
      <c r="R320" s="52">
        <v>0</v>
      </c>
      <c r="S320" s="52">
        <v>2</v>
      </c>
      <c r="T320" s="53">
        <v>35</v>
      </c>
      <c r="U320" s="52">
        <f t="shared" si="59"/>
        <v>5896</v>
      </c>
      <c r="V320" s="68">
        <v>1.4878007166012626</v>
      </c>
      <c r="W320" s="68">
        <v>29.761092150170647</v>
      </c>
      <c r="X320" s="68">
        <v>20</v>
      </c>
      <c r="Y320" s="68">
        <v>400</v>
      </c>
      <c r="Z320" s="68">
        <v>5</v>
      </c>
      <c r="AA320" s="1"/>
      <c r="AB320" s="1"/>
    </row>
    <row r="321" spans="2:28" s="36" customFormat="1" ht="12" customHeight="1" x14ac:dyDescent="0.15">
      <c r="B321" s="101"/>
      <c r="C321" s="124" t="s">
        <v>211</v>
      </c>
      <c r="D321" s="37"/>
      <c r="E321" s="37"/>
      <c r="F321" s="37"/>
      <c r="G321" s="43"/>
      <c r="H321" s="52">
        <v>5287</v>
      </c>
      <c r="I321" s="52">
        <v>204</v>
      </c>
      <c r="J321" s="52">
        <v>183</v>
      </c>
      <c r="K321" s="52">
        <v>124</v>
      </c>
      <c r="L321" s="52">
        <v>18</v>
      </c>
      <c r="M321" s="52">
        <v>27</v>
      </c>
      <c r="N321" s="52">
        <v>4</v>
      </c>
      <c r="O321" s="52">
        <v>4</v>
      </c>
      <c r="P321" s="52">
        <v>2</v>
      </c>
      <c r="Q321" s="52">
        <v>2</v>
      </c>
      <c r="R321" s="52">
        <v>0</v>
      </c>
      <c r="S321" s="52">
        <v>2</v>
      </c>
      <c r="T321" s="53">
        <v>39</v>
      </c>
      <c r="U321" s="52">
        <f t="shared" si="59"/>
        <v>5896</v>
      </c>
      <c r="V321" s="68">
        <v>4.1550281714188149</v>
      </c>
      <c r="W321" s="68">
        <v>42.694736842105264</v>
      </c>
      <c r="X321" s="68">
        <v>30</v>
      </c>
      <c r="Y321" s="68">
        <v>480</v>
      </c>
      <c r="Z321" s="68">
        <v>5</v>
      </c>
      <c r="AA321" s="1"/>
      <c r="AB321" s="1"/>
    </row>
    <row r="322" spans="2:28" s="36" customFormat="1" ht="12" customHeight="1" x14ac:dyDescent="0.15">
      <c r="B322" s="101"/>
      <c r="C322" s="124" t="s">
        <v>212</v>
      </c>
      <c r="D322" s="37"/>
      <c r="E322" s="37"/>
      <c r="F322" s="37"/>
      <c r="G322" s="43"/>
      <c r="H322" s="52">
        <v>2414</v>
      </c>
      <c r="I322" s="52">
        <v>1051</v>
      </c>
      <c r="J322" s="52">
        <v>1358</v>
      </c>
      <c r="K322" s="52">
        <v>635</v>
      </c>
      <c r="L322" s="52">
        <v>122</v>
      </c>
      <c r="M322" s="52">
        <v>129</v>
      </c>
      <c r="N322" s="52">
        <v>26</v>
      </c>
      <c r="O322" s="52">
        <v>18</v>
      </c>
      <c r="P322" s="52">
        <v>2</v>
      </c>
      <c r="Q322" s="52">
        <v>9</v>
      </c>
      <c r="R322" s="52">
        <v>1</v>
      </c>
      <c r="S322" s="52">
        <v>17</v>
      </c>
      <c r="T322" s="53">
        <v>114</v>
      </c>
      <c r="U322" s="52">
        <f t="shared" si="59"/>
        <v>5896</v>
      </c>
      <c r="V322" s="68">
        <v>25.010031131096508</v>
      </c>
      <c r="W322" s="68">
        <v>42.935866983372918</v>
      </c>
      <c r="X322" s="68">
        <v>30</v>
      </c>
      <c r="Y322" s="68">
        <v>1050</v>
      </c>
      <c r="Z322" s="68">
        <v>5</v>
      </c>
      <c r="AA322" s="1"/>
      <c r="AB322" s="1"/>
    </row>
    <row r="323" spans="2:28" s="36" customFormat="1" ht="12" customHeight="1" x14ac:dyDescent="0.15">
      <c r="B323" s="101"/>
      <c r="C323" s="124" t="s">
        <v>213</v>
      </c>
      <c r="D323" s="37"/>
      <c r="E323" s="37"/>
      <c r="F323" s="37"/>
      <c r="G323" s="43"/>
      <c r="H323" s="52">
        <v>5401</v>
      </c>
      <c r="I323" s="52">
        <v>246</v>
      </c>
      <c r="J323" s="52">
        <v>139</v>
      </c>
      <c r="K323" s="52">
        <v>46</v>
      </c>
      <c r="L323" s="52">
        <v>6</v>
      </c>
      <c r="M323" s="52">
        <v>7</v>
      </c>
      <c r="N323" s="52">
        <v>1</v>
      </c>
      <c r="O323" s="52">
        <v>1</v>
      </c>
      <c r="P323" s="52">
        <v>0</v>
      </c>
      <c r="Q323" s="52">
        <v>0</v>
      </c>
      <c r="R323" s="52">
        <v>0</v>
      </c>
      <c r="S323" s="52">
        <v>1</v>
      </c>
      <c r="T323" s="53">
        <v>48</v>
      </c>
      <c r="U323" s="52">
        <f t="shared" si="59"/>
        <v>5896</v>
      </c>
      <c r="V323" s="68">
        <v>2.1332079343365251</v>
      </c>
      <c r="W323" s="68">
        <v>27.908277404921702</v>
      </c>
      <c r="X323" s="68">
        <v>20</v>
      </c>
      <c r="Y323" s="68">
        <v>360</v>
      </c>
      <c r="Z323" s="68">
        <v>5</v>
      </c>
      <c r="AA323" s="1"/>
      <c r="AB323" s="1"/>
    </row>
    <row r="324" spans="2:28" s="36" customFormat="1" ht="12" customHeight="1" x14ac:dyDescent="0.15">
      <c r="B324" s="101"/>
      <c r="C324" s="124" t="s">
        <v>214</v>
      </c>
      <c r="D324" s="37"/>
      <c r="E324" s="37"/>
      <c r="F324" s="37"/>
      <c r="G324" s="43"/>
      <c r="H324" s="52">
        <v>4913</v>
      </c>
      <c r="I324" s="52">
        <v>149</v>
      </c>
      <c r="J324" s="52">
        <v>193</v>
      </c>
      <c r="K324" s="52">
        <v>356</v>
      </c>
      <c r="L324" s="52">
        <v>82</v>
      </c>
      <c r="M324" s="52">
        <v>82</v>
      </c>
      <c r="N324" s="52">
        <v>7</v>
      </c>
      <c r="O324" s="52">
        <v>16</v>
      </c>
      <c r="P324" s="52">
        <v>0</v>
      </c>
      <c r="Q324" s="52">
        <v>3</v>
      </c>
      <c r="R324" s="52">
        <v>0</v>
      </c>
      <c r="S324" s="52">
        <v>3</v>
      </c>
      <c r="T324" s="53">
        <v>92</v>
      </c>
      <c r="U324" s="52">
        <f t="shared" si="59"/>
        <v>5896</v>
      </c>
      <c r="V324" s="68">
        <v>9.1281874569262573</v>
      </c>
      <c r="W324" s="68">
        <v>59.46127946127946</v>
      </c>
      <c r="X324" s="68">
        <v>60</v>
      </c>
      <c r="Y324" s="68">
        <v>480</v>
      </c>
      <c r="Z324" s="68">
        <v>5</v>
      </c>
      <c r="AA324" s="1"/>
      <c r="AB324" s="1"/>
    </row>
    <row r="325" spans="2:28" s="36" customFormat="1" ht="12" customHeight="1" x14ac:dyDescent="0.15">
      <c r="B325" s="101"/>
      <c r="C325" s="149" t="s">
        <v>215</v>
      </c>
      <c r="D325" s="150"/>
      <c r="E325" s="150"/>
      <c r="F325" s="150"/>
      <c r="G325" s="151"/>
      <c r="H325" s="152">
        <v>5763</v>
      </c>
      <c r="I325" s="152">
        <v>3</v>
      </c>
      <c r="J325" s="152">
        <v>21</v>
      </c>
      <c r="K325" s="152">
        <v>65</v>
      </c>
      <c r="L325" s="152">
        <v>7</v>
      </c>
      <c r="M325" s="152">
        <v>10</v>
      </c>
      <c r="N325" s="152">
        <v>0</v>
      </c>
      <c r="O325" s="152">
        <v>3</v>
      </c>
      <c r="P325" s="152">
        <v>0</v>
      </c>
      <c r="Q325" s="152">
        <v>2</v>
      </c>
      <c r="R325" s="152">
        <v>0</v>
      </c>
      <c r="S325" s="152">
        <v>1</v>
      </c>
      <c r="T325" s="153">
        <v>21</v>
      </c>
      <c r="U325" s="152">
        <f t="shared" si="59"/>
        <v>5896</v>
      </c>
      <c r="V325" s="154">
        <v>1.3523404255319149</v>
      </c>
      <c r="W325" s="154">
        <v>70.9375</v>
      </c>
      <c r="X325" s="154">
        <v>60</v>
      </c>
      <c r="Y325" s="154">
        <v>360</v>
      </c>
      <c r="Z325" s="154">
        <v>10</v>
      </c>
      <c r="AA325" s="1"/>
      <c r="AB325" s="1"/>
    </row>
    <row r="326" spans="2:28" s="36" customFormat="1" ht="12" customHeight="1" x14ac:dyDescent="0.15">
      <c r="B326" s="101"/>
      <c r="C326" s="124" t="s">
        <v>216</v>
      </c>
      <c r="D326" s="37"/>
      <c r="E326" s="37"/>
      <c r="F326" s="37"/>
      <c r="G326" s="43"/>
      <c r="H326" s="52">
        <v>5606</v>
      </c>
      <c r="I326" s="52">
        <v>16</v>
      </c>
      <c r="J326" s="52">
        <v>32</v>
      </c>
      <c r="K326" s="52">
        <v>102</v>
      </c>
      <c r="L326" s="52">
        <v>25</v>
      </c>
      <c r="M326" s="52">
        <v>33</v>
      </c>
      <c r="N326" s="52">
        <v>0</v>
      </c>
      <c r="O326" s="52">
        <v>11</v>
      </c>
      <c r="P326" s="52">
        <v>2</v>
      </c>
      <c r="Q326" s="52">
        <v>2</v>
      </c>
      <c r="R326" s="52">
        <v>0</v>
      </c>
      <c r="S326" s="52">
        <v>19</v>
      </c>
      <c r="T326" s="53">
        <v>48</v>
      </c>
      <c r="U326" s="52">
        <f t="shared" ref="U326:U357" si="60">SUM(H326:T326)</f>
        <v>5896</v>
      </c>
      <c r="V326" s="68">
        <v>4.1261969904240763</v>
      </c>
      <c r="W326" s="68">
        <v>99.710743801652896</v>
      </c>
      <c r="X326" s="68">
        <v>60</v>
      </c>
      <c r="Y326" s="68">
        <v>480</v>
      </c>
      <c r="Z326" s="68">
        <v>10</v>
      </c>
      <c r="AA326" s="1"/>
      <c r="AB326" s="1"/>
    </row>
    <row r="327" spans="2:28" ht="12" customHeight="1" x14ac:dyDescent="0.15">
      <c r="B327" s="103"/>
      <c r="C327" s="125" t="s">
        <v>217</v>
      </c>
      <c r="D327" s="71"/>
      <c r="E327" s="71"/>
      <c r="F327" s="71"/>
      <c r="G327" s="48"/>
      <c r="H327" s="54">
        <v>3319</v>
      </c>
      <c r="I327" s="54">
        <v>404</v>
      </c>
      <c r="J327" s="54">
        <v>489</v>
      </c>
      <c r="K327" s="54">
        <v>611</v>
      </c>
      <c r="L327" s="54">
        <v>262</v>
      </c>
      <c r="M327" s="54">
        <v>215</v>
      </c>
      <c r="N327" s="54">
        <v>120</v>
      </c>
      <c r="O327" s="54">
        <v>109</v>
      </c>
      <c r="P327" s="54">
        <v>88</v>
      </c>
      <c r="Q327" s="54">
        <v>73</v>
      </c>
      <c r="R327" s="54">
        <v>50</v>
      </c>
      <c r="S327" s="54">
        <v>131</v>
      </c>
      <c r="T327" s="55">
        <v>25</v>
      </c>
      <c r="U327" s="54">
        <f t="shared" si="60"/>
        <v>5896</v>
      </c>
      <c r="V327" s="69">
        <v>44.223300970873787</v>
      </c>
      <c r="W327" s="69">
        <v>101.73785266457681</v>
      </c>
      <c r="X327" s="69">
        <v>65</v>
      </c>
      <c r="Y327" s="69">
        <v>1020</v>
      </c>
      <c r="Z327" s="69">
        <v>3</v>
      </c>
    </row>
    <row r="328" spans="2:28" s="36" customFormat="1" ht="12" customHeight="1" x14ac:dyDescent="0.15">
      <c r="B328" s="100" t="s">
        <v>3</v>
      </c>
      <c r="C328" s="124" t="s">
        <v>193</v>
      </c>
      <c r="D328" s="47"/>
      <c r="E328" s="47"/>
      <c r="F328" s="47"/>
      <c r="G328" s="244">
        <f>U294</f>
        <v>5896</v>
      </c>
      <c r="H328" s="56">
        <f t="shared" ref="H328:T328" si="61">H294/$G328*100</f>
        <v>82.089552238805979</v>
      </c>
      <c r="I328" s="56">
        <f t="shared" si="61"/>
        <v>2.3744911804613298</v>
      </c>
      <c r="J328" s="56">
        <f t="shared" si="61"/>
        <v>6.1906377204884668</v>
      </c>
      <c r="K328" s="56">
        <f t="shared" si="61"/>
        <v>5.6818181818181817</v>
      </c>
      <c r="L328" s="56">
        <f t="shared" si="61"/>
        <v>0.64450474898236099</v>
      </c>
      <c r="M328" s="56">
        <f t="shared" si="61"/>
        <v>1.4416553595658073</v>
      </c>
      <c r="N328" s="56">
        <f t="shared" si="61"/>
        <v>6.7842605156037988E-2</v>
      </c>
      <c r="O328" s="56">
        <f t="shared" si="61"/>
        <v>0.39009497964721845</v>
      </c>
      <c r="P328" s="56">
        <f t="shared" si="61"/>
        <v>8.4803256445047492E-2</v>
      </c>
      <c r="Q328" s="56">
        <f t="shared" si="61"/>
        <v>0.10176390773405698</v>
      </c>
      <c r="R328" s="56">
        <f t="shared" si="61"/>
        <v>3.3921302578018994E-2</v>
      </c>
      <c r="S328" s="56">
        <f t="shared" si="61"/>
        <v>8.4803256445047492E-2</v>
      </c>
      <c r="T328" s="60">
        <f t="shared" si="61"/>
        <v>0.81411126187245586</v>
      </c>
      <c r="U328" s="56">
        <f t="shared" si="60"/>
        <v>100.00000000000001</v>
      </c>
      <c r="AA328" s="1"/>
      <c r="AB328" s="1"/>
    </row>
    <row r="329" spans="2:28" s="36" customFormat="1" ht="12" customHeight="1" x14ac:dyDescent="0.15">
      <c r="B329" s="101"/>
      <c r="C329" s="124" t="s">
        <v>1044</v>
      </c>
      <c r="D329" s="37"/>
      <c r="E329" s="37"/>
      <c r="F329" s="37"/>
      <c r="G329" s="239" t="str">
        <f t="shared" ref="G329:G361" si="62">U295</f>
        <v>－</v>
      </c>
      <c r="H329" s="92" t="s">
        <v>1041</v>
      </c>
      <c r="I329" s="92" t="s">
        <v>1041</v>
      </c>
      <c r="J329" s="92" t="s">
        <v>1041</v>
      </c>
      <c r="K329" s="92" t="s">
        <v>1041</v>
      </c>
      <c r="L329" s="92" t="s">
        <v>1041</v>
      </c>
      <c r="M329" s="92" t="s">
        <v>1041</v>
      </c>
      <c r="N329" s="92" t="s">
        <v>1041</v>
      </c>
      <c r="O329" s="92" t="s">
        <v>1041</v>
      </c>
      <c r="P329" s="92" t="s">
        <v>1041</v>
      </c>
      <c r="Q329" s="92" t="s">
        <v>1041</v>
      </c>
      <c r="R329" s="92" t="s">
        <v>1041</v>
      </c>
      <c r="S329" s="92" t="s">
        <v>1041</v>
      </c>
      <c r="T329" s="248" t="s">
        <v>1041</v>
      </c>
      <c r="U329" s="92" t="s">
        <v>1041</v>
      </c>
    </row>
    <row r="330" spans="2:28" s="36" customFormat="1" ht="12" customHeight="1" x14ac:dyDescent="0.15">
      <c r="B330" s="101"/>
      <c r="C330" s="149" t="s">
        <v>194</v>
      </c>
      <c r="D330" s="150"/>
      <c r="E330" s="150"/>
      <c r="F330" s="150"/>
      <c r="G330" s="242">
        <f t="shared" si="62"/>
        <v>5896</v>
      </c>
      <c r="H330" s="156">
        <f t="shared" ref="H330:T341" si="63">H296/$G330*100</f>
        <v>89.63704206241519</v>
      </c>
      <c r="I330" s="156">
        <f t="shared" si="63"/>
        <v>3.2564450474898234</v>
      </c>
      <c r="J330" s="156">
        <f t="shared" si="63"/>
        <v>2.2727272727272729</v>
      </c>
      <c r="K330" s="156">
        <f t="shared" si="63"/>
        <v>3.0359565807327002</v>
      </c>
      <c r="L330" s="156">
        <f t="shared" si="63"/>
        <v>0.55970149253731338</v>
      </c>
      <c r="M330" s="156">
        <f t="shared" si="63"/>
        <v>0.61058344640434192</v>
      </c>
      <c r="N330" s="156">
        <f t="shared" si="63"/>
        <v>0</v>
      </c>
      <c r="O330" s="156">
        <f t="shared" si="63"/>
        <v>8.4803256445047492E-2</v>
      </c>
      <c r="P330" s="156">
        <f t="shared" si="63"/>
        <v>0</v>
      </c>
      <c r="Q330" s="156">
        <f t="shared" si="63"/>
        <v>1.6960651289009497E-2</v>
      </c>
      <c r="R330" s="156">
        <f t="shared" si="63"/>
        <v>0</v>
      </c>
      <c r="S330" s="156">
        <f t="shared" si="63"/>
        <v>0</v>
      </c>
      <c r="T330" s="157">
        <f t="shared" si="63"/>
        <v>0.52578018995929443</v>
      </c>
      <c r="U330" s="156">
        <f t="shared" si="60"/>
        <v>99.999999999999986</v>
      </c>
    </row>
    <row r="331" spans="2:28" s="36" customFormat="1" ht="12" customHeight="1" x14ac:dyDescent="0.15">
      <c r="B331" s="101"/>
      <c r="C331" s="124" t="s">
        <v>195</v>
      </c>
      <c r="D331" s="37"/>
      <c r="E331" s="37"/>
      <c r="F331" s="37"/>
      <c r="G331" s="239">
        <f t="shared" si="62"/>
        <v>5896</v>
      </c>
      <c r="H331" s="57">
        <f t="shared" si="63"/>
        <v>35.702170963364992</v>
      </c>
      <c r="I331" s="57">
        <f t="shared" si="63"/>
        <v>17.011533242876524</v>
      </c>
      <c r="J331" s="57">
        <f t="shared" si="63"/>
        <v>33.785617367706919</v>
      </c>
      <c r="K331" s="57">
        <f t="shared" si="63"/>
        <v>11.126187245590231</v>
      </c>
      <c r="L331" s="57">
        <f t="shared" si="63"/>
        <v>0.28833107191316143</v>
      </c>
      <c r="M331" s="57">
        <f t="shared" si="63"/>
        <v>0.15264586160108548</v>
      </c>
      <c r="N331" s="57">
        <f t="shared" si="63"/>
        <v>1.6960651289009497E-2</v>
      </c>
      <c r="O331" s="57">
        <f t="shared" si="63"/>
        <v>0</v>
      </c>
      <c r="P331" s="57">
        <f t="shared" si="63"/>
        <v>0</v>
      </c>
      <c r="Q331" s="57">
        <f t="shared" si="63"/>
        <v>0</v>
      </c>
      <c r="R331" s="57">
        <f t="shared" si="63"/>
        <v>0</v>
      </c>
      <c r="S331" s="57">
        <f t="shared" si="63"/>
        <v>0</v>
      </c>
      <c r="T331" s="61">
        <f t="shared" si="63"/>
        <v>1.9165535956580733</v>
      </c>
      <c r="U331" s="57">
        <f t="shared" si="60"/>
        <v>100</v>
      </c>
    </row>
    <row r="332" spans="2:28" s="36" customFormat="1" ht="12" customHeight="1" x14ac:dyDescent="0.15">
      <c r="B332" s="101"/>
      <c r="C332" s="124" t="s">
        <v>196</v>
      </c>
      <c r="D332" s="37"/>
      <c r="E332" s="37"/>
      <c r="F332" s="37"/>
      <c r="G332" s="239">
        <f t="shared" si="62"/>
        <v>5896</v>
      </c>
      <c r="H332" s="57">
        <f t="shared" si="63"/>
        <v>16.655359565807327</v>
      </c>
      <c r="I332" s="57">
        <f t="shared" si="63"/>
        <v>2.0861601085481682</v>
      </c>
      <c r="J332" s="57">
        <f t="shared" si="63"/>
        <v>3.4769335142469471</v>
      </c>
      <c r="K332" s="57">
        <f t="shared" si="63"/>
        <v>9.2435549525101752</v>
      </c>
      <c r="L332" s="57">
        <f t="shared" si="63"/>
        <v>16.095658073270013</v>
      </c>
      <c r="M332" s="57">
        <f t="shared" si="63"/>
        <v>32.598371777476252</v>
      </c>
      <c r="N332" s="57">
        <f t="shared" si="63"/>
        <v>9.0061058344640443</v>
      </c>
      <c r="O332" s="57">
        <f t="shared" si="63"/>
        <v>6.4620081411126185</v>
      </c>
      <c r="P332" s="57">
        <f t="shared" si="63"/>
        <v>0.78018995929443691</v>
      </c>
      <c r="Q332" s="57">
        <f t="shared" si="63"/>
        <v>0.76322930800542743</v>
      </c>
      <c r="R332" s="57">
        <f t="shared" si="63"/>
        <v>0.13568521031207598</v>
      </c>
      <c r="S332" s="57">
        <f t="shared" si="63"/>
        <v>0.30529172320217096</v>
      </c>
      <c r="T332" s="61">
        <f t="shared" si="63"/>
        <v>2.3914518317503393</v>
      </c>
      <c r="U332" s="57">
        <f t="shared" si="60"/>
        <v>100</v>
      </c>
    </row>
    <row r="333" spans="2:28" s="36" customFormat="1" ht="12" customHeight="1" x14ac:dyDescent="0.15">
      <c r="B333" s="101"/>
      <c r="C333" s="124" t="s">
        <v>197</v>
      </c>
      <c r="D333" s="37"/>
      <c r="E333" s="37"/>
      <c r="F333" s="37"/>
      <c r="G333" s="239">
        <f t="shared" si="62"/>
        <v>5896</v>
      </c>
      <c r="H333" s="57">
        <f t="shared" si="63"/>
        <v>11.499321573948439</v>
      </c>
      <c r="I333" s="57">
        <f t="shared" si="63"/>
        <v>26.543419267299868</v>
      </c>
      <c r="J333" s="57">
        <f t="shared" si="63"/>
        <v>39.806648575305289</v>
      </c>
      <c r="K333" s="57">
        <f t="shared" si="63"/>
        <v>15.637720488466758</v>
      </c>
      <c r="L333" s="57">
        <f t="shared" si="63"/>
        <v>2.3914518317503393</v>
      </c>
      <c r="M333" s="57">
        <f t="shared" si="63"/>
        <v>1.2381275440976933</v>
      </c>
      <c r="N333" s="57">
        <f t="shared" si="63"/>
        <v>0.13568521031207598</v>
      </c>
      <c r="O333" s="57">
        <f t="shared" si="63"/>
        <v>0.15264586160108548</v>
      </c>
      <c r="P333" s="57">
        <f t="shared" si="63"/>
        <v>0</v>
      </c>
      <c r="Q333" s="57">
        <f t="shared" si="63"/>
        <v>5.0881953867028491E-2</v>
      </c>
      <c r="R333" s="57">
        <f t="shared" si="63"/>
        <v>0</v>
      </c>
      <c r="S333" s="57">
        <f t="shared" si="63"/>
        <v>0.11872455902306649</v>
      </c>
      <c r="T333" s="61">
        <f t="shared" si="63"/>
        <v>2.4253731343283582</v>
      </c>
      <c r="U333" s="57">
        <f t="shared" si="60"/>
        <v>100</v>
      </c>
    </row>
    <row r="334" spans="2:28" s="36" customFormat="1" ht="12" customHeight="1" x14ac:dyDescent="0.15">
      <c r="B334" s="101"/>
      <c r="C334" s="124" t="s">
        <v>198</v>
      </c>
      <c r="D334" s="37"/>
      <c r="E334" s="37"/>
      <c r="F334" s="37"/>
      <c r="G334" s="239">
        <f t="shared" si="62"/>
        <v>5896</v>
      </c>
      <c r="H334" s="57">
        <f t="shared" si="63"/>
        <v>61.075305291723204</v>
      </c>
      <c r="I334" s="57">
        <f t="shared" si="63"/>
        <v>8.2089552238805972</v>
      </c>
      <c r="J334" s="57">
        <f t="shared" si="63"/>
        <v>13.398914518317504</v>
      </c>
      <c r="K334" s="57">
        <f t="shared" si="63"/>
        <v>9.3962008141112623</v>
      </c>
      <c r="L334" s="57">
        <f t="shared" si="63"/>
        <v>3.0868385345997282</v>
      </c>
      <c r="M334" s="57">
        <f t="shared" si="63"/>
        <v>2.3405698778833108</v>
      </c>
      <c r="N334" s="57">
        <f t="shared" si="63"/>
        <v>0.28833107191316143</v>
      </c>
      <c r="O334" s="57">
        <f t="shared" si="63"/>
        <v>0.39009497964721845</v>
      </c>
      <c r="P334" s="57">
        <f t="shared" si="63"/>
        <v>8.4803256445047492E-2</v>
      </c>
      <c r="Q334" s="57">
        <f t="shared" si="63"/>
        <v>0.15264586160108548</v>
      </c>
      <c r="R334" s="57">
        <f t="shared" si="63"/>
        <v>0</v>
      </c>
      <c r="S334" s="57">
        <f t="shared" si="63"/>
        <v>0.18656716417910446</v>
      </c>
      <c r="T334" s="61">
        <f t="shared" si="63"/>
        <v>1.3907734056987788</v>
      </c>
      <c r="U334" s="57">
        <f t="shared" si="60"/>
        <v>100.00000000000003</v>
      </c>
    </row>
    <row r="335" spans="2:28" s="36" customFormat="1" ht="12" customHeight="1" x14ac:dyDescent="0.15">
      <c r="B335" s="101"/>
      <c r="C335" s="124" t="s">
        <v>199</v>
      </c>
      <c r="D335" s="37"/>
      <c r="E335" s="37"/>
      <c r="F335" s="37"/>
      <c r="G335" s="239">
        <f t="shared" si="62"/>
        <v>5896</v>
      </c>
      <c r="H335" s="57">
        <f t="shared" si="63"/>
        <v>46.743554952510173</v>
      </c>
      <c r="I335" s="57">
        <f t="shared" si="63"/>
        <v>32.293080054274078</v>
      </c>
      <c r="J335" s="57">
        <f t="shared" si="63"/>
        <v>16.774084124830395</v>
      </c>
      <c r="K335" s="57">
        <f t="shared" si="63"/>
        <v>2.0522388059701493</v>
      </c>
      <c r="L335" s="57">
        <f t="shared" si="63"/>
        <v>0.18656716417910446</v>
      </c>
      <c r="M335" s="57">
        <f t="shared" si="63"/>
        <v>0.18656716417910446</v>
      </c>
      <c r="N335" s="57">
        <f t="shared" si="63"/>
        <v>0</v>
      </c>
      <c r="O335" s="57">
        <f t="shared" si="63"/>
        <v>5.0881953867028491E-2</v>
      </c>
      <c r="P335" s="57">
        <f t="shared" si="63"/>
        <v>0</v>
      </c>
      <c r="Q335" s="57">
        <f t="shared" si="63"/>
        <v>0</v>
      </c>
      <c r="R335" s="57">
        <f t="shared" si="63"/>
        <v>0</v>
      </c>
      <c r="S335" s="57">
        <f t="shared" si="63"/>
        <v>0</v>
      </c>
      <c r="T335" s="61">
        <f t="shared" si="63"/>
        <v>1.7130257801899591</v>
      </c>
      <c r="U335" s="57">
        <f t="shared" si="60"/>
        <v>100.00000000000001</v>
      </c>
    </row>
    <row r="336" spans="2:28" s="36" customFormat="1" ht="12" customHeight="1" x14ac:dyDescent="0.15">
      <c r="B336" s="101"/>
      <c r="C336" s="124" t="s">
        <v>200</v>
      </c>
      <c r="D336" s="37"/>
      <c r="E336" s="37"/>
      <c r="F336" s="37"/>
      <c r="G336" s="239">
        <f t="shared" si="62"/>
        <v>5896</v>
      </c>
      <c r="H336" s="57">
        <f t="shared" si="63"/>
        <v>27.594979647218455</v>
      </c>
      <c r="I336" s="57">
        <f t="shared" si="63"/>
        <v>29.901628222523748</v>
      </c>
      <c r="J336" s="57">
        <f t="shared" si="63"/>
        <v>24.796472184531886</v>
      </c>
      <c r="K336" s="57">
        <f t="shared" si="63"/>
        <v>10.719131614654003</v>
      </c>
      <c r="L336" s="57">
        <f t="shared" si="63"/>
        <v>1.9335142469470827</v>
      </c>
      <c r="M336" s="57">
        <f t="shared" si="63"/>
        <v>1.6791044776119404</v>
      </c>
      <c r="N336" s="57">
        <f t="shared" si="63"/>
        <v>0.27137042062415195</v>
      </c>
      <c r="O336" s="57">
        <f t="shared" si="63"/>
        <v>0.23744911804613297</v>
      </c>
      <c r="P336" s="57">
        <f t="shared" si="63"/>
        <v>6.7842605156037988E-2</v>
      </c>
      <c r="Q336" s="57">
        <f t="shared" si="63"/>
        <v>0.13568521031207598</v>
      </c>
      <c r="R336" s="57">
        <f t="shared" si="63"/>
        <v>1.6960651289009497E-2</v>
      </c>
      <c r="S336" s="57">
        <f t="shared" si="63"/>
        <v>0.28833107191316143</v>
      </c>
      <c r="T336" s="61">
        <f t="shared" si="63"/>
        <v>2.3575305291723203</v>
      </c>
      <c r="U336" s="57">
        <f t="shared" si="60"/>
        <v>100.00000000000003</v>
      </c>
    </row>
    <row r="337" spans="2:21" s="36" customFormat="1" ht="12" customHeight="1" x14ac:dyDescent="0.15">
      <c r="B337" s="101"/>
      <c r="C337" s="124" t="s">
        <v>201</v>
      </c>
      <c r="D337" s="37"/>
      <c r="E337" s="37"/>
      <c r="F337" s="37"/>
      <c r="G337" s="239">
        <f t="shared" si="62"/>
        <v>5896</v>
      </c>
      <c r="H337" s="57">
        <f t="shared" si="63"/>
        <v>51.03459972862958</v>
      </c>
      <c r="I337" s="57">
        <f t="shared" si="63"/>
        <v>10.413839891451831</v>
      </c>
      <c r="J337" s="57">
        <f t="shared" si="63"/>
        <v>13.331071913161466</v>
      </c>
      <c r="K337" s="57">
        <f t="shared" si="63"/>
        <v>9.3622795115332433</v>
      </c>
      <c r="L337" s="57">
        <f t="shared" si="63"/>
        <v>3.205563093622795</v>
      </c>
      <c r="M337" s="57">
        <f t="shared" si="63"/>
        <v>3.9009497964721849</v>
      </c>
      <c r="N337" s="57">
        <f t="shared" si="63"/>
        <v>0.94979647218453189</v>
      </c>
      <c r="O337" s="57">
        <f t="shared" si="63"/>
        <v>1.6282225237449117</v>
      </c>
      <c r="P337" s="57">
        <f t="shared" si="63"/>
        <v>0.42401628222523741</v>
      </c>
      <c r="Q337" s="57">
        <f t="shared" si="63"/>
        <v>0.89891451831750346</v>
      </c>
      <c r="R337" s="57">
        <f t="shared" si="63"/>
        <v>8.4803256445047492E-2</v>
      </c>
      <c r="S337" s="57">
        <f t="shared" si="63"/>
        <v>2.900271370420624</v>
      </c>
      <c r="T337" s="61">
        <f t="shared" si="63"/>
        <v>1.8656716417910446</v>
      </c>
      <c r="U337" s="57">
        <f t="shared" si="60"/>
        <v>99.999999999999986</v>
      </c>
    </row>
    <row r="338" spans="2:21" s="36" customFormat="1" ht="12" customHeight="1" x14ac:dyDescent="0.15">
      <c r="B338" s="101"/>
      <c r="C338" s="124" t="s">
        <v>202</v>
      </c>
      <c r="D338" s="37"/>
      <c r="E338" s="37"/>
      <c r="F338" s="37"/>
      <c r="G338" s="239">
        <f t="shared" si="62"/>
        <v>5896</v>
      </c>
      <c r="H338" s="57">
        <f t="shared" si="63"/>
        <v>59.2944369063772</v>
      </c>
      <c r="I338" s="57">
        <f t="shared" si="63"/>
        <v>15.24762550881954</v>
      </c>
      <c r="J338" s="57">
        <f t="shared" si="63"/>
        <v>14.297829036635006</v>
      </c>
      <c r="K338" s="57">
        <f t="shared" si="63"/>
        <v>5.7835820895522385</v>
      </c>
      <c r="L338" s="57">
        <f t="shared" si="63"/>
        <v>1.1194029850746268</v>
      </c>
      <c r="M338" s="57">
        <f t="shared" si="63"/>
        <v>1.3398914518317504</v>
      </c>
      <c r="N338" s="57">
        <f t="shared" si="63"/>
        <v>0.28833107191316143</v>
      </c>
      <c r="O338" s="57">
        <f t="shared" si="63"/>
        <v>0.32225237449118049</v>
      </c>
      <c r="P338" s="57">
        <f t="shared" si="63"/>
        <v>0.10176390773405698</v>
      </c>
      <c r="Q338" s="57">
        <f t="shared" si="63"/>
        <v>0.15264586160108548</v>
      </c>
      <c r="R338" s="57">
        <f t="shared" si="63"/>
        <v>6.7842605156037988E-2</v>
      </c>
      <c r="S338" s="57">
        <f t="shared" si="63"/>
        <v>0.45793758480325641</v>
      </c>
      <c r="T338" s="61">
        <f t="shared" si="63"/>
        <v>1.5264586160108549</v>
      </c>
      <c r="U338" s="57">
        <f t="shared" si="60"/>
        <v>100.00000000000001</v>
      </c>
    </row>
    <row r="339" spans="2:21" s="36" customFormat="1" ht="12" customHeight="1" x14ac:dyDescent="0.15">
      <c r="B339" s="101"/>
      <c r="C339" s="149" t="s">
        <v>203</v>
      </c>
      <c r="D339" s="150"/>
      <c r="E339" s="150"/>
      <c r="F339" s="150"/>
      <c r="G339" s="242">
        <f t="shared" si="62"/>
        <v>5896</v>
      </c>
      <c r="H339" s="156">
        <f t="shared" si="63"/>
        <v>97.014925373134332</v>
      </c>
      <c r="I339" s="156">
        <f t="shared" si="63"/>
        <v>1.5943012211668928</v>
      </c>
      <c r="J339" s="156">
        <f t="shared" si="63"/>
        <v>0.69538670284938942</v>
      </c>
      <c r="K339" s="156">
        <f t="shared" si="63"/>
        <v>0.35617367706919945</v>
      </c>
      <c r="L339" s="156">
        <f t="shared" si="63"/>
        <v>1.6960651289009497E-2</v>
      </c>
      <c r="M339" s="156">
        <f t="shared" si="63"/>
        <v>0.10176390773405698</v>
      </c>
      <c r="N339" s="156">
        <f t="shared" si="63"/>
        <v>0</v>
      </c>
      <c r="O339" s="156">
        <f t="shared" si="63"/>
        <v>0</v>
      </c>
      <c r="P339" s="156">
        <f t="shared" si="63"/>
        <v>0</v>
      </c>
      <c r="Q339" s="156">
        <f t="shared" si="63"/>
        <v>0</v>
      </c>
      <c r="R339" s="156">
        <f t="shared" si="63"/>
        <v>0</v>
      </c>
      <c r="S339" s="156">
        <f t="shared" si="63"/>
        <v>3.3921302578018994E-2</v>
      </c>
      <c r="T339" s="157">
        <f t="shared" si="63"/>
        <v>0.18656716417910446</v>
      </c>
      <c r="U339" s="156">
        <f t="shared" si="60"/>
        <v>100</v>
      </c>
    </row>
    <row r="340" spans="2:21" s="36" customFormat="1" ht="12" customHeight="1" x14ac:dyDescent="0.15">
      <c r="B340" s="101"/>
      <c r="C340" s="124" t="s">
        <v>204</v>
      </c>
      <c r="D340" s="37"/>
      <c r="E340" s="37"/>
      <c r="F340" s="37"/>
      <c r="G340" s="239">
        <f t="shared" si="62"/>
        <v>5896</v>
      </c>
      <c r="H340" s="57">
        <f t="shared" si="63"/>
        <v>16.367028493894164</v>
      </c>
      <c r="I340" s="57">
        <f t="shared" si="63"/>
        <v>66.655359565807331</v>
      </c>
      <c r="J340" s="57">
        <f t="shared" si="63"/>
        <v>14.162143826322932</v>
      </c>
      <c r="K340" s="57">
        <f t="shared" si="63"/>
        <v>0.54274084124830391</v>
      </c>
      <c r="L340" s="57">
        <f t="shared" si="63"/>
        <v>1.6960651289009497E-2</v>
      </c>
      <c r="M340" s="57">
        <f t="shared" si="63"/>
        <v>1.6960651289009497E-2</v>
      </c>
      <c r="N340" s="57">
        <f t="shared" si="63"/>
        <v>0</v>
      </c>
      <c r="O340" s="57">
        <f t="shared" si="63"/>
        <v>0</v>
      </c>
      <c r="P340" s="57">
        <f t="shared" si="63"/>
        <v>1.6960651289009497E-2</v>
      </c>
      <c r="Q340" s="57">
        <f t="shared" si="63"/>
        <v>0</v>
      </c>
      <c r="R340" s="57">
        <f t="shared" si="63"/>
        <v>0</v>
      </c>
      <c r="S340" s="57">
        <f t="shared" si="63"/>
        <v>0</v>
      </c>
      <c r="T340" s="61">
        <f t="shared" si="63"/>
        <v>2.2218453188602441</v>
      </c>
      <c r="U340" s="57">
        <f t="shared" si="60"/>
        <v>100.00000000000001</v>
      </c>
    </row>
    <row r="341" spans="2:21" s="36" customFormat="1" ht="12" customHeight="1" x14ac:dyDescent="0.15">
      <c r="B341" s="101"/>
      <c r="C341" s="124" t="s">
        <v>1043</v>
      </c>
      <c r="D341" s="37"/>
      <c r="E341" s="37"/>
      <c r="F341" s="37"/>
      <c r="G341" s="239">
        <f t="shared" si="62"/>
        <v>5896</v>
      </c>
      <c r="H341" s="57">
        <f t="shared" si="63"/>
        <v>8.7686567164179117</v>
      </c>
      <c r="I341" s="57">
        <f t="shared" si="63"/>
        <v>5.2747625508819542</v>
      </c>
      <c r="J341" s="57">
        <f t="shared" si="63"/>
        <v>14.280868385345997</v>
      </c>
      <c r="K341" s="57">
        <f t="shared" si="63"/>
        <v>26.526458616010856</v>
      </c>
      <c r="L341" s="57">
        <f t="shared" si="63"/>
        <v>15.094979647218453</v>
      </c>
      <c r="M341" s="57">
        <f t="shared" si="63"/>
        <v>20.963364993215738</v>
      </c>
      <c r="N341" s="57">
        <f t="shared" si="63"/>
        <v>2.9511533242876529</v>
      </c>
      <c r="O341" s="57">
        <f t="shared" si="63"/>
        <v>2.9341926729986429</v>
      </c>
      <c r="P341" s="57">
        <f t="shared" si="63"/>
        <v>0.15264586160108548</v>
      </c>
      <c r="Q341" s="57">
        <f t="shared" si="63"/>
        <v>0.42401628222523741</v>
      </c>
      <c r="R341" s="57">
        <f t="shared" si="63"/>
        <v>5.0881953867028491E-2</v>
      </c>
      <c r="S341" s="57">
        <f t="shared" si="63"/>
        <v>0.20352781546811397</v>
      </c>
      <c r="T341" s="61">
        <f t="shared" si="63"/>
        <v>2.3744911804613298</v>
      </c>
      <c r="U341" s="57">
        <f t="shared" si="60"/>
        <v>100.00000000000003</v>
      </c>
    </row>
    <row r="342" spans="2:21" s="36" customFormat="1" ht="12" customHeight="1" x14ac:dyDescent="0.15">
      <c r="B342" s="101"/>
      <c r="C342" s="124" t="s">
        <v>1042</v>
      </c>
      <c r="D342" s="37"/>
      <c r="E342" s="37"/>
      <c r="F342" s="37"/>
      <c r="G342" s="239" t="str">
        <f t="shared" si="62"/>
        <v>－</v>
      </c>
      <c r="H342" s="92" t="s">
        <v>1041</v>
      </c>
      <c r="I342" s="92" t="s">
        <v>1041</v>
      </c>
      <c r="J342" s="92" t="s">
        <v>1041</v>
      </c>
      <c r="K342" s="92" t="s">
        <v>1041</v>
      </c>
      <c r="L342" s="92" t="s">
        <v>1041</v>
      </c>
      <c r="M342" s="92" t="s">
        <v>1041</v>
      </c>
      <c r="N342" s="92" t="s">
        <v>1041</v>
      </c>
      <c r="O342" s="92" t="s">
        <v>1041</v>
      </c>
      <c r="P342" s="92" t="s">
        <v>1041</v>
      </c>
      <c r="Q342" s="92" t="s">
        <v>1041</v>
      </c>
      <c r="R342" s="92" t="s">
        <v>1041</v>
      </c>
      <c r="S342" s="92" t="s">
        <v>1041</v>
      </c>
      <c r="T342" s="248" t="s">
        <v>1041</v>
      </c>
      <c r="U342" s="92" t="s">
        <v>1041</v>
      </c>
    </row>
    <row r="343" spans="2:21" s="36" customFormat="1" ht="12" customHeight="1" x14ac:dyDescent="0.15">
      <c r="B343" s="101"/>
      <c r="C343" s="124" t="s">
        <v>205</v>
      </c>
      <c r="D343" s="37"/>
      <c r="E343" s="37"/>
      <c r="F343" s="37"/>
      <c r="G343" s="239">
        <f t="shared" si="62"/>
        <v>5896</v>
      </c>
      <c r="H343" s="57">
        <f t="shared" ref="H343:T358" si="64">H309/$G343*100</f>
        <v>36.635006784260518</v>
      </c>
      <c r="I343" s="57">
        <f t="shared" si="64"/>
        <v>45.318860244233377</v>
      </c>
      <c r="J343" s="57">
        <f t="shared" si="64"/>
        <v>12.957937584803256</v>
      </c>
      <c r="K343" s="57">
        <f t="shared" si="64"/>
        <v>2.3066485753052914</v>
      </c>
      <c r="L343" s="57">
        <f t="shared" si="64"/>
        <v>0.33921302578018997</v>
      </c>
      <c r="M343" s="57">
        <f t="shared" si="64"/>
        <v>0.22048846675712347</v>
      </c>
      <c r="N343" s="57">
        <f t="shared" si="64"/>
        <v>3.3921302578018994E-2</v>
      </c>
      <c r="O343" s="57">
        <f t="shared" si="64"/>
        <v>0.15264586160108548</v>
      </c>
      <c r="P343" s="57">
        <f t="shared" si="64"/>
        <v>0</v>
      </c>
      <c r="Q343" s="57">
        <f t="shared" si="64"/>
        <v>0</v>
      </c>
      <c r="R343" s="57">
        <f t="shared" si="64"/>
        <v>5.0881953867028491E-2</v>
      </c>
      <c r="S343" s="57">
        <f t="shared" si="64"/>
        <v>0.15264586160108548</v>
      </c>
      <c r="T343" s="61">
        <f t="shared" si="64"/>
        <v>1.8317503392130257</v>
      </c>
      <c r="U343" s="57">
        <f t="shared" si="60"/>
        <v>100.00000000000003</v>
      </c>
    </row>
    <row r="344" spans="2:21" s="36" customFormat="1" ht="12" customHeight="1" x14ac:dyDescent="0.15">
      <c r="B344" s="101"/>
      <c r="C344" s="124" t="s">
        <v>62</v>
      </c>
      <c r="D344" s="37"/>
      <c r="E344" s="37"/>
      <c r="F344" s="37"/>
      <c r="G344" s="239">
        <f t="shared" si="62"/>
        <v>5896</v>
      </c>
      <c r="H344" s="57">
        <f t="shared" si="64"/>
        <v>36.974219810040701</v>
      </c>
      <c r="I344" s="57">
        <f t="shared" si="64"/>
        <v>25.729308005427409</v>
      </c>
      <c r="J344" s="57">
        <f t="shared" si="64"/>
        <v>28.086838534599728</v>
      </c>
      <c r="K344" s="57">
        <f t="shared" si="64"/>
        <v>6.0210312075983712</v>
      </c>
      <c r="L344" s="57">
        <f t="shared" si="64"/>
        <v>0.74626865671641784</v>
      </c>
      <c r="M344" s="57">
        <f t="shared" si="64"/>
        <v>0.20352781546811397</v>
      </c>
      <c r="N344" s="57">
        <f t="shared" si="64"/>
        <v>5.0881953867028491E-2</v>
      </c>
      <c r="O344" s="57">
        <f t="shared" si="64"/>
        <v>3.3921302578018994E-2</v>
      </c>
      <c r="P344" s="57">
        <f t="shared" si="64"/>
        <v>0</v>
      </c>
      <c r="Q344" s="57">
        <f t="shared" si="64"/>
        <v>3.3921302578018994E-2</v>
      </c>
      <c r="R344" s="57">
        <f t="shared" si="64"/>
        <v>0</v>
      </c>
      <c r="S344" s="57">
        <f t="shared" si="64"/>
        <v>0</v>
      </c>
      <c r="T344" s="61">
        <f t="shared" si="64"/>
        <v>2.1200814111261872</v>
      </c>
      <c r="U344" s="57">
        <f t="shared" si="60"/>
        <v>100.00000000000003</v>
      </c>
    </row>
    <row r="345" spans="2:21" s="36" customFormat="1" ht="12" customHeight="1" x14ac:dyDescent="0.15">
      <c r="B345" s="101"/>
      <c r="C345" s="149" t="s">
        <v>206</v>
      </c>
      <c r="D345" s="150"/>
      <c r="E345" s="150"/>
      <c r="F345" s="150"/>
      <c r="G345" s="242">
        <f t="shared" si="62"/>
        <v>5896</v>
      </c>
      <c r="H345" s="156">
        <f t="shared" si="64"/>
        <v>73.253052917232026</v>
      </c>
      <c r="I345" s="156">
        <f t="shared" si="64"/>
        <v>17.147218453188604</v>
      </c>
      <c r="J345" s="156">
        <f t="shared" si="64"/>
        <v>6.733378561736771</v>
      </c>
      <c r="K345" s="156">
        <f t="shared" si="64"/>
        <v>1.4077340569877883</v>
      </c>
      <c r="L345" s="156">
        <f t="shared" si="64"/>
        <v>0.10176390773405698</v>
      </c>
      <c r="M345" s="156">
        <f t="shared" si="64"/>
        <v>8.4803256445047492E-2</v>
      </c>
      <c r="N345" s="156">
        <f t="shared" si="64"/>
        <v>0</v>
      </c>
      <c r="O345" s="156">
        <f t="shared" si="64"/>
        <v>1.6960651289009497E-2</v>
      </c>
      <c r="P345" s="156">
        <f t="shared" si="64"/>
        <v>0</v>
      </c>
      <c r="Q345" s="156">
        <f t="shared" si="64"/>
        <v>0</v>
      </c>
      <c r="R345" s="156">
        <f t="shared" si="64"/>
        <v>0</v>
      </c>
      <c r="S345" s="156">
        <f t="shared" si="64"/>
        <v>0</v>
      </c>
      <c r="T345" s="157">
        <f t="shared" si="64"/>
        <v>1.2550881953867028</v>
      </c>
      <c r="U345" s="156">
        <f t="shared" si="60"/>
        <v>100</v>
      </c>
    </row>
    <row r="346" spans="2:21" s="36" customFormat="1" ht="12" customHeight="1" x14ac:dyDescent="0.15">
      <c r="B346" s="101"/>
      <c r="C346" s="124" t="s">
        <v>46</v>
      </c>
      <c r="D346" s="37"/>
      <c r="E346" s="37"/>
      <c r="F346" s="37"/>
      <c r="G346" s="239">
        <f t="shared" si="62"/>
        <v>5896</v>
      </c>
      <c r="H346" s="57">
        <f t="shared" si="64"/>
        <v>93.33446404341926</v>
      </c>
      <c r="I346" s="57">
        <f t="shared" si="64"/>
        <v>1.2042062415196744</v>
      </c>
      <c r="J346" s="57">
        <f t="shared" si="64"/>
        <v>1.7978290366350069</v>
      </c>
      <c r="K346" s="57">
        <f t="shared" si="64"/>
        <v>1.3738127544097694</v>
      </c>
      <c r="L346" s="57">
        <f t="shared" si="64"/>
        <v>0.32225237449118049</v>
      </c>
      <c r="M346" s="57">
        <f t="shared" si="64"/>
        <v>0.74626865671641784</v>
      </c>
      <c r="N346" s="57">
        <f t="shared" si="64"/>
        <v>0.11872455902306649</v>
      </c>
      <c r="O346" s="57">
        <f t="shared" si="64"/>
        <v>0.23744911804613297</v>
      </c>
      <c r="P346" s="57">
        <f t="shared" si="64"/>
        <v>0</v>
      </c>
      <c r="Q346" s="57">
        <f t="shared" si="64"/>
        <v>0.25440976933514248</v>
      </c>
      <c r="R346" s="57">
        <f t="shared" si="64"/>
        <v>0</v>
      </c>
      <c r="S346" s="57">
        <f t="shared" si="64"/>
        <v>0.11872455902306649</v>
      </c>
      <c r="T346" s="61">
        <f t="shared" si="64"/>
        <v>0.49185888738127548</v>
      </c>
      <c r="U346" s="57">
        <f t="shared" si="60"/>
        <v>99.999999999999986</v>
      </c>
    </row>
    <row r="347" spans="2:21" s="36" customFormat="1" ht="12" customHeight="1" x14ac:dyDescent="0.15">
      <c r="B347" s="101"/>
      <c r="C347" s="124" t="s">
        <v>207</v>
      </c>
      <c r="D347" s="37"/>
      <c r="E347" s="37"/>
      <c r="F347" s="37"/>
      <c r="G347" s="239">
        <f t="shared" si="62"/>
        <v>5896</v>
      </c>
      <c r="H347" s="57">
        <f t="shared" si="64"/>
        <v>96.777476255088189</v>
      </c>
      <c r="I347" s="57">
        <f t="shared" si="64"/>
        <v>1.7978290366350069</v>
      </c>
      <c r="J347" s="57">
        <f t="shared" si="64"/>
        <v>0.78018995929443691</v>
      </c>
      <c r="K347" s="57">
        <f t="shared" si="64"/>
        <v>0.25440976933514248</v>
      </c>
      <c r="L347" s="57">
        <f t="shared" si="64"/>
        <v>1.6960651289009497E-2</v>
      </c>
      <c r="M347" s="57">
        <f t="shared" si="64"/>
        <v>1.6960651289009497E-2</v>
      </c>
      <c r="N347" s="57">
        <f t="shared" si="64"/>
        <v>0</v>
      </c>
      <c r="O347" s="57">
        <f t="shared" si="64"/>
        <v>0</v>
      </c>
      <c r="P347" s="57">
        <f t="shared" si="64"/>
        <v>0</v>
      </c>
      <c r="Q347" s="57">
        <f t="shared" si="64"/>
        <v>0</v>
      </c>
      <c r="R347" s="57">
        <f t="shared" si="64"/>
        <v>0</v>
      </c>
      <c r="S347" s="57">
        <f t="shared" si="64"/>
        <v>0</v>
      </c>
      <c r="T347" s="61">
        <f t="shared" si="64"/>
        <v>0.35617367706919945</v>
      </c>
      <c r="U347" s="57">
        <f t="shared" si="60"/>
        <v>99.999999999999986</v>
      </c>
    </row>
    <row r="348" spans="2:21" s="36" customFormat="1" ht="12" customHeight="1" x14ac:dyDescent="0.15">
      <c r="B348" s="101"/>
      <c r="C348" s="124" t="s">
        <v>208</v>
      </c>
      <c r="D348" s="37"/>
      <c r="E348" s="37"/>
      <c r="F348" s="37"/>
      <c r="G348" s="239">
        <f t="shared" si="62"/>
        <v>5896</v>
      </c>
      <c r="H348" s="57">
        <f t="shared" si="64"/>
        <v>97.62550881953868</v>
      </c>
      <c r="I348" s="57">
        <f t="shared" si="64"/>
        <v>0.47489823609226595</v>
      </c>
      <c r="J348" s="57">
        <f t="shared" si="64"/>
        <v>0.55970149253731338</v>
      </c>
      <c r="K348" s="57">
        <f t="shared" si="64"/>
        <v>0.69538670284938942</v>
      </c>
      <c r="L348" s="57">
        <f t="shared" si="64"/>
        <v>8.4803256445047492E-2</v>
      </c>
      <c r="M348" s="57">
        <f t="shared" si="64"/>
        <v>0.15264586160108548</v>
      </c>
      <c r="N348" s="57">
        <f t="shared" si="64"/>
        <v>0</v>
      </c>
      <c r="O348" s="57">
        <f t="shared" si="64"/>
        <v>6.7842605156037988E-2</v>
      </c>
      <c r="P348" s="57">
        <f t="shared" si="64"/>
        <v>0</v>
      </c>
      <c r="Q348" s="57">
        <f t="shared" si="64"/>
        <v>1.6960651289009497E-2</v>
      </c>
      <c r="R348" s="57">
        <f t="shared" si="64"/>
        <v>0</v>
      </c>
      <c r="S348" s="57">
        <f t="shared" si="64"/>
        <v>0</v>
      </c>
      <c r="T348" s="61">
        <f t="shared" si="64"/>
        <v>0.32225237449118049</v>
      </c>
      <c r="U348" s="57">
        <f t="shared" si="60"/>
        <v>100.00000000000003</v>
      </c>
    </row>
    <row r="349" spans="2:21" s="36" customFormat="1" ht="12" customHeight="1" x14ac:dyDescent="0.15">
      <c r="B349" s="101"/>
      <c r="C349" s="124" t="s">
        <v>51</v>
      </c>
      <c r="D349" s="37"/>
      <c r="E349" s="37"/>
      <c r="F349" s="37"/>
      <c r="G349" s="239">
        <f t="shared" si="62"/>
        <v>5896</v>
      </c>
      <c r="H349" s="57">
        <f t="shared" si="64"/>
        <v>99.847354138398913</v>
      </c>
      <c r="I349" s="57">
        <f t="shared" si="64"/>
        <v>0</v>
      </c>
      <c r="J349" s="57">
        <f t="shared" si="64"/>
        <v>6.7842605156037988E-2</v>
      </c>
      <c r="K349" s="57">
        <f t="shared" si="64"/>
        <v>0</v>
      </c>
      <c r="L349" s="57">
        <f t="shared" si="64"/>
        <v>0</v>
      </c>
      <c r="M349" s="57">
        <f t="shared" si="64"/>
        <v>0</v>
      </c>
      <c r="N349" s="57">
        <f t="shared" si="64"/>
        <v>0</v>
      </c>
      <c r="O349" s="57">
        <f t="shared" si="64"/>
        <v>0</v>
      </c>
      <c r="P349" s="57">
        <f t="shared" si="64"/>
        <v>0</v>
      </c>
      <c r="Q349" s="57">
        <f t="shared" si="64"/>
        <v>0</v>
      </c>
      <c r="R349" s="57">
        <f t="shared" si="64"/>
        <v>0</v>
      </c>
      <c r="S349" s="57">
        <f t="shared" si="64"/>
        <v>0</v>
      </c>
      <c r="T349" s="61">
        <f t="shared" si="64"/>
        <v>8.4803256445047492E-2</v>
      </c>
      <c r="U349" s="57">
        <f t="shared" si="60"/>
        <v>100</v>
      </c>
    </row>
    <row r="350" spans="2:21" s="36" customFormat="1" ht="12" customHeight="1" x14ac:dyDescent="0.15">
      <c r="B350" s="101"/>
      <c r="C350" s="124" t="s">
        <v>209</v>
      </c>
      <c r="D350" s="37"/>
      <c r="E350" s="37"/>
      <c r="F350" s="37"/>
      <c r="G350" s="239">
        <f t="shared" si="62"/>
        <v>5896</v>
      </c>
      <c r="H350" s="57">
        <f t="shared" si="64"/>
        <v>99.575983717774761</v>
      </c>
      <c r="I350" s="57">
        <f t="shared" si="64"/>
        <v>6.7842605156037988E-2</v>
      </c>
      <c r="J350" s="57">
        <f t="shared" si="64"/>
        <v>0.10176390773405698</v>
      </c>
      <c r="K350" s="57">
        <f t="shared" si="64"/>
        <v>8.4803256445047492E-2</v>
      </c>
      <c r="L350" s="57">
        <f t="shared" si="64"/>
        <v>0</v>
      </c>
      <c r="M350" s="57">
        <f t="shared" si="64"/>
        <v>0</v>
      </c>
      <c r="N350" s="57">
        <f t="shared" si="64"/>
        <v>0</v>
      </c>
      <c r="O350" s="57">
        <f t="shared" si="64"/>
        <v>0</v>
      </c>
      <c r="P350" s="57">
        <f t="shared" si="64"/>
        <v>0</v>
      </c>
      <c r="Q350" s="57">
        <f t="shared" si="64"/>
        <v>0</v>
      </c>
      <c r="R350" s="57">
        <f t="shared" si="64"/>
        <v>0</v>
      </c>
      <c r="S350" s="57">
        <f t="shared" si="64"/>
        <v>0</v>
      </c>
      <c r="T350" s="61">
        <f t="shared" si="64"/>
        <v>0.16960651289009498</v>
      </c>
      <c r="U350" s="57">
        <f t="shared" si="60"/>
        <v>100</v>
      </c>
    </row>
    <row r="351" spans="2:21" s="36" customFormat="1" ht="12" customHeight="1" x14ac:dyDescent="0.15">
      <c r="B351" s="101"/>
      <c r="C351" s="124" t="s">
        <v>54</v>
      </c>
      <c r="D351" s="37"/>
      <c r="E351" s="37"/>
      <c r="F351" s="37"/>
      <c r="G351" s="239">
        <f t="shared" si="62"/>
        <v>5896</v>
      </c>
      <c r="H351" s="57">
        <f t="shared" si="64"/>
        <v>98.626187245590231</v>
      </c>
      <c r="I351" s="57">
        <f t="shared" si="64"/>
        <v>0.45793758480325641</v>
      </c>
      <c r="J351" s="57">
        <f t="shared" si="64"/>
        <v>0.28833107191316143</v>
      </c>
      <c r="K351" s="57">
        <f t="shared" si="64"/>
        <v>0.16960651289009498</v>
      </c>
      <c r="L351" s="57">
        <f t="shared" si="64"/>
        <v>6.7842605156037988E-2</v>
      </c>
      <c r="M351" s="57">
        <f t="shared" si="64"/>
        <v>0.18656716417910446</v>
      </c>
      <c r="N351" s="57">
        <f t="shared" si="64"/>
        <v>0</v>
      </c>
      <c r="O351" s="57">
        <f t="shared" si="64"/>
        <v>0</v>
      </c>
      <c r="P351" s="57">
        <f t="shared" si="64"/>
        <v>0</v>
      </c>
      <c r="Q351" s="57">
        <f t="shared" si="64"/>
        <v>0</v>
      </c>
      <c r="R351" s="57">
        <f t="shared" si="64"/>
        <v>0</v>
      </c>
      <c r="S351" s="57">
        <f t="shared" si="64"/>
        <v>0</v>
      </c>
      <c r="T351" s="61">
        <f t="shared" si="64"/>
        <v>0.20352781546811397</v>
      </c>
      <c r="U351" s="57">
        <f t="shared" si="60"/>
        <v>100.00000000000003</v>
      </c>
    </row>
    <row r="352" spans="2:21" s="36" customFormat="1" ht="12" customHeight="1" x14ac:dyDescent="0.15">
      <c r="B352" s="101"/>
      <c r="C352" s="124" t="s">
        <v>597</v>
      </c>
      <c r="D352" s="37"/>
      <c r="E352" s="37"/>
      <c r="F352" s="37"/>
      <c r="G352" s="239">
        <f t="shared" si="62"/>
        <v>5896</v>
      </c>
      <c r="H352" s="57">
        <f t="shared" si="64"/>
        <v>99.728629579375848</v>
      </c>
      <c r="I352" s="57">
        <f t="shared" si="64"/>
        <v>0</v>
      </c>
      <c r="J352" s="57">
        <f t="shared" si="64"/>
        <v>8.4803256445047492E-2</v>
      </c>
      <c r="K352" s="57">
        <f t="shared" si="64"/>
        <v>8.4803256445047492E-2</v>
      </c>
      <c r="L352" s="57">
        <f t="shared" si="64"/>
        <v>0</v>
      </c>
      <c r="M352" s="57">
        <f t="shared" si="64"/>
        <v>1.6960651289009497E-2</v>
      </c>
      <c r="N352" s="57">
        <f t="shared" si="64"/>
        <v>1.6960651289009497E-2</v>
      </c>
      <c r="O352" s="57">
        <f t="shared" si="64"/>
        <v>1.6960651289009497E-2</v>
      </c>
      <c r="P352" s="57">
        <f t="shared" si="64"/>
        <v>1.6960651289009497E-2</v>
      </c>
      <c r="Q352" s="57">
        <f t="shared" si="64"/>
        <v>0</v>
      </c>
      <c r="R352" s="57">
        <f t="shared" si="64"/>
        <v>0</v>
      </c>
      <c r="S352" s="57">
        <f t="shared" si="64"/>
        <v>0</v>
      </c>
      <c r="T352" s="61">
        <f t="shared" si="64"/>
        <v>3.3921302578018994E-2</v>
      </c>
      <c r="U352" s="57">
        <f t="shared" si="60"/>
        <v>100</v>
      </c>
    </row>
    <row r="353" spans="1:28" s="36" customFormat="1" ht="12" customHeight="1" x14ac:dyDescent="0.15">
      <c r="B353" s="101"/>
      <c r="C353" s="149" t="s">
        <v>57</v>
      </c>
      <c r="D353" s="150"/>
      <c r="E353" s="150"/>
      <c r="F353" s="150"/>
      <c r="G353" s="242">
        <f t="shared" si="62"/>
        <v>5896</v>
      </c>
      <c r="H353" s="156">
        <f t="shared" si="64"/>
        <v>99.202849389416556</v>
      </c>
      <c r="I353" s="156">
        <f t="shared" si="64"/>
        <v>0.22048846675712347</v>
      </c>
      <c r="J353" s="156">
        <f t="shared" si="64"/>
        <v>0.30529172320217096</v>
      </c>
      <c r="K353" s="156">
        <f t="shared" si="64"/>
        <v>0.13568521031207598</v>
      </c>
      <c r="L353" s="156">
        <f t="shared" si="64"/>
        <v>1.6960651289009497E-2</v>
      </c>
      <c r="M353" s="156">
        <f t="shared" si="64"/>
        <v>3.3921302578018994E-2</v>
      </c>
      <c r="N353" s="156">
        <f t="shared" si="64"/>
        <v>0</v>
      </c>
      <c r="O353" s="156">
        <f t="shared" si="64"/>
        <v>0</v>
      </c>
      <c r="P353" s="156">
        <f t="shared" si="64"/>
        <v>1.6960651289009497E-2</v>
      </c>
      <c r="Q353" s="156">
        <f t="shared" si="64"/>
        <v>1.6960651289009497E-2</v>
      </c>
      <c r="R353" s="156">
        <f t="shared" si="64"/>
        <v>0</v>
      </c>
      <c r="S353" s="156">
        <f t="shared" si="64"/>
        <v>0</v>
      </c>
      <c r="T353" s="157">
        <f t="shared" si="64"/>
        <v>5.0881953867028491E-2</v>
      </c>
      <c r="U353" s="156">
        <f t="shared" si="60"/>
        <v>100.00000000000001</v>
      </c>
    </row>
    <row r="354" spans="1:28" s="36" customFormat="1" ht="12" customHeight="1" x14ac:dyDescent="0.15">
      <c r="B354" s="101"/>
      <c r="C354" s="124" t="s">
        <v>210</v>
      </c>
      <c r="D354" s="37"/>
      <c r="E354" s="37"/>
      <c r="F354" s="37"/>
      <c r="G354" s="239">
        <f t="shared" si="62"/>
        <v>5896</v>
      </c>
      <c r="H354" s="57">
        <f t="shared" si="64"/>
        <v>94.436906377204892</v>
      </c>
      <c r="I354" s="57">
        <f t="shared" si="64"/>
        <v>2.8154681139755766</v>
      </c>
      <c r="J354" s="57">
        <f t="shared" si="64"/>
        <v>1.3059701492537312</v>
      </c>
      <c r="K354" s="57">
        <f t="shared" si="64"/>
        <v>0.66146540027137046</v>
      </c>
      <c r="L354" s="57">
        <f t="shared" si="64"/>
        <v>5.0881953867028491E-2</v>
      </c>
      <c r="M354" s="57">
        <f t="shared" si="64"/>
        <v>8.4803256445047492E-2</v>
      </c>
      <c r="N354" s="57">
        <f t="shared" si="64"/>
        <v>1.6960651289009497E-2</v>
      </c>
      <c r="O354" s="57">
        <f t="shared" si="64"/>
        <v>0</v>
      </c>
      <c r="P354" s="57">
        <f t="shared" si="64"/>
        <v>0</v>
      </c>
      <c r="Q354" s="57">
        <f t="shared" si="64"/>
        <v>0</v>
      </c>
      <c r="R354" s="57">
        <f t="shared" si="64"/>
        <v>0</v>
      </c>
      <c r="S354" s="57">
        <f t="shared" si="64"/>
        <v>3.3921302578018994E-2</v>
      </c>
      <c r="T354" s="61">
        <f t="shared" si="64"/>
        <v>0.59362279511533245</v>
      </c>
      <c r="U354" s="57">
        <f t="shared" si="60"/>
        <v>100</v>
      </c>
    </row>
    <row r="355" spans="1:28" s="36" customFormat="1" ht="12" customHeight="1" x14ac:dyDescent="0.15">
      <c r="B355" s="101"/>
      <c r="C355" s="124" t="s">
        <v>211</v>
      </c>
      <c r="D355" s="37"/>
      <c r="E355" s="37"/>
      <c r="F355" s="37"/>
      <c r="G355" s="239">
        <f t="shared" si="62"/>
        <v>5896</v>
      </c>
      <c r="H355" s="57">
        <f t="shared" si="64"/>
        <v>89.670963364993213</v>
      </c>
      <c r="I355" s="57">
        <f t="shared" si="64"/>
        <v>3.4599728629579376</v>
      </c>
      <c r="J355" s="57">
        <f t="shared" si="64"/>
        <v>3.1037991858887382</v>
      </c>
      <c r="K355" s="57">
        <f t="shared" si="64"/>
        <v>2.1031207598371777</v>
      </c>
      <c r="L355" s="57">
        <f t="shared" si="64"/>
        <v>0.30529172320217096</v>
      </c>
      <c r="M355" s="57">
        <f t="shared" si="64"/>
        <v>0.45793758480325641</v>
      </c>
      <c r="N355" s="57">
        <f t="shared" si="64"/>
        <v>6.7842605156037988E-2</v>
      </c>
      <c r="O355" s="57">
        <f t="shared" si="64"/>
        <v>6.7842605156037988E-2</v>
      </c>
      <c r="P355" s="57">
        <f t="shared" si="64"/>
        <v>3.3921302578018994E-2</v>
      </c>
      <c r="Q355" s="57">
        <f t="shared" si="64"/>
        <v>3.3921302578018994E-2</v>
      </c>
      <c r="R355" s="57">
        <f t="shared" si="64"/>
        <v>0</v>
      </c>
      <c r="S355" s="57">
        <f t="shared" si="64"/>
        <v>3.3921302578018994E-2</v>
      </c>
      <c r="T355" s="61">
        <f t="shared" si="64"/>
        <v>0.66146540027137046</v>
      </c>
      <c r="U355" s="57">
        <f t="shared" si="60"/>
        <v>100.00000000000003</v>
      </c>
    </row>
    <row r="356" spans="1:28" s="36" customFormat="1" ht="12" customHeight="1" x14ac:dyDescent="0.15">
      <c r="B356" s="101"/>
      <c r="C356" s="124" t="s">
        <v>212</v>
      </c>
      <c r="D356" s="37"/>
      <c r="E356" s="37"/>
      <c r="F356" s="37"/>
      <c r="G356" s="239">
        <f t="shared" si="62"/>
        <v>5896</v>
      </c>
      <c r="H356" s="57">
        <f t="shared" si="64"/>
        <v>40.943012211668929</v>
      </c>
      <c r="I356" s="57">
        <f t="shared" si="64"/>
        <v>17.825644504748983</v>
      </c>
      <c r="J356" s="57">
        <f t="shared" si="64"/>
        <v>23.032564450474897</v>
      </c>
      <c r="K356" s="57">
        <f t="shared" si="64"/>
        <v>10.77001356852103</v>
      </c>
      <c r="L356" s="57">
        <f t="shared" si="64"/>
        <v>2.0691994572591588</v>
      </c>
      <c r="M356" s="57">
        <f t="shared" si="64"/>
        <v>2.1879240162822255</v>
      </c>
      <c r="N356" s="57">
        <f t="shared" si="64"/>
        <v>0.44097693351424694</v>
      </c>
      <c r="O356" s="57">
        <f t="shared" si="64"/>
        <v>0.30529172320217096</v>
      </c>
      <c r="P356" s="57">
        <f t="shared" si="64"/>
        <v>3.3921302578018994E-2</v>
      </c>
      <c r="Q356" s="57">
        <f t="shared" si="64"/>
        <v>0.15264586160108548</v>
      </c>
      <c r="R356" s="57">
        <f t="shared" si="64"/>
        <v>1.6960651289009497E-2</v>
      </c>
      <c r="S356" s="57">
        <f t="shared" si="64"/>
        <v>0.28833107191316143</v>
      </c>
      <c r="T356" s="61">
        <f t="shared" si="64"/>
        <v>1.9335142469470827</v>
      </c>
      <c r="U356" s="57">
        <f t="shared" si="60"/>
        <v>100.00000000000001</v>
      </c>
    </row>
    <row r="357" spans="1:28" s="36" customFormat="1" ht="12" customHeight="1" x14ac:dyDescent="0.15">
      <c r="B357" s="101"/>
      <c r="C357" s="124" t="s">
        <v>213</v>
      </c>
      <c r="D357" s="37"/>
      <c r="E357" s="37"/>
      <c r="F357" s="37"/>
      <c r="G357" s="239">
        <f t="shared" si="62"/>
        <v>5896</v>
      </c>
      <c r="H357" s="57">
        <f t="shared" si="64"/>
        <v>91.604477611940297</v>
      </c>
      <c r="I357" s="57">
        <f t="shared" si="64"/>
        <v>4.1723202170963365</v>
      </c>
      <c r="J357" s="57">
        <f t="shared" si="64"/>
        <v>2.3575305291723203</v>
      </c>
      <c r="K357" s="57">
        <f t="shared" si="64"/>
        <v>0.78018995929443691</v>
      </c>
      <c r="L357" s="57">
        <f t="shared" si="64"/>
        <v>0.10176390773405698</v>
      </c>
      <c r="M357" s="57">
        <f t="shared" si="64"/>
        <v>0.11872455902306649</v>
      </c>
      <c r="N357" s="57">
        <f t="shared" si="64"/>
        <v>1.6960651289009497E-2</v>
      </c>
      <c r="O357" s="57">
        <f t="shared" si="64"/>
        <v>1.6960651289009497E-2</v>
      </c>
      <c r="P357" s="57">
        <f t="shared" si="64"/>
        <v>0</v>
      </c>
      <c r="Q357" s="57">
        <f t="shared" si="64"/>
        <v>0</v>
      </c>
      <c r="R357" s="57">
        <f t="shared" si="64"/>
        <v>0</v>
      </c>
      <c r="S357" s="57">
        <f t="shared" si="64"/>
        <v>1.6960651289009497E-2</v>
      </c>
      <c r="T357" s="61">
        <f t="shared" si="64"/>
        <v>0.81411126187245586</v>
      </c>
      <c r="U357" s="57">
        <f t="shared" si="60"/>
        <v>100</v>
      </c>
    </row>
    <row r="358" spans="1:28" s="36" customFormat="1" ht="12" customHeight="1" x14ac:dyDescent="0.15">
      <c r="B358" s="101"/>
      <c r="C358" s="124" t="s">
        <v>214</v>
      </c>
      <c r="D358" s="37"/>
      <c r="E358" s="37"/>
      <c r="F358" s="37"/>
      <c r="G358" s="239">
        <f t="shared" si="62"/>
        <v>5896</v>
      </c>
      <c r="H358" s="57">
        <f t="shared" si="64"/>
        <v>83.327679782903658</v>
      </c>
      <c r="I358" s="57">
        <f t="shared" si="64"/>
        <v>2.5271370420624151</v>
      </c>
      <c r="J358" s="57">
        <f t="shared" si="64"/>
        <v>3.2734056987788329</v>
      </c>
      <c r="K358" s="57">
        <f t="shared" si="64"/>
        <v>6.0379918588873815</v>
      </c>
      <c r="L358" s="57">
        <f t="shared" si="64"/>
        <v>1.3907734056987788</v>
      </c>
      <c r="M358" s="57">
        <f t="shared" si="64"/>
        <v>1.3907734056987788</v>
      </c>
      <c r="N358" s="57">
        <f t="shared" si="64"/>
        <v>0.11872455902306649</v>
      </c>
      <c r="O358" s="57">
        <f t="shared" si="64"/>
        <v>0.27137042062415195</v>
      </c>
      <c r="P358" s="57">
        <f t="shared" si="64"/>
        <v>0</v>
      </c>
      <c r="Q358" s="57">
        <f t="shared" si="64"/>
        <v>5.0881953867028491E-2</v>
      </c>
      <c r="R358" s="57">
        <f t="shared" si="64"/>
        <v>0</v>
      </c>
      <c r="S358" s="57">
        <f t="shared" si="64"/>
        <v>5.0881953867028491E-2</v>
      </c>
      <c r="T358" s="61">
        <f t="shared" si="64"/>
        <v>1.5603799185888738</v>
      </c>
      <c r="U358" s="57">
        <f t="shared" ref="U358:U361" si="65">SUM(H358:T358)</f>
        <v>100.00000000000001</v>
      </c>
    </row>
    <row r="359" spans="1:28" s="36" customFormat="1" ht="12" customHeight="1" x14ac:dyDescent="0.15">
      <c r="B359" s="101"/>
      <c r="C359" s="149" t="s">
        <v>215</v>
      </c>
      <c r="D359" s="150"/>
      <c r="E359" s="150"/>
      <c r="F359" s="150"/>
      <c r="G359" s="242">
        <f t="shared" si="62"/>
        <v>5896</v>
      </c>
      <c r="H359" s="156">
        <f t="shared" ref="H359:T361" si="66">H325/$G359*100</f>
        <v>97.744233378561745</v>
      </c>
      <c r="I359" s="156">
        <f t="shared" si="66"/>
        <v>5.0881953867028491E-2</v>
      </c>
      <c r="J359" s="156">
        <f t="shared" si="66"/>
        <v>0.35617367706919945</v>
      </c>
      <c r="K359" s="156">
        <f t="shared" si="66"/>
        <v>1.1024423337856173</v>
      </c>
      <c r="L359" s="156">
        <f t="shared" si="66"/>
        <v>0.11872455902306649</v>
      </c>
      <c r="M359" s="156">
        <f t="shared" si="66"/>
        <v>0.16960651289009498</v>
      </c>
      <c r="N359" s="156">
        <f t="shared" si="66"/>
        <v>0</v>
      </c>
      <c r="O359" s="156">
        <f t="shared" si="66"/>
        <v>5.0881953867028491E-2</v>
      </c>
      <c r="P359" s="156">
        <f t="shared" si="66"/>
        <v>0</v>
      </c>
      <c r="Q359" s="156">
        <f t="shared" si="66"/>
        <v>3.3921302578018994E-2</v>
      </c>
      <c r="R359" s="156">
        <f t="shared" si="66"/>
        <v>0</v>
      </c>
      <c r="S359" s="156">
        <f t="shared" si="66"/>
        <v>1.6960651289009497E-2</v>
      </c>
      <c r="T359" s="157">
        <f t="shared" si="66"/>
        <v>0.35617367706919945</v>
      </c>
      <c r="U359" s="156">
        <f t="shared" si="65"/>
        <v>100.00000000000001</v>
      </c>
    </row>
    <row r="360" spans="1:28" s="36" customFormat="1" ht="12" customHeight="1" x14ac:dyDescent="0.15">
      <c r="B360" s="101"/>
      <c r="C360" s="124" t="s">
        <v>216</v>
      </c>
      <c r="D360" s="37"/>
      <c r="E360" s="37"/>
      <c r="F360" s="37"/>
      <c r="G360" s="239">
        <f t="shared" si="62"/>
        <v>5896</v>
      </c>
      <c r="H360" s="57">
        <f t="shared" si="66"/>
        <v>95.081411126187248</v>
      </c>
      <c r="I360" s="57">
        <f t="shared" si="66"/>
        <v>0.27137042062415195</v>
      </c>
      <c r="J360" s="57">
        <f t="shared" si="66"/>
        <v>0.54274084124830391</v>
      </c>
      <c r="K360" s="57">
        <f t="shared" si="66"/>
        <v>1.7299864314789688</v>
      </c>
      <c r="L360" s="57">
        <f t="shared" si="66"/>
        <v>0.42401628222523741</v>
      </c>
      <c r="M360" s="57">
        <f t="shared" si="66"/>
        <v>0.55970149253731338</v>
      </c>
      <c r="N360" s="57">
        <f t="shared" si="66"/>
        <v>0</v>
      </c>
      <c r="O360" s="57">
        <f t="shared" si="66"/>
        <v>0.18656716417910446</v>
      </c>
      <c r="P360" s="57">
        <f t="shared" si="66"/>
        <v>3.3921302578018994E-2</v>
      </c>
      <c r="Q360" s="57">
        <f t="shared" si="66"/>
        <v>3.3921302578018994E-2</v>
      </c>
      <c r="R360" s="57">
        <f t="shared" si="66"/>
        <v>0</v>
      </c>
      <c r="S360" s="57">
        <f t="shared" si="66"/>
        <v>0.32225237449118049</v>
      </c>
      <c r="T360" s="61">
        <f t="shared" si="66"/>
        <v>0.81411126187245586</v>
      </c>
      <c r="U360" s="57">
        <f t="shared" si="65"/>
        <v>100.00000000000001</v>
      </c>
    </row>
    <row r="361" spans="1:28" ht="12" customHeight="1" x14ac:dyDescent="0.15">
      <c r="B361" s="103"/>
      <c r="C361" s="125" t="s">
        <v>217</v>
      </c>
      <c r="D361" s="71"/>
      <c r="E361" s="71"/>
      <c r="F361" s="71"/>
      <c r="G361" s="238">
        <f t="shared" si="62"/>
        <v>5896</v>
      </c>
      <c r="H361" s="58">
        <f t="shared" si="66"/>
        <v>56.292401628222521</v>
      </c>
      <c r="I361" s="58">
        <f t="shared" si="66"/>
        <v>6.8521031207598364</v>
      </c>
      <c r="J361" s="58">
        <f t="shared" si="66"/>
        <v>8.2937584803256446</v>
      </c>
      <c r="K361" s="58">
        <f t="shared" si="66"/>
        <v>10.362957937584802</v>
      </c>
      <c r="L361" s="58">
        <f t="shared" si="66"/>
        <v>4.4436906377204881</v>
      </c>
      <c r="M361" s="58">
        <f t="shared" si="66"/>
        <v>3.6465400271370423</v>
      </c>
      <c r="N361" s="58">
        <f t="shared" si="66"/>
        <v>2.0352781546811398</v>
      </c>
      <c r="O361" s="58">
        <f t="shared" si="66"/>
        <v>1.8487109905020351</v>
      </c>
      <c r="P361" s="58">
        <f t="shared" si="66"/>
        <v>1.4925373134328357</v>
      </c>
      <c r="Q361" s="58">
        <f t="shared" si="66"/>
        <v>1.2381275440976933</v>
      </c>
      <c r="R361" s="58">
        <f t="shared" si="66"/>
        <v>0.84803256445047481</v>
      </c>
      <c r="S361" s="58">
        <f t="shared" si="66"/>
        <v>2.2218453188602441</v>
      </c>
      <c r="T361" s="62">
        <f t="shared" si="66"/>
        <v>0.42401628222523741</v>
      </c>
      <c r="U361" s="58">
        <f t="shared" si="65"/>
        <v>100.00000000000001</v>
      </c>
      <c r="V361" s="36"/>
    </row>
    <row r="362" spans="1:28" ht="15" customHeight="1" x14ac:dyDescent="0.15">
      <c r="B362" s="98"/>
      <c r="C362" s="90"/>
      <c r="D362" s="88"/>
      <c r="E362" s="88"/>
      <c r="F362" s="37"/>
      <c r="G362" s="38"/>
      <c r="H362" s="59"/>
      <c r="I362" s="59"/>
      <c r="J362" s="59"/>
      <c r="K362" s="59"/>
      <c r="L362" s="66"/>
      <c r="M362" s="59"/>
      <c r="N362" s="36"/>
    </row>
    <row r="363" spans="1:28" ht="15" customHeight="1" x14ac:dyDescent="0.15">
      <c r="A363" s="17" t="s">
        <v>1136</v>
      </c>
      <c r="B363" s="98"/>
      <c r="C363" s="32"/>
      <c r="D363" s="32"/>
      <c r="E363" s="32"/>
      <c r="F363" s="32"/>
      <c r="G363" s="32"/>
      <c r="H363" s="32"/>
      <c r="I363" s="32"/>
      <c r="J363" s="32"/>
      <c r="K363" s="32"/>
      <c r="L363" s="33"/>
      <c r="M363" s="127"/>
    </row>
    <row r="364" spans="1:28" ht="15" customHeight="1" x14ac:dyDescent="0.15">
      <c r="A364" s="1" t="s">
        <v>1142</v>
      </c>
      <c r="B364" s="96"/>
      <c r="F364" s="1"/>
    </row>
    <row r="365" spans="1:28" s="36" customFormat="1" ht="33.75" x14ac:dyDescent="0.15">
      <c r="B365" s="95" t="s">
        <v>188</v>
      </c>
      <c r="C365" s="30"/>
      <c r="D365" s="30"/>
      <c r="E365" s="30"/>
      <c r="F365" s="30"/>
      <c r="G365" s="31"/>
      <c r="H365" s="128" t="s">
        <v>589</v>
      </c>
      <c r="I365" s="128" t="s">
        <v>598</v>
      </c>
      <c r="J365" s="135" t="s">
        <v>585</v>
      </c>
      <c r="K365" s="135" t="s">
        <v>586</v>
      </c>
      <c r="L365" s="72" t="s">
        <v>587</v>
      </c>
      <c r="M365" s="72" t="s">
        <v>599</v>
      </c>
      <c r="N365" s="72" t="s">
        <v>600</v>
      </c>
      <c r="O365" s="130" t="s">
        <v>601</v>
      </c>
      <c r="P365" s="130" t="s">
        <v>602</v>
      </c>
      <c r="Q365" s="130" t="s">
        <v>603</v>
      </c>
      <c r="R365" s="130" t="s">
        <v>604</v>
      </c>
      <c r="S365" s="130" t="s">
        <v>605</v>
      </c>
      <c r="T365" s="317" t="s">
        <v>324</v>
      </c>
      <c r="U365" s="40" t="s">
        <v>4</v>
      </c>
      <c r="V365" s="41" t="s">
        <v>191</v>
      </c>
      <c r="W365" s="41" t="s">
        <v>606</v>
      </c>
      <c r="X365" s="41" t="s">
        <v>591</v>
      </c>
      <c r="Y365" s="41" t="s">
        <v>192</v>
      </c>
      <c r="Z365" s="41" t="s">
        <v>592</v>
      </c>
      <c r="AA365" s="1"/>
      <c r="AB365" s="1"/>
    </row>
    <row r="366" spans="1:28" s="36" customFormat="1" ht="12" customHeight="1" x14ac:dyDescent="0.15">
      <c r="B366" s="100" t="s">
        <v>2</v>
      </c>
      <c r="C366" s="124" t="s">
        <v>193</v>
      </c>
      <c r="D366" s="47"/>
      <c r="E366" s="47"/>
      <c r="F366" s="47"/>
      <c r="G366" s="42"/>
      <c r="H366" s="50">
        <v>2907</v>
      </c>
      <c r="I366" s="50">
        <v>62</v>
      </c>
      <c r="J366" s="50">
        <v>281</v>
      </c>
      <c r="K366" s="50">
        <v>394</v>
      </c>
      <c r="L366" s="50">
        <v>73</v>
      </c>
      <c r="M366" s="50">
        <v>125</v>
      </c>
      <c r="N366" s="50">
        <v>26</v>
      </c>
      <c r="O366" s="50">
        <v>37</v>
      </c>
      <c r="P366" s="50">
        <v>9</v>
      </c>
      <c r="Q366" s="50">
        <v>19</v>
      </c>
      <c r="R366" s="50">
        <v>9</v>
      </c>
      <c r="S366" s="50">
        <v>24</v>
      </c>
      <c r="T366" s="51">
        <v>38</v>
      </c>
      <c r="U366" s="50">
        <f t="shared" ref="U366:U397" si="67">SUM(H366:T366)</f>
        <v>4004</v>
      </c>
      <c r="V366" s="67">
        <v>21.618255168935956</v>
      </c>
      <c r="W366" s="67">
        <v>80.961284230406036</v>
      </c>
      <c r="X366" s="67">
        <v>60</v>
      </c>
      <c r="Y366" s="67">
        <v>480</v>
      </c>
      <c r="Z366" s="67">
        <v>5</v>
      </c>
      <c r="AA366" s="1"/>
      <c r="AB366" s="1"/>
    </row>
    <row r="367" spans="1:28" s="36" customFormat="1" ht="12" customHeight="1" x14ac:dyDescent="0.15">
      <c r="B367" s="101"/>
      <c r="C367" s="124" t="s">
        <v>1044</v>
      </c>
      <c r="D367" s="37"/>
      <c r="E367" s="37"/>
      <c r="F367" s="37"/>
      <c r="G367" s="143"/>
      <c r="H367" s="52">
        <v>3290</v>
      </c>
      <c r="I367" s="52">
        <v>96</v>
      </c>
      <c r="J367" s="52">
        <v>275</v>
      </c>
      <c r="K367" s="52">
        <v>216</v>
      </c>
      <c r="L367" s="52">
        <v>22</v>
      </c>
      <c r="M367" s="52">
        <v>45</v>
      </c>
      <c r="N367" s="52">
        <v>10</v>
      </c>
      <c r="O367" s="52">
        <v>11</v>
      </c>
      <c r="P367" s="52">
        <v>1</v>
      </c>
      <c r="Q367" s="52">
        <v>2</v>
      </c>
      <c r="R367" s="52">
        <v>0</v>
      </c>
      <c r="S367" s="52">
        <v>2</v>
      </c>
      <c r="T367" s="53">
        <v>34</v>
      </c>
      <c r="U367" s="52">
        <f t="shared" si="67"/>
        <v>4004</v>
      </c>
      <c r="V367" s="68">
        <v>9.1667506297229213</v>
      </c>
      <c r="W367" s="68">
        <v>53.517647058823528</v>
      </c>
      <c r="X367" s="68">
        <v>40</v>
      </c>
      <c r="Y367" s="68">
        <v>710</v>
      </c>
      <c r="Z367" s="68">
        <v>5</v>
      </c>
      <c r="AA367" s="1"/>
      <c r="AB367" s="1"/>
    </row>
    <row r="368" spans="1:28" s="36" customFormat="1" ht="12" customHeight="1" x14ac:dyDescent="0.15">
      <c r="B368" s="101"/>
      <c r="C368" s="149" t="s">
        <v>194</v>
      </c>
      <c r="D368" s="150"/>
      <c r="E368" s="150"/>
      <c r="F368" s="150"/>
      <c r="G368" s="151"/>
      <c r="H368" s="152">
        <v>3508</v>
      </c>
      <c r="I368" s="152">
        <v>53</v>
      </c>
      <c r="J368" s="152">
        <v>159</v>
      </c>
      <c r="K368" s="152">
        <v>207</v>
      </c>
      <c r="L368" s="152">
        <v>21</v>
      </c>
      <c r="M368" s="152">
        <v>21</v>
      </c>
      <c r="N368" s="152">
        <v>0</v>
      </c>
      <c r="O368" s="152">
        <v>3</v>
      </c>
      <c r="P368" s="152">
        <v>0</v>
      </c>
      <c r="Q368" s="152">
        <v>0</v>
      </c>
      <c r="R368" s="152">
        <v>0</v>
      </c>
      <c r="S368" s="152">
        <v>0</v>
      </c>
      <c r="T368" s="153">
        <v>32</v>
      </c>
      <c r="U368" s="152">
        <f t="shared" si="67"/>
        <v>4004</v>
      </c>
      <c r="V368" s="154">
        <v>5.929003021148036</v>
      </c>
      <c r="W368" s="154">
        <v>50.754310344827587</v>
      </c>
      <c r="X368" s="154">
        <v>60</v>
      </c>
      <c r="Y368" s="154">
        <v>180</v>
      </c>
      <c r="Z368" s="154">
        <v>5</v>
      </c>
      <c r="AA368" s="1"/>
      <c r="AB368" s="1"/>
    </row>
    <row r="369" spans="2:28" s="36" customFormat="1" ht="12" customHeight="1" x14ac:dyDescent="0.15">
      <c r="B369" s="101"/>
      <c r="C369" s="124" t="s">
        <v>195</v>
      </c>
      <c r="D369" s="37"/>
      <c r="E369" s="37"/>
      <c r="F369" s="37"/>
      <c r="G369" s="43"/>
      <c r="H369" s="52">
        <v>3149</v>
      </c>
      <c r="I369" s="52">
        <v>251</v>
      </c>
      <c r="J369" s="52">
        <v>356</v>
      </c>
      <c r="K369" s="52">
        <v>181</v>
      </c>
      <c r="L369" s="52">
        <v>19</v>
      </c>
      <c r="M369" s="52">
        <v>20</v>
      </c>
      <c r="N369" s="52">
        <v>3</v>
      </c>
      <c r="O369" s="52">
        <v>0</v>
      </c>
      <c r="P369" s="52">
        <v>0</v>
      </c>
      <c r="Q369" s="52">
        <v>1</v>
      </c>
      <c r="R369" s="52">
        <v>0</v>
      </c>
      <c r="S369" s="52">
        <v>0</v>
      </c>
      <c r="T369" s="53">
        <v>24</v>
      </c>
      <c r="U369" s="52">
        <f t="shared" si="67"/>
        <v>4004</v>
      </c>
      <c r="V369" s="68">
        <v>8</v>
      </c>
      <c r="W369" s="68">
        <v>38.31528279181709</v>
      </c>
      <c r="X369" s="68">
        <v>30</v>
      </c>
      <c r="Y369" s="68">
        <v>240</v>
      </c>
      <c r="Z369" s="68">
        <v>5</v>
      </c>
      <c r="AA369" s="1"/>
      <c r="AB369" s="1"/>
    </row>
    <row r="370" spans="2:28" s="36" customFormat="1" ht="12" customHeight="1" x14ac:dyDescent="0.15">
      <c r="B370" s="101"/>
      <c r="C370" s="124" t="s">
        <v>196</v>
      </c>
      <c r="D370" s="37"/>
      <c r="E370" s="37"/>
      <c r="F370" s="37"/>
      <c r="G370" s="43"/>
      <c r="H370" s="52">
        <v>1687</v>
      </c>
      <c r="I370" s="52">
        <v>290</v>
      </c>
      <c r="J370" s="52">
        <v>593</v>
      </c>
      <c r="K370" s="52">
        <v>771</v>
      </c>
      <c r="L370" s="52">
        <v>197</v>
      </c>
      <c r="M370" s="52">
        <v>261</v>
      </c>
      <c r="N370" s="52">
        <v>44</v>
      </c>
      <c r="O370" s="52">
        <v>54</v>
      </c>
      <c r="P370" s="52">
        <v>16</v>
      </c>
      <c r="Q370" s="52">
        <v>21</v>
      </c>
      <c r="R370" s="52">
        <v>5</v>
      </c>
      <c r="S370" s="52">
        <v>9</v>
      </c>
      <c r="T370" s="53">
        <v>56</v>
      </c>
      <c r="U370" s="52">
        <f t="shared" si="67"/>
        <v>4004</v>
      </c>
      <c r="V370" s="68">
        <v>38.890070921985817</v>
      </c>
      <c r="W370" s="68">
        <v>67.907120743034056</v>
      </c>
      <c r="X370" s="68">
        <v>60</v>
      </c>
      <c r="Y370" s="68">
        <v>330</v>
      </c>
      <c r="Z370" s="68">
        <v>5</v>
      </c>
      <c r="AA370" s="1"/>
      <c r="AB370" s="1"/>
    </row>
    <row r="371" spans="2:28" s="36" customFormat="1" ht="12" customHeight="1" x14ac:dyDescent="0.15">
      <c r="B371" s="101"/>
      <c r="C371" s="124" t="s">
        <v>197</v>
      </c>
      <c r="D371" s="37"/>
      <c r="E371" s="37"/>
      <c r="F371" s="37"/>
      <c r="G371" s="43"/>
      <c r="H371" s="52">
        <v>2033</v>
      </c>
      <c r="I371" s="52">
        <v>584</v>
      </c>
      <c r="J371" s="52">
        <v>786</v>
      </c>
      <c r="K371" s="52">
        <v>350</v>
      </c>
      <c r="L371" s="52">
        <v>99</v>
      </c>
      <c r="M371" s="52">
        <v>59</v>
      </c>
      <c r="N371" s="52">
        <v>15</v>
      </c>
      <c r="O371" s="52">
        <v>13</v>
      </c>
      <c r="P371" s="52">
        <v>6</v>
      </c>
      <c r="Q371" s="52">
        <v>2</v>
      </c>
      <c r="R371" s="52">
        <v>0</v>
      </c>
      <c r="S371" s="52">
        <v>6</v>
      </c>
      <c r="T371" s="53">
        <v>51</v>
      </c>
      <c r="U371" s="52">
        <f t="shared" si="67"/>
        <v>4004</v>
      </c>
      <c r="V371" s="68">
        <v>20.775613458133062</v>
      </c>
      <c r="W371" s="68">
        <v>42.773958333333333</v>
      </c>
      <c r="X371" s="68">
        <v>30</v>
      </c>
      <c r="Y371" s="68">
        <v>720</v>
      </c>
      <c r="Z371" s="68">
        <v>5</v>
      </c>
      <c r="AA371" s="1"/>
      <c r="AB371" s="1"/>
    </row>
    <row r="372" spans="2:28" s="36" customFormat="1" ht="12" customHeight="1" x14ac:dyDescent="0.15">
      <c r="B372" s="101"/>
      <c r="C372" s="124" t="s">
        <v>198</v>
      </c>
      <c r="D372" s="37"/>
      <c r="E372" s="37"/>
      <c r="F372" s="37"/>
      <c r="G372" s="43"/>
      <c r="H372" s="52">
        <v>3926</v>
      </c>
      <c r="I372" s="52">
        <v>43</v>
      </c>
      <c r="J372" s="52">
        <v>22</v>
      </c>
      <c r="K372" s="52">
        <v>11</v>
      </c>
      <c r="L372" s="52">
        <v>0</v>
      </c>
      <c r="M372" s="52">
        <v>1</v>
      </c>
      <c r="N372" s="52">
        <v>0</v>
      </c>
      <c r="O372" s="52">
        <v>0</v>
      </c>
      <c r="P372" s="52">
        <v>1</v>
      </c>
      <c r="Q372" s="52">
        <v>0</v>
      </c>
      <c r="R372" s="52">
        <v>0</v>
      </c>
      <c r="S372" s="52">
        <v>0</v>
      </c>
      <c r="T372" s="53">
        <v>0</v>
      </c>
      <c r="U372" s="52">
        <f t="shared" si="67"/>
        <v>4004</v>
      </c>
      <c r="V372" s="68">
        <v>0.55944055944055948</v>
      </c>
      <c r="W372" s="68">
        <v>28.717948717948719</v>
      </c>
      <c r="X372" s="68">
        <v>20</v>
      </c>
      <c r="Y372" s="68">
        <v>210</v>
      </c>
      <c r="Z372" s="68">
        <v>5</v>
      </c>
      <c r="AA372" s="1"/>
      <c r="AB372" s="1"/>
    </row>
    <row r="373" spans="2:28" s="36" customFormat="1" ht="12" customHeight="1" x14ac:dyDescent="0.15">
      <c r="B373" s="101"/>
      <c r="C373" s="124" t="s">
        <v>199</v>
      </c>
      <c r="D373" s="37"/>
      <c r="E373" s="37"/>
      <c r="F373" s="37"/>
      <c r="G373" s="43"/>
      <c r="H373" s="52">
        <v>2179</v>
      </c>
      <c r="I373" s="52">
        <v>1159</v>
      </c>
      <c r="J373" s="52">
        <v>493</v>
      </c>
      <c r="K373" s="52">
        <v>104</v>
      </c>
      <c r="L373" s="52">
        <v>11</v>
      </c>
      <c r="M373" s="52">
        <v>8</v>
      </c>
      <c r="N373" s="52">
        <v>0</v>
      </c>
      <c r="O373" s="52">
        <v>0</v>
      </c>
      <c r="P373" s="52">
        <v>0</v>
      </c>
      <c r="Q373" s="52">
        <v>0</v>
      </c>
      <c r="R373" s="52">
        <v>0</v>
      </c>
      <c r="S373" s="52">
        <v>0</v>
      </c>
      <c r="T373" s="53">
        <v>50</v>
      </c>
      <c r="U373" s="52">
        <f t="shared" si="67"/>
        <v>4004</v>
      </c>
      <c r="V373" s="68">
        <v>9.8368740515933233</v>
      </c>
      <c r="W373" s="68">
        <v>21.912676056338029</v>
      </c>
      <c r="X373" s="68">
        <v>20</v>
      </c>
      <c r="Y373" s="68">
        <v>130</v>
      </c>
      <c r="Z373" s="68">
        <v>2</v>
      </c>
      <c r="AA373" s="1"/>
      <c r="AB373" s="1"/>
    </row>
    <row r="374" spans="2:28" s="36" customFormat="1" ht="12" customHeight="1" x14ac:dyDescent="0.15">
      <c r="B374" s="101"/>
      <c r="C374" s="124" t="s">
        <v>200</v>
      </c>
      <c r="D374" s="37"/>
      <c r="E374" s="37"/>
      <c r="F374" s="37"/>
      <c r="G374" s="43"/>
      <c r="H374" s="52">
        <v>2674</v>
      </c>
      <c r="I374" s="52">
        <v>599</v>
      </c>
      <c r="J374" s="52">
        <v>294</v>
      </c>
      <c r="K374" s="52">
        <v>195</v>
      </c>
      <c r="L374" s="52">
        <v>40</v>
      </c>
      <c r="M374" s="52">
        <v>61</v>
      </c>
      <c r="N374" s="52">
        <v>16</v>
      </c>
      <c r="O374" s="52">
        <v>22</v>
      </c>
      <c r="P374" s="52">
        <v>7</v>
      </c>
      <c r="Q374" s="52">
        <v>18</v>
      </c>
      <c r="R374" s="52">
        <v>6</v>
      </c>
      <c r="S374" s="52">
        <v>21</v>
      </c>
      <c r="T374" s="53">
        <v>51</v>
      </c>
      <c r="U374" s="52">
        <f t="shared" si="67"/>
        <v>4004</v>
      </c>
      <c r="V374" s="68">
        <v>15.942575259296737</v>
      </c>
      <c r="W374" s="68">
        <v>49.273651290070369</v>
      </c>
      <c r="X374" s="68">
        <v>30</v>
      </c>
      <c r="Y374" s="68">
        <v>1110</v>
      </c>
      <c r="Z374" s="68">
        <v>2</v>
      </c>
      <c r="AA374" s="1"/>
      <c r="AB374" s="1"/>
    </row>
    <row r="375" spans="2:28" s="36" customFormat="1" ht="12" customHeight="1" x14ac:dyDescent="0.15">
      <c r="B375" s="101"/>
      <c r="C375" s="124" t="s">
        <v>201</v>
      </c>
      <c r="D375" s="37"/>
      <c r="E375" s="37"/>
      <c r="F375" s="37"/>
      <c r="G375" s="43"/>
      <c r="H375" s="52">
        <v>3139</v>
      </c>
      <c r="I375" s="52">
        <v>248</v>
      </c>
      <c r="J375" s="52">
        <v>282</v>
      </c>
      <c r="K375" s="52">
        <v>227</v>
      </c>
      <c r="L375" s="52">
        <v>38</v>
      </c>
      <c r="M375" s="52">
        <v>21</v>
      </c>
      <c r="N375" s="52">
        <v>6</v>
      </c>
      <c r="O375" s="52">
        <v>7</v>
      </c>
      <c r="P375" s="52">
        <v>0</v>
      </c>
      <c r="Q375" s="52">
        <v>1</v>
      </c>
      <c r="R375" s="52">
        <v>0</v>
      </c>
      <c r="S375" s="52">
        <v>3</v>
      </c>
      <c r="T375" s="53">
        <v>32</v>
      </c>
      <c r="U375" s="52">
        <f t="shared" si="67"/>
        <v>4004</v>
      </c>
      <c r="V375" s="68">
        <v>9.4154078549848936</v>
      </c>
      <c r="W375" s="68">
        <v>44.895558223289314</v>
      </c>
      <c r="X375" s="68">
        <v>30</v>
      </c>
      <c r="Y375" s="68">
        <v>540</v>
      </c>
      <c r="Z375" s="68">
        <v>5</v>
      </c>
      <c r="AA375" s="1"/>
      <c r="AB375" s="1"/>
    </row>
    <row r="376" spans="2:28" s="36" customFormat="1" ht="12" customHeight="1" x14ac:dyDescent="0.15">
      <c r="B376" s="101"/>
      <c r="C376" s="124" t="s">
        <v>202</v>
      </c>
      <c r="D376" s="37"/>
      <c r="E376" s="37"/>
      <c r="F376" s="37"/>
      <c r="G376" s="43"/>
      <c r="H376" s="52">
        <v>2930</v>
      </c>
      <c r="I376" s="52">
        <v>309</v>
      </c>
      <c r="J376" s="52">
        <v>371</v>
      </c>
      <c r="K376" s="52">
        <v>238</v>
      </c>
      <c r="L376" s="52">
        <v>52</v>
      </c>
      <c r="M376" s="52">
        <v>33</v>
      </c>
      <c r="N376" s="52">
        <v>16</v>
      </c>
      <c r="O376" s="52">
        <v>8</v>
      </c>
      <c r="P376" s="52">
        <v>6</v>
      </c>
      <c r="Q376" s="52">
        <v>5</v>
      </c>
      <c r="R376" s="52">
        <v>1</v>
      </c>
      <c r="S376" s="52">
        <v>2</v>
      </c>
      <c r="T376" s="53">
        <v>33</v>
      </c>
      <c r="U376" s="52">
        <f t="shared" si="67"/>
        <v>4004</v>
      </c>
      <c r="V376" s="68">
        <v>12.210778141526063</v>
      </c>
      <c r="W376" s="68">
        <v>46.579250720461097</v>
      </c>
      <c r="X376" s="68">
        <v>30</v>
      </c>
      <c r="Y376" s="68">
        <v>390</v>
      </c>
      <c r="Z376" s="68">
        <v>5</v>
      </c>
      <c r="AA376" s="1"/>
      <c r="AB376" s="1"/>
    </row>
    <row r="377" spans="2:28" s="36" customFormat="1" ht="12" customHeight="1" x14ac:dyDescent="0.15">
      <c r="B377" s="101"/>
      <c r="C377" s="149" t="s">
        <v>203</v>
      </c>
      <c r="D377" s="150"/>
      <c r="E377" s="150"/>
      <c r="F377" s="150"/>
      <c r="G377" s="151"/>
      <c r="H377" s="152">
        <v>1173</v>
      </c>
      <c r="I377" s="152">
        <v>144</v>
      </c>
      <c r="J377" s="152">
        <v>392</v>
      </c>
      <c r="K377" s="152">
        <v>724</v>
      </c>
      <c r="L377" s="152">
        <v>347</v>
      </c>
      <c r="M377" s="152">
        <v>437</v>
      </c>
      <c r="N377" s="152">
        <v>167</v>
      </c>
      <c r="O377" s="152">
        <v>257</v>
      </c>
      <c r="P377" s="152">
        <v>103</v>
      </c>
      <c r="Q377" s="152">
        <v>110</v>
      </c>
      <c r="R377" s="152">
        <v>45</v>
      </c>
      <c r="S377" s="152">
        <v>42</v>
      </c>
      <c r="T377" s="153">
        <v>63</v>
      </c>
      <c r="U377" s="152">
        <f t="shared" si="67"/>
        <v>4004</v>
      </c>
      <c r="V377" s="154">
        <v>75.882263384927683</v>
      </c>
      <c r="W377" s="154">
        <v>108.03901734104046</v>
      </c>
      <c r="X377" s="154">
        <v>90</v>
      </c>
      <c r="Y377" s="154">
        <v>540</v>
      </c>
      <c r="Z377" s="154">
        <v>5</v>
      </c>
      <c r="AA377" s="1"/>
      <c r="AB377" s="1"/>
    </row>
    <row r="378" spans="2:28" s="36" customFormat="1" ht="12" customHeight="1" x14ac:dyDescent="0.15">
      <c r="B378" s="101"/>
      <c r="C378" s="124" t="s">
        <v>204</v>
      </c>
      <c r="D378" s="37"/>
      <c r="E378" s="37"/>
      <c r="F378" s="37"/>
      <c r="G378" s="43"/>
      <c r="H378" s="52">
        <v>2515</v>
      </c>
      <c r="I378" s="52">
        <v>1016</v>
      </c>
      <c r="J378" s="52">
        <v>349</v>
      </c>
      <c r="K378" s="52">
        <v>77</v>
      </c>
      <c r="L378" s="52">
        <v>6</v>
      </c>
      <c r="M378" s="52">
        <v>9</v>
      </c>
      <c r="N378" s="52">
        <v>0</v>
      </c>
      <c r="O378" s="52">
        <v>1</v>
      </c>
      <c r="P378" s="52">
        <v>0</v>
      </c>
      <c r="Q378" s="52">
        <v>0</v>
      </c>
      <c r="R378" s="52">
        <v>0</v>
      </c>
      <c r="S378" s="52">
        <v>0</v>
      </c>
      <c r="T378" s="53">
        <v>31</v>
      </c>
      <c r="U378" s="52">
        <f t="shared" si="67"/>
        <v>4004</v>
      </c>
      <c r="V378" s="68">
        <v>7.4007047571104962</v>
      </c>
      <c r="W378" s="68">
        <v>20.166666666666668</v>
      </c>
      <c r="X378" s="68">
        <v>15</v>
      </c>
      <c r="Y378" s="68">
        <v>180</v>
      </c>
      <c r="Z378" s="68">
        <v>5</v>
      </c>
      <c r="AA378" s="1"/>
      <c r="AB378" s="1"/>
    </row>
    <row r="379" spans="2:28" s="36" customFormat="1" ht="12" customHeight="1" x14ac:dyDescent="0.15">
      <c r="B379" s="101"/>
      <c r="C379" s="124" t="s">
        <v>1043</v>
      </c>
      <c r="D379" s="37"/>
      <c r="E379" s="37"/>
      <c r="F379" s="37"/>
      <c r="G379" s="43"/>
      <c r="H379" s="52">
        <v>3578</v>
      </c>
      <c r="I379" s="52">
        <v>178</v>
      </c>
      <c r="J379" s="52">
        <v>177</v>
      </c>
      <c r="K379" s="52">
        <v>44</v>
      </c>
      <c r="L379" s="52">
        <v>4</v>
      </c>
      <c r="M379" s="52">
        <v>3</v>
      </c>
      <c r="N379" s="52">
        <v>1</v>
      </c>
      <c r="O379" s="52">
        <v>1</v>
      </c>
      <c r="P379" s="52">
        <v>0</v>
      </c>
      <c r="Q379" s="52">
        <v>1</v>
      </c>
      <c r="R379" s="52">
        <v>0</v>
      </c>
      <c r="S379" s="52">
        <v>0</v>
      </c>
      <c r="T379" s="53">
        <v>17</v>
      </c>
      <c r="U379" s="52">
        <f t="shared" si="67"/>
        <v>4004</v>
      </c>
      <c r="V379" s="68">
        <v>3.0183095058941558</v>
      </c>
      <c r="W379" s="68">
        <v>29.422982885085574</v>
      </c>
      <c r="X379" s="68">
        <v>30</v>
      </c>
      <c r="Y379" s="68">
        <v>240</v>
      </c>
      <c r="Z379" s="68">
        <v>3</v>
      </c>
      <c r="AA379" s="1"/>
      <c r="AB379" s="1"/>
    </row>
    <row r="380" spans="2:28" s="36" customFormat="1" ht="12" customHeight="1" x14ac:dyDescent="0.15">
      <c r="B380" s="101"/>
      <c r="C380" s="124" t="s">
        <v>1042</v>
      </c>
      <c r="D380" s="37"/>
      <c r="E380" s="37"/>
      <c r="F380" s="37"/>
      <c r="G380" s="143"/>
      <c r="H380" s="52">
        <v>1029</v>
      </c>
      <c r="I380" s="52">
        <v>364</v>
      </c>
      <c r="J380" s="52">
        <v>813</v>
      </c>
      <c r="K380" s="52">
        <v>914</v>
      </c>
      <c r="L380" s="52">
        <v>461</v>
      </c>
      <c r="M380" s="52">
        <v>256</v>
      </c>
      <c r="N380" s="52">
        <v>73</v>
      </c>
      <c r="O380" s="52">
        <v>25</v>
      </c>
      <c r="P380" s="52">
        <v>3</v>
      </c>
      <c r="Q380" s="52">
        <v>8</v>
      </c>
      <c r="R380" s="52">
        <v>0</v>
      </c>
      <c r="S380" s="52">
        <v>4</v>
      </c>
      <c r="T380" s="53">
        <v>54</v>
      </c>
      <c r="U380" s="52">
        <f t="shared" si="67"/>
        <v>4004</v>
      </c>
      <c r="V380" s="68">
        <v>49.597974683544301</v>
      </c>
      <c r="W380" s="68">
        <v>67.070181444710713</v>
      </c>
      <c r="X380" s="68">
        <v>60</v>
      </c>
      <c r="Y380" s="68">
        <v>745</v>
      </c>
      <c r="Z380" s="68">
        <v>2</v>
      </c>
      <c r="AA380" s="1"/>
      <c r="AB380" s="1"/>
    </row>
    <row r="381" spans="2:28" s="36" customFormat="1" ht="12" customHeight="1" x14ac:dyDescent="0.15">
      <c r="B381" s="101"/>
      <c r="C381" s="124" t="s">
        <v>205</v>
      </c>
      <c r="D381" s="37"/>
      <c r="E381" s="37"/>
      <c r="F381" s="37"/>
      <c r="G381" s="43"/>
      <c r="H381" s="52">
        <v>2705</v>
      </c>
      <c r="I381" s="52">
        <v>243</v>
      </c>
      <c r="J381" s="52">
        <v>393</v>
      </c>
      <c r="K381" s="52">
        <v>377</v>
      </c>
      <c r="L381" s="52">
        <v>110</v>
      </c>
      <c r="M381" s="52">
        <v>84</v>
      </c>
      <c r="N381" s="52">
        <v>22</v>
      </c>
      <c r="O381" s="52">
        <v>13</v>
      </c>
      <c r="P381" s="52">
        <v>3</v>
      </c>
      <c r="Q381" s="52">
        <v>7</v>
      </c>
      <c r="R381" s="52">
        <v>1</v>
      </c>
      <c r="S381" s="52">
        <v>1</v>
      </c>
      <c r="T381" s="53">
        <v>45</v>
      </c>
      <c r="U381" s="52">
        <f t="shared" si="67"/>
        <v>4004</v>
      </c>
      <c r="V381" s="68">
        <v>18.0967416014145</v>
      </c>
      <c r="W381" s="68">
        <v>57.133173843700156</v>
      </c>
      <c r="X381" s="68">
        <v>55</v>
      </c>
      <c r="Y381" s="68">
        <v>300</v>
      </c>
      <c r="Z381" s="68">
        <v>5</v>
      </c>
      <c r="AA381" s="1"/>
      <c r="AB381" s="1"/>
    </row>
    <row r="382" spans="2:28" s="36" customFormat="1" ht="12" customHeight="1" x14ac:dyDescent="0.15">
      <c r="B382" s="101"/>
      <c r="C382" s="124" t="s">
        <v>62</v>
      </c>
      <c r="D382" s="37"/>
      <c r="E382" s="37"/>
      <c r="F382" s="37"/>
      <c r="G382" s="43"/>
      <c r="H382" s="52">
        <v>2641</v>
      </c>
      <c r="I382" s="52">
        <v>211</v>
      </c>
      <c r="J382" s="52">
        <v>391</v>
      </c>
      <c r="K382" s="52">
        <v>387</v>
      </c>
      <c r="L382" s="52">
        <v>125</v>
      </c>
      <c r="M382" s="52">
        <v>121</v>
      </c>
      <c r="N382" s="52">
        <v>29</v>
      </c>
      <c r="O382" s="52">
        <v>30</v>
      </c>
      <c r="P382" s="52">
        <v>9</v>
      </c>
      <c r="Q382" s="52">
        <v>8</v>
      </c>
      <c r="R382" s="52">
        <v>4</v>
      </c>
      <c r="S382" s="52">
        <v>3</v>
      </c>
      <c r="T382" s="53">
        <v>45</v>
      </c>
      <c r="U382" s="52">
        <f t="shared" si="67"/>
        <v>4004</v>
      </c>
      <c r="V382" s="68">
        <v>21.523111896943671</v>
      </c>
      <c r="W382" s="68">
        <v>64.650986342943852</v>
      </c>
      <c r="X382" s="68">
        <v>60</v>
      </c>
      <c r="Y382" s="68">
        <v>420</v>
      </c>
      <c r="Z382" s="68">
        <v>5</v>
      </c>
      <c r="AA382" s="1"/>
      <c r="AB382" s="1"/>
    </row>
    <row r="383" spans="2:28" s="36" customFormat="1" ht="12" customHeight="1" x14ac:dyDescent="0.15">
      <c r="B383" s="101"/>
      <c r="C383" s="149" t="s">
        <v>206</v>
      </c>
      <c r="D383" s="150"/>
      <c r="E383" s="150"/>
      <c r="F383" s="150"/>
      <c r="G383" s="151"/>
      <c r="H383" s="245" t="s">
        <v>1139</v>
      </c>
      <c r="I383" s="245" t="s">
        <v>1041</v>
      </c>
      <c r="J383" s="245" t="s">
        <v>1041</v>
      </c>
      <c r="K383" s="245" t="s">
        <v>1041</v>
      </c>
      <c r="L383" s="245" t="s">
        <v>1041</v>
      </c>
      <c r="M383" s="245" t="s">
        <v>1041</v>
      </c>
      <c r="N383" s="245" t="s">
        <v>1041</v>
      </c>
      <c r="O383" s="245" t="s">
        <v>1041</v>
      </c>
      <c r="P383" s="245" t="s">
        <v>1041</v>
      </c>
      <c r="Q383" s="245" t="s">
        <v>1041</v>
      </c>
      <c r="R383" s="245" t="s">
        <v>1041</v>
      </c>
      <c r="S383" s="245" t="s">
        <v>1041</v>
      </c>
      <c r="T383" s="246" t="s">
        <v>1041</v>
      </c>
      <c r="U383" s="245" t="s">
        <v>1041</v>
      </c>
      <c r="V383" s="228" t="s">
        <v>1041</v>
      </c>
      <c r="W383" s="228" t="s">
        <v>1041</v>
      </c>
      <c r="X383" s="228" t="s">
        <v>1041</v>
      </c>
      <c r="Y383" s="228" t="s">
        <v>1041</v>
      </c>
      <c r="Z383" s="228" t="s">
        <v>1041</v>
      </c>
      <c r="AA383" s="1"/>
      <c r="AB383" s="1"/>
    </row>
    <row r="384" spans="2:28" s="36" customFormat="1" ht="12" customHeight="1" x14ac:dyDescent="0.15">
      <c r="B384" s="101"/>
      <c r="C384" s="124" t="s">
        <v>46</v>
      </c>
      <c r="D384" s="37"/>
      <c r="E384" s="37"/>
      <c r="F384" s="37"/>
      <c r="G384" s="43"/>
      <c r="H384" s="52">
        <v>3491</v>
      </c>
      <c r="I384" s="52">
        <v>42</v>
      </c>
      <c r="J384" s="52">
        <v>92</v>
      </c>
      <c r="K384" s="52">
        <v>136</v>
      </c>
      <c r="L384" s="52">
        <v>52</v>
      </c>
      <c r="M384" s="52">
        <v>54</v>
      </c>
      <c r="N384" s="52">
        <v>16</v>
      </c>
      <c r="O384" s="52">
        <v>31</v>
      </c>
      <c r="P384" s="52">
        <v>9</v>
      </c>
      <c r="Q384" s="52">
        <v>26</v>
      </c>
      <c r="R384" s="52">
        <v>3</v>
      </c>
      <c r="S384" s="52">
        <v>27</v>
      </c>
      <c r="T384" s="53">
        <v>25</v>
      </c>
      <c r="U384" s="52">
        <f t="shared" si="67"/>
        <v>4004</v>
      </c>
      <c r="V384" s="68">
        <v>12.85121889922091</v>
      </c>
      <c r="W384" s="68">
        <v>104.78483606557377</v>
      </c>
      <c r="X384" s="68">
        <v>60</v>
      </c>
      <c r="Y384" s="68">
        <v>960</v>
      </c>
      <c r="Z384" s="68">
        <v>5</v>
      </c>
      <c r="AA384" s="1"/>
      <c r="AB384" s="1"/>
    </row>
    <row r="385" spans="2:28" s="36" customFormat="1" ht="12" customHeight="1" x14ac:dyDescent="0.15">
      <c r="B385" s="101"/>
      <c r="C385" s="124" t="s">
        <v>207</v>
      </c>
      <c r="D385" s="37"/>
      <c r="E385" s="37"/>
      <c r="F385" s="37"/>
      <c r="G385" s="43"/>
      <c r="H385" s="52">
        <v>3973</v>
      </c>
      <c r="I385" s="52">
        <v>15</v>
      </c>
      <c r="J385" s="52">
        <v>10</v>
      </c>
      <c r="K385" s="52">
        <v>3</v>
      </c>
      <c r="L385" s="52">
        <v>1</v>
      </c>
      <c r="M385" s="52">
        <v>0</v>
      </c>
      <c r="N385" s="52">
        <v>0</v>
      </c>
      <c r="O385" s="52">
        <v>0</v>
      </c>
      <c r="P385" s="52">
        <v>0</v>
      </c>
      <c r="Q385" s="52">
        <v>0</v>
      </c>
      <c r="R385" s="52">
        <v>0</v>
      </c>
      <c r="S385" s="52">
        <v>0</v>
      </c>
      <c r="T385" s="53">
        <v>2</v>
      </c>
      <c r="U385" s="52">
        <f t="shared" si="67"/>
        <v>4004</v>
      </c>
      <c r="V385" s="68">
        <v>0.20614692653673164</v>
      </c>
      <c r="W385" s="68">
        <v>28.448275862068964</v>
      </c>
      <c r="X385" s="68">
        <v>20</v>
      </c>
      <c r="Y385" s="68">
        <v>100</v>
      </c>
      <c r="Z385" s="68">
        <v>10</v>
      </c>
      <c r="AA385" s="1"/>
      <c r="AB385" s="1"/>
    </row>
    <row r="386" spans="2:28" s="36" customFormat="1" ht="12" customHeight="1" x14ac:dyDescent="0.15">
      <c r="B386" s="101"/>
      <c r="C386" s="124" t="s">
        <v>208</v>
      </c>
      <c r="D386" s="37"/>
      <c r="E386" s="37"/>
      <c r="F386" s="37"/>
      <c r="G386" s="43"/>
      <c r="H386" s="52">
        <v>3987</v>
      </c>
      <c r="I386" s="52">
        <v>2</v>
      </c>
      <c r="J386" s="52">
        <v>3</v>
      </c>
      <c r="K386" s="52">
        <v>6</v>
      </c>
      <c r="L386" s="52">
        <v>0</v>
      </c>
      <c r="M386" s="52">
        <v>2</v>
      </c>
      <c r="N386" s="52">
        <v>0</v>
      </c>
      <c r="O386" s="52">
        <v>2</v>
      </c>
      <c r="P386" s="52">
        <v>0</v>
      </c>
      <c r="Q386" s="52">
        <v>1</v>
      </c>
      <c r="R386" s="52">
        <v>0</v>
      </c>
      <c r="S386" s="52">
        <v>0</v>
      </c>
      <c r="T386" s="53">
        <v>1</v>
      </c>
      <c r="U386" s="52">
        <f t="shared" si="67"/>
        <v>4004</v>
      </c>
      <c r="V386" s="68">
        <v>0.33100174868848364</v>
      </c>
      <c r="W386" s="68">
        <v>82.8125</v>
      </c>
      <c r="X386" s="68">
        <v>60</v>
      </c>
      <c r="Y386" s="68">
        <v>240</v>
      </c>
      <c r="Z386" s="68">
        <v>10</v>
      </c>
      <c r="AA386" s="1"/>
      <c r="AB386" s="1"/>
    </row>
    <row r="387" spans="2:28" s="36" customFormat="1" ht="12" customHeight="1" x14ac:dyDescent="0.15">
      <c r="B387" s="101"/>
      <c r="C387" s="124" t="s">
        <v>51</v>
      </c>
      <c r="D387" s="37"/>
      <c r="E387" s="37"/>
      <c r="F387" s="37"/>
      <c r="G387" s="43"/>
      <c r="H387" s="52">
        <v>3999</v>
      </c>
      <c r="I387" s="52">
        <v>0</v>
      </c>
      <c r="J387" s="52">
        <v>1</v>
      </c>
      <c r="K387" s="52">
        <v>3</v>
      </c>
      <c r="L387" s="52">
        <v>0</v>
      </c>
      <c r="M387" s="52">
        <v>1</v>
      </c>
      <c r="N387" s="52">
        <v>0</v>
      </c>
      <c r="O387" s="52">
        <v>0</v>
      </c>
      <c r="P387" s="52">
        <v>0</v>
      </c>
      <c r="Q387" s="52">
        <v>0</v>
      </c>
      <c r="R387" s="52">
        <v>0</v>
      </c>
      <c r="S387" s="52">
        <v>0</v>
      </c>
      <c r="T387" s="53">
        <v>0</v>
      </c>
      <c r="U387" s="52">
        <f t="shared" si="67"/>
        <v>4004</v>
      </c>
      <c r="V387" s="68">
        <v>8.2417582417582416E-2</v>
      </c>
      <c r="W387" s="68">
        <v>66</v>
      </c>
      <c r="X387" s="68">
        <v>60</v>
      </c>
      <c r="Y387" s="68">
        <v>120</v>
      </c>
      <c r="Z387" s="68">
        <v>30</v>
      </c>
      <c r="AA387" s="1"/>
      <c r="AB387" s="1"/>
    </row>
    <row r="388" spans="2:28" s="36" customFormat="1" ht="12" customHeight="1" x14ac:dyDescent="0.15">
      <c r="B388" s="101"/>
      <c r="C388" s="124" t="s">
        <v>209</v>
      </c>
      <c r="D388" s="37"/>
      <c r="E388" s="37"/>
      <c r="F388" s="37"/>
      <c r="G388" s="43"/>
      <c r="H388" s="52">
        <v>3981</v>
      </c>
      <c r="I388" s="52">
        <v>1</v>
      </c>
      <c r="J388" s="52">
        <v>5</v>
      </c>
      <c r="K388" s="52">
        <v>8</v>
      </c>
      <c r="L388" s="52">
        <v>0</v>
      </c>
      <c r="M388" s="52">
        <v>1</v>
      </c>
      <c r="N388" s="52">
        <v>0</v>
      </c>
      <c r="O388" s="52">
        <v>1</v>
      </c>
      <c r="P388" s="52">
        <v>0</v>
      </c>
      <c r="Q388" s="52">
        <v>0</v>
      </c>
      <c r="R388" s="52">
        <v>0</v>
      </c>
      <c r="S388" s="52">
        <v>0</v>
      </c>
      <c r="T388" s="53">
        <v>7</v>
      </c>
      <c r="U388" s="52">
        <f t="shared" si="67"/>
        <v>4004</v>
      </c>
      <c r="V388" s="68">
        <v>0.24518388791593695</v>
      </c>
      <c r="W388" s="68">
        <v>61.25</v>
      </c>
      <c r="X388" s="68">
        <v>60</v>
      </c>
      <c r="Y388" s="68">
        <v>180</v>
      </c>
      <c r="Z388" s="68">
        <v>10</v>
      </c>
      <c r="AA388" s="1"/>
      <c r="AB388" s="1"/>
    </row>
    <row r="389" spans="2:28" s="36" customFormat="1" ht="12" customHeight="1" x14ac:dyDescent="0.15">
      <c r="B389" s="101"/>
      <c r="C389" s="124" t="s">
        <v>54</v>
      </c>
      <c r="D389" s="37"/>
      <c r="E389" s="37"/>
      <c r="F389" s="37"/>
      <c r="G389" s="43"/>
      <c r="H389" s="52">
        <v>3946</v>
      </c>
      <c r="I389" s="52">
        <v>10</v>
      </c>
      <c r="J389" s="52">
        <v>18</v>
      </c>
      <c r="K389" s="52">
        <v>14</v>
      </c>
      <c r="L389" s="52">
        <v>3</v>
      </c>
      <c r="M389" s="52">
        <v>7</v>
      </c>
      <c r="N389" s="52">
        <v>0</v>
      </c>
      <c r="O389" s="52">
        <v>3</v>
      </c>
      <c r="P389" s="52">
        <v>0</v>
      </c>
      <c r="Q389" s="52">
        <v>0</v>
      </c>
      <c r="R389" s="52">
        <v>0</v>
      </c>
      <c r="S389" s="52">
        <v>1</v>
      </c>
      <c r="T389" s="53">
        <v>2</v>
      </c>
      <c r="U389" s="52">
        <f t="shared" si="67"/>
        <v>4004</v>
      </c>
      <c r="V389" s="68">
        <v>0.90454772613693157</v>
      </c>
      <c r="W389" s="68">
        <v>64.642857142857139</v>
      </c>
      <c r="X389" s="68">
        <v>55</v>
      </c>
      <c r="Y389" s="68">
        <v>345</v>
      </c>
      <c r="Z389" s="68">
        <v>10</v>
      </c>
      <c r="AA389" s="1"/>
      <c r="AB389" s="1"/>
    </row>
    <row r="390" spans="2:28" s="36" customFormat="1" ht="12" customHeight="1" x14ac:dyDescent="0.15">
      <c r="B390" s="101"/>
      <c r="C390" s="124" t="s">
        <v>597</v>
      </c>
      <c r="D390" s="37"/>
      <c r="E390" s="37"/>
      <c r="F390" s="37"/>
      <c r="G390" s="43"/>
      <c r="H390" s="52">
        <v>3979</v>
      </c>
      <c r="I390" s="52">
        <v>5</v>
      </c>
      <c r="J390" s="52">
        <v>5</v>
      </c>
      <c r="K390" s="52">
        <v>7</v>
      </c>
      <c r="L390" s="52">
        <v>1</v>
      </c>
      <c r="M390" s="52">
        <v>3</v>
      </c>
      <c r="N390" s="52">
        <v>2</v>
      </c>
      <c r="O390" s="52">
        <v>0</v>
      </c>
      <c r="P390" s="52">
        <v>0</v>
      </c>
      <c r="Q390" s="52">
        <v>0</v>
      </c>
      <c r="R390" s="52">
        <v>0</v>
      </c>
      <c r="S390" s="52">
        <v>0</v>
      </c>
      <c r="T390" s="53">
        <v>2</v>
      </c>
      <c r="U390" s="52">
        <f t="shared" si="67"/>
        <v>4004</v>
      </c>
      <c r="V390" s="68">
        <v>0.37731134432783608</v>
      </c>
      <c r="W390" s="68">
        <v>65.652173913043484</v>
      </c>
      <c r="X390" s="68">
        <v>60</v>
      </c>
      <c r="Y390" s="68">
        <v>160</v>
      </c>
      <c r="Z390" s="68">
        <v>10</v>
      </c>
      <c r="AA390" s="1"/>
      <c r="AB390" s="1"/>
    </row>
    <row r="391" spans="2:28" s="36" customFormat="1" ht="12" customHeight="1" x14ac:dyDescent="0.15">
      <c r="B391" s="101"/>
      <c r="C391" s="149" t="s">
        <v>57</v>
      </c>
      <c r="D391" s="150"/>
      <c r="E391" s="150"/>
      <c r="F391" s="150"/>
      <c r="G391" s="151"/>
      <c r="H391" s="152">
        <v>3957</v>
      </c>
      <c r="I391" s="152">
        <v>4</v>
      </c>
      <c r="J391" s="152">
        <v>10</v>
      </c>
      <c r="K391" s="152">
        <v>18</v>
      </c>
      <c r="L391" s="152">
        <v>1</v>
      </c>
      <c r="M391" s="152">
        <v>8</v>
      </c>
      <c r="N391" s="152">
        <v>0</v>
      </c>
      <c r="O391" s="152">
        <v>2</v>
      </c>
      <c r="P391" s="152">
        <v>0</v>
      </c>
      <c r="Q391" s="152">
        <v>0</v>
      </c>
      <c r="R391" s="152">
        <v>0</v>
      </c>
      <c r="S391" s="152">
        <v>1</v>
      </c>
      <c r="T391" s="153">
        <v>3</v>
      </c>
      <c r="U391" s="152">
        <f t="shared" si="67"/>
        <v>4004</v>
      </c>
      <c r="V391" s="154">
        <v>0.84103974006498372</v>
      </c>
      <c r="W391" s="154">
        <v>76.477272727272734</v>
      </c>
      <c r="X391" s="154">
        <v>60</v>
      </c>
      <c r="Y391" s="154">
        <v>345</v>
      </c>
      <c r="Z391" s="154">
        <v>10</v>
      </c>
      <c r="AA391" s="1"/>
      <c r="AB391" s="1"/>
    </row>
    <row r="392" spans="2:28" s="36" customFormat="1" ht="12" customHeight="1" x14ac:dyDescent="0.15">
      <c r="B392" s="101"/>
      <c r="C392" s="124" t="s">
        <v>210</v>
      </c>
      <c r="D392" s="37"/>
      <c r="E392" s="37"/>
      <c r="F392" s="37"/>
      <c r="G392" s="43"/>
      <c r="H392" s="52">
        <v>3766</v>
      </c>
      <c r="I392" s="52">
        <v>70</v>
      </c>
      <c r="J392" s="52">
        <v>89</v>
      </c>
      <c r="K392" s="52">
        <v>44</v>
      </c>
      <c r="L392" s="52">
        <v>4</v>
      </c>
      <c r="M392" s="52">
        <v>14</v>
      </c>
      <c r="N392" s="52">
        <v>1</v>
      </c>
      <c r="O392" s="52">
        <v>3</v>
      </c>
      <c r="P392" s="52">
        <v>0</v>
      </c>
      <c r="Q392" s="52">
        <v>0</v>
      </c>
      <c r="R392" s="52">
        <v>0</v>
      </c>
      <c r="S392" s="52">
        <v>0</v>
      </c>
      <c r="T392" s="53">
        <v>13</v>
      </c>
      <c r="U392" s="52">
        <f t="shared" si="67"/>
        <v>4004</v>
      </c>
      <c r="V392" s="68">
        <v>2.3415184164369833</v>
      </c>
      <c r="W392" s="68">
        <v>41.533333333333331</v>
      </c>
      <c r="X392" s="68">
        <v>30</v>
      </c>
      <c r="Y392" s="68">
        <v>200</v>
      </c>
      <c r="Z392" s="68">
        <v>5</v>
      </c>
      <c r="AA392" s="1"/>
      <c r="AB392" s="1"/>
    </row>
    <row r="393" spans="2:28" s="36" customFormat="1" ht="12" customHeight="1" x14ac:dyDescent="0.15">
      <c r="B393" s="101"/>
      <c r="C393" s="124" t="s">
        <v>211</v>
      </c>
      <c r="D393" s="37"/>
      <c r="E393" s="37"/>
      <c r="F393" s="37"/>
      <c r="G393" s="43"/>
      <c r="H393" s="52">
        <v>3305</v>
      </c>
      <c r="I393" s="52">
        <v>88</v>
      </c>
      <c r="J393" s="52">
        <v>196</v>
      </c>
      <c r="K393" s="52">
        <v>197</v>
      </c>
      <c r="L393" s="52">
        <v>37</v>
      </c>
      <c r="M393" s="52">
        <v>85</v>
      </c>
      <c r="N393" s="52">
        <v>10</v>
      </c>
      <c r="O393" s="52">
        <v>24</v>
      </c>
      <c r="P393" s="52">
        <v>2</v>
      </c>
      <c r="Q393" s="52">
        <v>18</v>
      </c>
      <c r="R393" s="52">
        <v>6</v>
      </c>
      <c r="S393" s="52">
        <v>10</v>
      </c>
      <c r="T393" s="53">
        <v>26</v>
      </c>
      <c r="U393" s="52">
        <f t="shared" si="67"/>
        <v>4004</v>
      </c>
      <c r="V393" s="68">
        <v>12.686777275012568</v>
      </c>
      <c r="W393" s="68">
        <v>74.989598811292723</v>
      </c>
      <c r="X393" s="68">
        <v>60</v>
      </c>
      <c r="Y393" s="68">
        <v>930</v>
      </c>
      <c r="Z393" s="68">
        <v>5</v>
      </c>
      <c r="AA393" s="1"/>
      <c r="AB393" s="1"/>
    </row>
    <row r="394" spans="2:28" s="36" customFormat="1" ht="12" customHeight="1" x14ac:dyDescent="0.15">
      <c r="B394" s="101"/>
      <c r="C394" s="124" t="s">
        <v>212</v>
      </c>
      <c r="D394" s="37"/>
      <c r="E394" s="37"/>
      <c r="F394" s="37"/>
      <c r="G394" s="43"/>
      <c r="H394" s="52">
        <v>1466</v>
      </c>
      <c r="I394" s="52">
        <v>751</v>
      </c>
      <c r="J394" s="52">
        <v>1068</v>
      </c>
      <c r="K394" s="52">
        <v>495</v>
      </c>
      <c r="L394" s="52">
        <v>60</v>
      </c>
      <c r="M394" s="52">
        <v>59</v>
      </c>
      <c r="N394" s="52">
        <v>7</v>
      </c>
      <c r="O394" s="52">
        <v>22</v>
      </c>
      <c r="P394" s="52">
        <v>6</v>
      </c>
      <c r="Q394" s="52">
        <v>2</v>
      </c>
      <c r="R394" s="52">
        <v>3</v>
      </c>
      <c r="S394" s="52">
        <v>14</v>
      </c>
      <c r="T394" s="53">
        <v>51</v>
      </c>
      <c r="U394" s="52">
        <f t="shared" si="67"/>
        <v>4004</v>
      </c>
      <c r="V394" s="68">
        <v>27.091828990640021</v>
      </c>
      <c r="W394" s="68">
        <v>43.061519903498194</v>
      </c>
      <c r="X394" s="68">
        <v>30</v>
      </c>
      <c r="Y394" s="68">
        <v>1290</v>
      </c>
      <c r="Z394" s="68">
        <v>5</v>
      </c>
      <c r="AA394" s="1"/>
      <c r="AB394" s="1"/>
    </row>
    <row r="395" spans="2:28" s="36" customFormat="1" ht="12" customHeight="1" x14ac:dyDescent="0.15">
      <c r="B395" s="101"/>
      <c r="C395" s="124" t="s">
        <v>213</v>
      </c>
      <c r="D395" s="37"/>
      <c r="E395" s="37"/>
      <c r="F395" s="37"/>
      <c r="G395" s="43"/>
      <c r="H395" s="52">
        <v>3430</v>
      </c>
      <c r="I395" s="52">
        <v>129</v>
      </c>
      <c r="J395" s="52">
        <v>192</v>
      </c>
      <c r="K395" s="52">
        <v>166</v>
      </c>
      <c r="L395" s="52">
        <v>18</v>
      </c>
      <c r="M395" s="52">
        <v>31</v>
      </c>
      <c r="N395" s="52">
        <v>0</v>
      </c>
      <c r="O395" s="52">
        <v>4</v>
      </c>
      <c r="P395" s="52">
        <v>0</v>
      </c>
      <c r="Q395" s="52">
        <v>0</v>
      </c>
      <c r="R395" s="52">
        <v>1</v>
      </c>
      <c r="S395" s="52">
        <v>3</v>
      </c>
      <c r="T395" s="53">
        <v>30</v>
      </c>
      <c r="U395" s="52">
        <f t="shared" si="67"/>
        <v>4004</v>
      </c>
      <c r="V395" s="68">
        <v>6.6152491192752896</v>
      </c>
      <c r="W395" s="68">
        <v>48.325367647058826</v>
      </c>
      <c r="X395" s="68">
        <v>35</v>
      </c>
      <c r="Y395" s="68">
        <v>600</v>
      </c>
      <c r="Z395" s="68">
        <v>5</v>
      </c>
      <c r="AA395" s="1"/>
      <c r="AB395" s="1"/>
    </row>
    <row r="396" spans="2:28" s="36" customFormat="1" ht="12" customHeight="1" x14ac:dyDescent="0.15">
      <c r="B396" s="101"/>
      <c r="C396" s="124" t="s">
        <v>214</v>
      </c>
      <c r="D396" s="37"/>
      <c r="E396" s="37"/>
      <c r="F396" s="37"/>
      <c r="G396" s="43"/>
      <c r="H396" s="52">
        <v>3549</v>
      </c>
      <c r="I396" s="52">
        <v>44</v>
      </c>
      <c r="J396" s="52">
        <v>99</v>
      </c>
      <c r="K396" s="52">
        <v>179</v>
      </c>
      <c r="L396" s="52">
        <v>39</v>
      </c>
      <c r="M396" s="52">
        <v>32</v>
      </c>
      <c r="N396" s="52">
        <v>7</v>
      </c>
      <c r="O396" s="52">
        <v>8</v>
      </c>
      <c r="P396" s="52">
        <v>1</v>
      </c>
      <c r="Q396" s="52">
        <v>2</v>
      </c>
      <c r="R396" s="52">
        <v>0</v>
      </c>
      <c r="S396" s="52">
        <v>1</v>
      </c>
      <c r="T396" s="53">
        <v>43</v>
      </c>
      <c r="U396" s="52">
        <f t="shared" si="67"/>
        <v>4004</v>
      </c>
      <c r="V396" s="68">
        <v>6.508457460237314</v>
      </c>
      <c r="W396" s="68">
        <v>62.572815533980581</v>
      </c>
      <c r="X396" s="68">
        <v>60</v>
      </c>
      <c r="Y396" s="68">
        <v>300</v>
      </c>
      <c r="Z396" s="68">
        <v>10</v>
      </c>
      <c r="AA396" s="1"/>
      <c r="AB396" s="1"/>
    </row>
    <row r="397" spans="2:28" s="36" customFormat="1" ht="12" customHeight="1" x14ac:dyDescent="0.15">
      <c r="B397" s="101"/>
      <c r="C397" s="149" t="s">
        <v>215</v>
      </c>
      <c r="D397" s="150"/>
      <c r="E397" s="150"/>
      <c r="F397" s="150"/>
      <c r="G397" s="151"/>
      <c r="H397" s="152">
        <v>3844</v>
      </c>
      <c r="I397" s="152">
        <v>3</v>
      </c>
      <c r="J397" s="152">
        <v>29</v>
      </c>
      <c r="K397" s="152">
        <v>83</v>
      </c>
      <c r="L397" s="152">
        <v>12</v>
      </c>
      <c r="M397" s="152">
        <v>15</v>
      </c>
      <c r="N397" s="152">
        <v>1</v>
      </c>
      <c r="O397" s="152">
        <v>0</v>
      </c>
      <c r="P397" s="152">
        <v>0</v>
      </c>
      <c r="Q397" s="152">
        <v>0</v>
      </c>
      <c r="R397" s="152">
        <v>0</v>
      </c>
      <c r="S397" s="152">
        <v>0</v>
      </c>
      <c r="T397" s="153">
        <v>17</v>
      </c>
      <c r="U397" s="152">
        <f t="shared" si="67"/>
        <v>4004</v>
      </c>
      <c r="V397" s="154">
        <v>2.2957110609480811</v>
      </c>
      <c r="W397" s="154">
        <v>64.006993006993014</v>
      </c>
      <c r="X397" s="154">
        <v>60</v>
      </c>
      <c r="Y397" s="154">
        <v>150</v>
      </c>
      <c r="Z397" s="154">
        <v>10</v>
      </c>
      <c r="AA397" s="1"/>
      <c r="AB397" s="1"/>
    </row>
    <row r="398" spans="2:28" s="36" customFormat="1" ht="12" customHeight="1" x14ac:dyDescent="0.15">
      <c r="B398" s="101"/>
      <c r="C398" s="124" t="s">
        <v>216</v>
      </c>
      <c r="D398" s="37"/>
      <c r="E398" s="37"/>
      <c r="F398" s="37"/>
      <c r="G398" s="43"/>
      <c r="H398" s="52">
        <v>3831</v>
      </c>
      <c r="I398" s="52">
        <v>2</v>
      </c>
      <c r="J398" s="52">
        <v>13</v>
      </c>
      <c r="K398" s="52">
        <v>58</v>
      </c>
      <c r="L398" s="52">
        <v>22</v>
      </c>
      <c r="M398" s="52">
        <v>19</v>
      </c>
      <c r="N398" s="52">
        <v>5</v>
      </c>
      <c r="O398" s="52">
        <v>6</v>
      </c>
      <c r="P398" s="52">
        <v>2</v>
      </c>
      <c r="Q398" s="52">
        <v>4</v>
      </c>
      <c r="R398" s="52">
        <v>2</v>
      </c>
      <c r="S398" s="52">
        <v>14</v>
      </c>
      <c r="T398" s="53">
        <v>26</v>
      </c>
      <c r="U398" s="52">
        <f t="shared" ref="U398:U429" si="68">SUM(H398:T398)</f>
        <v>4004</v>
      </c>
      <c r="V398" s="68">
        <v>4.42684766214178</v>
      </c>
      <c r="W398" s="68">
        <v>119.79591836734694</v>
      </c>
      <c r="X398" s="68">
        <v>90</v>
      </c>
      <c r="Y398" s="68">
        <v>720</v>
      </c>
      <c r="Z398" s="68">
        <v>20</v>
      </c>
      <c r="AA398" s="1"/>
      <c r="AB398" s="1"/>
    </row>
    <row r="399" spans="2:28" ht="12" customHeight="1" x14ac:dyDescent="0.15">
      <c r="B399" s="103"/>
      <c r="C399" s="125" t="s">
        <v>217</v>
      </c>
      <c r="D399" s="71"/>
      <c r="E399" s="71"/>
      <c r="F399" s="71"/>
      <c r="G399" s="48"/>
      <c r="H399" s="54">
        <v>2005</v>
      </c>
      <c r="I399" s="54">
        <v>291</v>
      </c>
      <c r="J399" s="54">
        <v>392</v>
      </c>
      <c r="K399" s="54">
        <v>397</v>
      </c>
      <c r="L399" s="54">
        <v>221</v>
      </c>
      <c r="M399" s="54">
        <v>147</v>
      </c>
      <c r="N399" s="54">
        <v>108</v>
      </c>
      <c r="O399" s="54">
        <v>119</v>
      </c>
      <c r="P399" s="54">
        <v>64</v>
      </c>
      <c r="Q399" s="54">
        <v>61</v>
      </c>
      <c r="R399" s="54">
        <v>46</v>
      </c>
      <c r="S399" s="54">
        <v>148</v>
      </c>
      <c r="T399" s="55">
        <v>5</v>
      </c>
      <c r="U399" s="54">
        <f t="shared" si="68"/>
        <v>4004</v>
      </c>
      <c r="V399" s="69">
        <v>56.18779694923731</v>
      </c>
      <c r="W399" s="69">
        <v>112.68555667001003</v>
      </c>
      <c r="X399" s="69">
        <v>75</v>
      </c>
      <c r="Y399" s="69">
        <v>701</v>
      </c>
      <c r="Z399" s="69">
        <v>5</v>
      </c>
    </row>
    <row r="400" spans="2:28" s="36" customFormat="1" ht="12" customHeight="1" x14ac:dyDescent="0.15">
      <c r="B400" s="100" t="s">
        <v>3</v>
      </c>
      <c r="C400" s="124" t="s">
        <v>193</v>
      </c>
      <c r="D400" s="47"/>
      <c r="E400" s="47"/>
      <c r="F400" s="47"/>
      <c r="G400" s="244">
        <f>U366</f>
        <v>4004</v>
      </c>
      <c r="H400" s="56">
        <f t="shared" ref="H400:T415" si="69">H366/$G400*100</f>
        <v>72.602397602397602</v>
      </c>
      <c r="I400" s="56">
        <f t="shared" si="69"/>
        <v>1.5484515484515484</v>
      </c>
      <c r="J400" s="56">
        <f t="shared" si="69"/>
        <v>7.0179820179820176</v>
      </c>
      <c r="K400" s="56">
        <f t="shared" si="69"/>
        <v>9.8401598401598402</v>
      </c>
      <c r="L400" s="56">
        <f t="shared" si="69"/>
        <v>1.8231768231768233</v>
      </c>
      <c r="M400" s="56">
        <f t="shared" si="69"/>
        <v>3.121878121878122</v>
      </c>
      <c r="N400" s="56">
        <f t="shared" si="69"/>
        <v>0.64935064935064934</v>
      </c>
      <c r="O400" s="56">
        <f t="shared" si="69"/>
        <v>0.92407592407592398</v>
      </c>
      <c r="P400" s="56">
        <f t="shared" si="69"/>
        <v>0.2247752247752248</v>
      </c>
      <c r="Q400" s="56">
        <f t="shared" si="69"/>
        <v>0.4745254745254745</v>
      </c>
      <c r="R400" s="56">
        <f t="shared" si="69"/>
        <v>0.2247752247752248</v>
      </c>
      <c r="S400" s="56">
        <f t="shared" si="69"/>
        <v>0.59940059940059942</v>
      </c>
      <c r="T400" s="60">
        <f t="shared" si="69"/>
        <v>0.949050949050949</v>
      </c>
      <c r="U400" s="56">
        <f t="shared" si="68"/>
        <v>100.00000000000001</v>
      </c>
      <c r="AA400" s="1"/>
      <c r="AB400" s="1"/>
    </row>
    <row r="401" spans="2:21" s="36" customFormat="1" ht="12" customHeight="1" x14ac:dyDescent="0.15">
      <c r="B401" s="101"/>
      <c r="C401" s="124" t="s">
        <v>1044</v>
      </c>
      <c r="D401" s="37"/>
      <c r="E401" s="37"/>
      <c r="F401" s="37"/>
      <c r="G401" s="239">
        <f t="shared" ref="G401:G433" si="70">U367</f>
        <v>4004</v>
      </c>
      <c r="H401" s="57">
        <f t="shared" si="69"/>
        <v>82.167832167832159</v>
      </c>
      <c r="I401" s="57">
        <f t="shared" si="69"/>
        <v>2.3976023976023977</v>
      </c>
      <c r="J401" s="57">
        <f t="shared" si="69"/>
        <v>6.8681318681318686</v>
      </c>
      <c r="K401" s="57">
        <f t="shared" si="69"/>
        <v>5.394605394605394</v>
      </c>
      <c r="L401" s="57">
        <f t="shared" si="69"/>
        <v>0.5494505494505495</v>
      </c>
      <c r="M401" s="57">
        <f t="shared" si="69"/>
        <v>1.1238761238761239</v>
      </c>
      <c r="N401" s="57">
        <f t="shared" si="69"/>
        <v>0.24975024975024976</v>
      </c>
      <c r="O401" s="57">
        <f t="shared" si="69"/>
        <v>0.27472527472527475</v>
      </c>
      <c r="P401" s="57">
        <f t="shared" si="69"/>
        <v>2.4975024975024976E-2</v>
      </c>
      <c r="Q401" s="57">
        <f t="shared" si="69"/>
        <v>4.9950049950049952E-2</v>
      </c>
      <c r="R401" s="57">
        <f t="shared" si="69"/>
        <v>0</v>
      </c>
      <c r="S401" s="57">
        <f t="shared" si="69"/>
        <v>4.9950049950049952E-2</v>
      </c>
      <c r="T401" s="61">
        <f t="shared" si="69"/>
        <v>0.84915084915084915</v>
      </c>
      <c r="U401" s="57">
        <f t="shared" si="68"/>
        <v>100</v>
      </c>
    </row>
    <row r="402" spans="2:21" s="36" customFormat="1" ht="12" customHeight="1" x14ac:dyDescent="0.15">
      <c r="B402" s="101"/>
      <c r="C402" s="149" t="s">
        <v>194</v>
      </c>
      <c r="D402" s="150"/>
      <c r="E402" s="150"/>
      <c r="F402" s="150"/>
      <c r="G402" s="242">
        <f t="shared" si="70"/>
        <v>4004</v>
      </c>
      <c r="H402" s="156">
        <f t="shared" si="69"/>
        <v>87.612387612387607</v>
      </c>
      <c r="I402" s="156">
        <f t="shared" si="69"/>
        <v>1.3236763236763236</v>
      </c>
      <c r="J402" s="156">
        <f t="shared" si="69"/>
        <v>3.971028971028971</v>
      </c>
      <c r="K402" s="156">
        <f t="shared" si="69"/>
        <v>5.1698301698301696</v>
      </c>
      <c r="L402" s="156">
        <f t="shared" si="69"/>
        <v>0.52447552447552448</v>
      </c>
      <c r="M402" s="156">
        <f t="shared" si="69"/>
        <v>0.52447552447552448</v>
      </c>
      <c r="N402" s="156">
        <f t="shared" si="69"/>
        <v>0</v>
      </c>
      <c r="O402" s="156">
        <f t="shared" si="69"/>
        <v>7.4925074925074928E-2</v>
      </c>
      <c r="P402" s="156">
        <f t="shared" si="69"/>
        <v>0</v>
      </c>
      <c r="Q402" s="156">
        <f t="shared" si="69"/>
        <v>0</v>
      </c>
      <c r="R402" s="156">
        <f t="shared" si="69"/>
        <v>0</v>
      </c>
      <c r="S402" s="156">
        <f t="shared" si="69"/>
        <v>0</v>
      </c>
      <c r="T402" s="157">
        <f t="shared" si="69"/>
        <v>0.79920079920079923</v>
      </c>
      <c r="U402" s="156">
        <f t="shared" si="68"/>
        <v>99.999999999999986</v>
      </c>
    </row>
    <row r="403" spans="2:21" s="36" customFormat="1" ht="12" customHeight="1" x14ac:dyDescent="0.15">
      <c r="B403" s="101"/>
      <c r="C403" s="124" t="s">
        <v>195</v>
      </c>
      <c r="D403" s="37"/>
      <c r="E403" s="37"/>
      <c r="F403" s="37"/>
      <c r="G403" s="239">
        <f t="shared" si="70"/>
        <v>4004</v>
      </c>
      <c r="H403" s="57">
        <f t="shared" si="69"/>
        <v>78.646353646353646</v>
      </c>
      <c r="I403" s="57">
        <f t="shared" si="69"/>
        <v>6.2687312687312691</v>
      </c>
      <c r="J403" s="57">
        <f t="shared" si="69"/>
        <v>8.8911088911088907</v>
      </c>
      <c r="K403" s="57">
        <f t="shared" si="69"/>
        <v>4.5204795204795207</v>
      </c>
      <c r="L403" s="57">
        <f t="shared" si="69"/>
        <v>0.4745254745254745</v>
      </c>
      <c r="M403" s="57">
        <f t="shared" si="69"/>
        <v>0.49950049950049952</v>
      </c>
      <c r="N403" s="57">
        <f t="shared" si="69"/>
        <v>7.4925074925074928E-2</v>
      </c>
      <c r="O403" s="57">
        <f t="shared" si="69"/>
        <v>0</v>
      </c>
      <c r="P403" s="57">
        <f t="shared" si="69"/>
        <v>0</v>
      </c>
      <c r="Q403" s="57">
        <f t="shared" si="69"/>
        <v>2.4975024975024976E-2</v>
      </c>
      <c r="R403" s="57">
        <f t="shared" si="69"/>
        <v>0</v>
      </c>
      <c r="S403" s="57">
        <f t="shared" si="69"/>
        <v>0</v>
      </c>
      <c r="T403" s="61">
        <f t="shared" si="69"/>
        <v>0.59940059940059942</v>
      </c>
      <c r="U403" s="57">
        <f t="shared" si="68"/>
        <v>100</v>
      </c>
    </row>
    <row r="404" spans="2:21" s="36" customFormat="1" ht="12" customHeight="1" x14ac:dyDescent="0.15">
      <c r="B404" s="101"/>
      <c r="C404" s="124" t="s">
        <v>196</v>
      </c>
      <c r="D404" s="37"/>
      <c r="E404" s="37"/>
      <c r="F404" s="37"/>
      <c r="G404" s="239">
        <f t="shared" si="70"/>
        <v>4004</v>
      </c>
      <c r="H404" s="57">
        <f t="shared" si="69"/>
        <v>42.132867132867133</v>
      </c>
      <c r="I404" s="57">
        <f t="shared" si="69"/>
        <v>7.2427572427572429</v>
      </c>
      <c r="J404" s="57">
        <f t="shared" si="69"/>
        <v>14.810189810189812</v>
      </c>
      <c r="K404" s="57">
        <f t="shared" si="69"/>
        <v>19.255744255744254</v>
      </c>
      <c r="L404" s="57">
        <f t="shared" si="69"/>
        <v>4.9200799200799201</v>
      </c>
      <c r="M404" s="57">
        <f t="shared" si="69"/>
        <v>6.5184815184815186</v>
      </c>
      <c r="N404" s="57">
        <f t="shared" si="69"/>
        <v>1.098901098901099</v>
      </c>
      <c r="O404" s="57">
        <f t="shared" si="69"/>
        <v>1.3486513486513485</v>
      </c>
      <c r="P404" s="57">
        <f t="shared" si="69"/>
        <v>0.39960039960039961</v>
      </c>
      <c r="Q404" s="57">
        <f t="shared" si="69"/>
        <v>0.52447552447552448</v>
      </c>
      <c r="R404" s="57">
        <f t="shared" si="69"/>
        <v>0.12487512487512488</v>
      </c>
      <c r="S404" s="57">
        <f t="shared" si="69"/>
        <v>0.2247752247752248</v>
      </c>
      <c r="T404" s="61">
        <f t="shared" si="69"/>
        <v>1.3986013986013985</v>
      </c>
      <c r="U404" s="57">
        <f t="shared" si="68"/>
        <v>100</v>
      </c>
    </row>
    <row r="405" spans="2:21" s="36" customFormat="1" ht="12" customHeight="1" x14ac:dyDescent="0.15">
      <c r="B405" s="101"/>
      <c r="C405" s="124" t="s">
        <v>197</v>
      </c>
      <c r="D405" s="37"/>
      <c r="E405" s="37"/>
      <c r="F405" s="37"/>
      <c r="G405" s="239">
        <f t="shared" si="70"/>
        <v>4004</v>
      </c>
      <c r="H405" s="57">
        <f t="shared" si="69"/>
        <v>50.774225774225776</v>
      </c>
      <c r="I405" s="57">
        <f t="shared" si="69"/>
        <v>14.585414585414586</v>
      </c>
      <c r="J405" s="57">
        <f t="shared" si="69"/>
        <v>19.630369630369628</v>
      </c>
      <c r="K405" s="57">
        <f t="shared" si="69"/>
        <v>8.7412587412587417</v>
      </c>
      <c r="L405" s="57">
        <f t="shared" si="69"/>
        <v>2.4725274725274726</v>
      </c>
      <c r="M405" s="57">
        <f t="shared" si="69"/>
        <v>1.4735264735264737</v>
      </c>
      <c r="N405" s="57">
        <f t="shared" si="69"/>
        <v>0.37462537462537465</v>
      </c>
      <c r="O405" s="57">
        <f t="shared" si="69"/>
        <v>0.32467532467532467</v>
      </c>
      <c r="P405" s="57">
        <f t="shared" si="69"/>
        <v>0.14985014985014986</v>
      </c>
      <c r="Q405" s="57">
        <f t="shared" si="69"/>
        <v>4.9950049950049952E-2</v>
      </c>
      <c r="R405" s="57">
        <f t="shared" si="69"/>
        <v>0</v>
      </c>
      <c r="S405" s="57">
        <f t="shared" si="69"/>
        <v>0.14985014985014986</v>
      </c>
      <c r="T405" s="61">
        <f t="shared" si="69"/>
        <v>1.2737262737262738</v>
      </c>
      <c r="U405" s="57">
        <f t="shared" si="68"/>
        <v>100.00000000000003</v>
      </c>
    </row>
    <row r="406" spans="2:21" s="36" customFormat="1" ht="12" customHeight="1" x14ac:dyDescent="0.15">
      <c r="B406" s="101"/>
      <c r="C406" s="124" t="s">
        <v>198</v>
      </c>
      <c r="D406" s="37"/>
      <c r="E406" s="37"/>
      <c r="F406" s="37"/>
      <c r="G406" s="239">
        <f t="shared" si="70"/>
        <v>4004</v>
      </c>
      <c r="H406" s="57">
        <f t="shared" si="69"/>
        <v>98.05194805194806</v>
      </c>
      <c r="I406" s="57">
        <f t="shared" si="69"/>
        <v>1.0739260739260741</v>
      </c>
      <c r="J406" s="57">
        <f t="shared" si="69"/>
        <v>0.5494505494505495</v>
      </c>
      <c r="K406" s="57">
        <f t="shared" si="69"/>
        <v>0.27472527472527475</v>
      </c>
      <c r="L406" s="57">
        <f t="shared" si="69"/>
        <v>0</v>
      </c>
      <c r="M406" s="57">
        <f t="shared" si="69"/>
        <v>2.4975024975024976E-2</v>
      </c>
      <c r="N406" s="57">
        <f t="shared" si="69"/>
        <v>0</v>
      </c>
      <c r="O406" s="57">
        <f t="shared" si="69"/>
        <v>0</v>
      </c>
      <c r="P406" s="57">
        <f t="shared" si="69"/>
        <v>2.4975024975024976E-2</v>
      </c>
      <c r="Q406" s="57">
        <f t="shared" si="69"/>
        <v>0</v>
      </c>
      <c r="R406" s="57">
        <f t="shared" si="69"/>
        <v>0</v>
      </c>
      <c r="S406" s="57">
        <f t="shared" si="69"/>
        <v>0</v>
      </c>
      <c r="T406" s="61">
        <f t="shared" si="69"/>
        <v>0</v>
      </c>
      <c r="U406" s="57">
        <f t="shared" si="68"/>
        <v>100</v>
      </c>
    </row>
    <row r="407" spans="2:21" s="36" customFormat="1" ht="12" customHeight="1" x14ac:dyDescent="0.15">
      <c r="B407" s="101"/>
      <c r="C407" s="124" t="s">
        <v>199</v>
      </c>
      <c r="D407" s="37"/>
      <c r="E407" s="37"/>
      <c r="F407" s="37"/>
      <c r="G407" s="239">
        <f t="shared" si="70"/>
        <v>4004</v>
      </c>
      <c r="H407" s="57">
        <f t="shared" si="69"/>
        <v>54.420579420579415</v>
      </c>
      <c r="I407" s="57">
        <f t="shared" si="69"/>
        <v>28.946053946053947</v>
      </c>
      <c r="J407" s="57">
        <f t="shared" si="69"/>
        <v>12.312687312687313</v>
      </c>
      <c r="K407" s="57">
        <f t="shared" si="69"/>
        <v>2.5974025974025974</v>
      </c>
      <c r="L407" s="57">
        <f t="shared" si="69"/>
        <v>0.27472527472527475</v>
      </c>
      <c r="M407" s="57">
        <f t="shared" si="69"/>
        <v>0.19980019980019981</v>
      </c>
      <c r="N407" s="57">
        <f t="shared" si="69"/>
        <v>0</v>
      </c>
      <c r="O407" s="57">
        <f t="shared" si="69"/>
        <v>0</v>
      </c>
      <c r="P407" s="57">
        <f t="shared" si="69"/>
        <v>0</v>
      </c>
      <c r="Q407" s="57">
        <f t="shared" si="69"/>
        <v>0</v>
      </c>
      <c r="R407" s="57">
        <f t="shared" si="69"/>
        <v>0</v>
      </c>
      <c r="S407" s="57">
        <f t="shared" si="69"/>
        <v>0</v>
      </c>
      <c r="T407" s="61">
        <f t="shared" si="69"/>
        <v>1.2487512487512489</v>
      </c>
      <c r="U407" s="57">
        <f t="shared" si="68"/>
        <v>99.999999999999986</v>
      </c>
    </row>
    <row r="408" spans="2:21" s="36" customFormat="1" ht="12" customHeight="1" x14ac:dyDescent="0.15">
      <c r="B408" s="101"/>
      <c r="C408" s="124" t="s">
        <v>200</v>
      </c>
      <c r="D408" s="37"/>
      <c r="E408" s="37"/>
      <c r="F408" s="37"/>
      <c r="G408" s="239">
        <f t="shared" si="70"/>
        <v>4004</v>
      </c>
      <c r="H408" s="57">
        <f t="shared" si="69"/>
        <v>66.783216783216787</v>
      </c>
      <c r="I408" s="57">
        <f t="shared" si="69"/>
        <v>14.960039960039961</v>
      </c>
      <c r="J408" s="57">
        <f t="shared" si="69"/>
        <v>7.3426573426573425</v>
      </c>
      <c r="K408" s="57">
        <f t="shared" si="69"/>
        <v>4.8701298701298708</v>
      </c>
      <c r="L408" s="57">
        <f t="shared" si="69"/>
        <v>0.99900099900099903</v>
      </c>
      <c r="M408" s="57">
        <f t="shared" si="69"/>
        <v>1.5234765234765235</v>
      </c>
      <c r="N408" s="57">
        <f t="shared" si="69"/>
        <v>0.39960039960039961</v>
      </c>
      <c r="O408" s="57">
        <f t="shared" si="69"/>
        <v>0.5494505494505495</v>
      </c>
      <c r="P408" s="57">
        <f t="shared" si="69"/>
        <v>0.17482517482517482</v>
      </c>
      <c r="Q408" s="57">
        <f t="shared" si="69"/>
        <v>0.44955044955044959</v>
      </c>
      <c r="R408" s="57">
        <f t="shared" si="69"/>
        <v>0.14985014985014986</v>
      </c>
      <c r="S408" s="57">
        <f t="shared" si="69"/>
        <v>0.52447552447552448</v>
      </c>
      <c r="T408" s="61">
        <f t="shared" si="69"/>
        <v>1.2737262737262738</v>
      </c>
      <c r="U408" s="57">
        <f t="shared" si="68"/>
        <v>100</v>
      </c>
    </row>
    <row r="409" spans="2:21" s="36" customFormat="1" ht="12" customHeight="1" x14ac:dyDescent="0.15">
      <c r="B409" s="101"/>
      <c r="C409" s="124" t="s">
        <v>201</v>
      </c>
      <c r="D409" s="37"/>
      <c r="E409" s="37"/>
      <c r="F409" s="37"/>
      <c r="G409" s="239">
        <f t="shared" si="70"/>
        <v>4004</v>
      </c>
      <c r="H409" s="57">
        <f t="shared" si="69"/>
        <v>78.396603396603396</v>
      </c>
      <c r="I409" s="57">
        <f t="shared" si="69"/>
        <v>6.1938061938061937</v>
      </c>
      <c r="J409" s="57">
        <f t="shared" si="69"/>
        <v>7.0429570429570436</v>
      </c>
      <c r="K409" s="57">
        <f t="shared" si="69"/>
        <v>5.6693306693306695</v>
      </c>
      <c r="L409" s="57">
        <f t="shared" si="69"/>
        <v>0.949050949050949</v>
      </c>
      <c r="M409" s="57">
        <f t="shared" si="69"/>
        <v>0.52447552447552448</v>
      </c>
      <c r="N409" s="57">
        <f t="shared" si="69"/>
        <v>0.14985014985014986</v>
      </c>
      <c r="O409" s="57">
        <f t="shared" si="69"/>
        <v>0.17482517482517482</v>
      </c>
      <c r="P409" s="57">
        <f t="shared" si="69"/>
        <v>0</v>
      </c>
      <c r="Q409" s="57">
        <f t="shared" si="69"/>
        <v>2.4975024975024976E-2</v>
      </c>
      <c r="R409" s="57">
        <f t="shared" si="69"/>
        <v>0</v>
      </c>
      <c r="S409" s="57">
        <f t="shared" si="69"/>
        <v>7.4925074925074928E-2</v>
      </c>
      <c r="T409" s="61">
        <f t="shared" si="69"/>
        <v>0.79920079920079923</v>
      </c>
      <c r="U409" s="57">
        <f t="shared" si="68"/>
        <v>100</v>
      </c>
    </row>
    <row r="410" spans="2:21" s="36" customFormat="1" ht="12" customHeight="1" x14ac:dyDescent="0.15">
      <c r="B410" s="101"/>
      <c r="C410" s="124" t="s">
        <v>202</v>
      </c>
      <c r="D410" s="37"/>
      <c r="E410" s="37"/>
      <c r="F410" s="37"/>
      <c r="G410" s="239">
        <f t="shared" si="70"/>
        <v>4004</v>
      </c>
      <c r="H410" s="57">
        <f t="shared" si="69"/>
        <v>73.176823176823177</v>
      </c>
      <c r="I410" s="57">
        <f t="shared" si="69"/>
        <v>7.7172827172827168</v>
      </c>
      <c r="J410" s="57">
        <f t="shared" si="69"/>
        <v>9.265734265734265</v>
      </c>
      <c r="K410" s="57">
        <f t="shared" si="69"/>
        <v>5.9440559440559442</v>
      </c>
      <c r="L410" s="57">
        <f t="shared" si="69"/>
        <v>1.2987012987012987</v>
      </c>
      <c r="M410" s="57">
        <f t="shared" si="69"/>
        <v>0.82417582417582425</v>
      </c>
      <c r="N410" s="57">
        <f t="shared" si="69"/>
        <v>0.39960039960039961</v>
      </c>
      <c r="O410" s="57">
        <f t="shared" si="69"/>
        <v>0.19980019980019981</v>
      </c>
      <c r="P410" s="57">
        <f t="shared" si="69"/>
        <v>0.14985014985014986</v>
      </c>
      <c r="Q410" s="57">
        <f t="shared" si="69"/>
        <v>0.12487512487512488</v>
      </c>
      <c r="R410" s="57">
        <f t="shared" si="69"/>
        <v>2.4975024975024976E-2</v>
      </c>
      <c r="S410" s="57">
        <f t="shared" si="69"/>
        <v>4.9950049950049952E-2</v>
      </c>
      <c r="T410" s="61">
        <f t="shared" si="69"/>
        <v>0.82417582417582425</v>
      </c>
      <c r="U410" s="57">
        <f t="shared" si="68"/>
        <v>100.00000000000001</v>
      </c>
    </row>
    <row r="411" spans="2:21" s="36" customFormat="1" ht="12" customHeight="1" x14ac:dyDescent="0.15">
      <c r="B411" s="101"/>
      <c r="C411" s="149" t="s">
        <v>203</v>
      </c>
      <c r="D411" s="150"/>
      <c r="E411" s="150"/>
      <c r="F411" s="150"/>
      <c r="G411" s="242">
        <f t="shared" si="70"/>
        <v>4004</v>
      </c>
      <c r="H411" s="156">
        <f t="shared" si="69"/>
        <v>29.295704295704294</v>
      </c>
      <c r="I411" s="156">
        <f t="shared" si="69"/>
        <v>3.5964035964035967</v>
      </c>
      <c r="J411" s="156">
        <f t="shared" si="69"/>
        <v>9.79020979020979</v>
      </c>
      <c r="K411" s="156">
        <f t="shared" si="69"/>
        <v>18.081918081918083</v>
      </c>
      <c r="L411" s="156">
        <f t="shared" si="69"/>
        <v>8.6663336663336654</v>
      </c>
      <c r="M411" s="156">
        <f t="shared" si="69"/>
        <v>10.914085914085913</v>
      </c>
      <c r="N411" s="156">
        <f t="shared" si="69"/>
        <v>4.1708291708291707</v>
      </c>
      <c r="O411" s="156">
        <f t="shared" si="69"/>
        <v>6.418581418581419</v>
      </c>
      <c r="P411" s="156">
        <f t="shared" si="69"/>
        <v>2.5724275724275723</v>
      </c>
      <c r="Q411" s="156">
        <f t="shared" si="69"/>
        <v>2.7472527472527473</v>
      </c>
      <c r="R411" s="156">
        <f t="shared" si="69"/>
        <v>1.1238761238761239</v>
      </c>
      <c r="S411" s="156">
        <f t="shared" si="69"/>
        <v>1.048951048951049</v>
      </c>
      <c r="T411" s="157">
        <f t="shared" si="69"/>
        <v>1.5734265734265735</v>
      </c>
      <c r="U411" s="156">
        <f t="shared" si="68"/>
        <v>100</v>
      </c>
    </row>
    <row r="412" spans="2:21" s="36" customFormat="1" ht="12" customHeight="1" x14ac:dyDescent="0.15">
      <c r="B412" s="101"/>
      <c r="C412" s="124" t="s">
        <v>204</v>
      </c>
      <c r="D412" s="37"/>
      <c r="E412" s="37"/>
      <c r="F412" s="37"/>
      <c r="G412" s="239">
        <f t="shared" si="70"/>
        <v>4004</v>
      </c>
      <c r="H412" s="57">
        <f t="shared" si="69"/>
        <v>62.812187812187815</v>
      </c>
      <c r="I412" s="57">
        <f t="shared" si="69"/>
        <v>25.374625374625374</v>
      </c>
      <c r="J412" s="57">
        <f t="shared" si="69"/>
        <v>8.7162837162837175</v>
      </c>
      <c r="K412" s="57">
        <f t="shared" si="69"/>
        <v>1.9230769230769231</v>
      </c>
      <c r="L412" s="57">
        <f t="shared" si="69"/>
        <v>0.14985014985014986</v>
      </c>
      <c r="M412" s="57">
        <f t="shared" si="69"/>
        <v>0.2247752247752248</v>
      </c>
      <c r="N412" s="57">
        <f t="shared" si="69"/>
        <v>0</v>
      </c>
      <c r="O412" s="57">
        <f t="shared" si="69"/>
        <v>2.4975024975024976E-2</v>
      </c>
      <c r="P412" s="57">
        <f t="shared" si="69"/>
        <v>0</v>
      </c>
      <c r="Q412" s="57">
        <f t="shared" si="69"/>
        <v>0</v>
      </c>
      <c r="R412" s="57">
        <f t="shared" si="69"/>
        <v>0</v>
      </c>
      <c r="S412" s="57">
        <f t="shared" si="69"/>
        <v>0</v>
      </c>
      <c r="T412" s="61">
        <f t="shared" si="69"/>
        <v>0.77422577422577421</v>
      </c>
      <c r="U412" s="57">
        <f t="shared" si="68"/>
        <v>100</v>
      </c>
    </row>
    <row r="413" spans="2:21" s="36" customFormat="1" ht="12" customHeight="1" x14ac:dyDescent="0.15">
      <c r="B413" s="101"/>
      <c r="C413" s="124" t="s">
        <v>1043</v>
      </c>
      <c r="D413" s="37"/>
      <c r="E413" s="37"/>
      <c r="F413" s="37"/>
      <c r="G413" s="239">
        <f t="shared" si="70"/>
        <v>4004</v>
      </c>
      <c r="H413" s="57">
        <f t="shared" si="69"/>
        <v>89.360639360639354</v>
      </c>
      <c r="I413" s="57">
        <f t="shared" si="69"/>
        <v>4.4455544455544453</v>
      </c>
      <c r="J413" s="57">
        <f t="shared" si="69"/>
        <v>4.4205794205794211</v>
      </c>
      <c r="K413" s="57">
        <f t="shared" si="69"/>
        <v>1.098901098901099</v>
      </c>
      <c r="L413" s="57">
        <f t="shared" si="69"/>
        <v>9.9900099900099903E-2</v>
      </c>
      <c r="M413" s="57">
        <f t="shared" si="69"/>
        <v>7.4925074925074928E-2</v>
      </c>
      <c r="N413" s="57">
        <f t="shared" si="69"/>
        <v>2.4975024975024976E-2</v>
      </c>
      <c r="O413" s="57">
        <f t="shared" si="69"/>
        <v>2.4975024975024976E-2</v>
      </c>
      <c r="P413" s="57">
        <f t="shared" si="69"/>
        <v>0</v>
      </c>
      <c r="Q413" s="57">
        <f t="shared" si="69"/>
        <v>2.4975024975024976E-2</v>
      </c>
      <c r="R413" s="57">
        <f t="shared" si="69"/>
        <v>0</v>
      </c>
      <c r="S413" s="57">
        <f t="shared" si="69"/>
        <v>0</v>
      </c>
      <c r="T413" s="61">
        <f t="shared" si="69"/>
        <v>0.42457542457542458</v>
      </c>
      <c r="U413" s="57">
        <f t="shared" si="68"/>
        <v>99.999999999999972</v>
      </c>
    </row>
    <row r="414" spans="2:21" s="36" customFormat="1" ht="12" customHeight="1" x14ac:dyDescent="0.15">
      <c r="B414" s="101"/>
      <c r="C414" s="124" t="s">
        <v>1042</v>
      </c>
      <c r="D414" s="37"/>
      <c r="E414" s="37"/>
      <c r="F414" s="37"/>
      <c r="G414" s="239">
        <f t="shared" si="70"/>
        <v>4004</v>
      </c>
      <c r="H414" s="57">
        <f t="shared" si="69"/>
        <v>25.699300699300696</v>
      </c>
      <c r="I414" s="57">
        <f t="shared" si="69"/>
        <v>9.0909090909090917</v>
      </c>
      <c r="J414" s="57">
        <f t="shared" si="69"/>
        <v>20.304695304695304</v>
      </c>
      <c r="K414" s="57">
        <f t="shared" si="69"/>
        <v>22.827172827172827</v>
      </c>
      <c r="L414" s="57">
        <f t="shared" si="69"/>
        <v>11.513486513486514</v>
      </c>
      <c r="M414" s="57">
        <f t="shared" si="69"/>
        <v>6.3936063936063938</v>
      </c>
      <c r="N414" s="57">
        <f t="shared" si="69"/>
        <v>1.8231768231768233</v>
      </c>
      <c r="O414" s="57">
        <f t="shared" si="69"/>
        <v>0.62437562437562444</v>
      </c>
      <c r="P414" s="57">
        <f t="shared" si="69"/>
        <v>7.4925074925074928E-2</v>
      </c>
      <c r="Q414" s="57">
        <f t="shared" si="69"/>
        <v>0.19980019980019981</v>
      </c>
      <c r="R414" s="57">
        <f t="shared" si="69"/>
        <v>0</v>
      </c>
      <c r="S414" s="57">
        <f t="shared" si="69"/>
        <v>9.9900099900099903E-2</v>
      </c>
      <c r="T414" s="61">
        <f t="shared" si="69"/>
        <v>1.3486513486513485</v>
      </c>
      <c r="U414" s="57">
        <f t="shared" si="68"/>
        <v>99.999999999999986</v>
      </c>
    </row>
    <row r="415" spans="2:21" s="36" customFormat="1" ht="12" customHeight="1" x14ac:dyDescent="0.15">
      <c r="B415" s="101"/>
      <c r="C415" s="124" t="s">
        <v>205</v>
      </c>
      <c r="D415" s="37"/>
      <c r="E415" s="37"/>
      <c r="F415" s="37"/>
      <c r="G415" s="239">
        <f t="shared" si="70"/>
        <v>4004</v>
      </c>
      <c r="H415" s="57">
        <f t="shared" si="69"/>
        <v>67.557442557442556</v>
      </c>
      <c r="I415" s="57">
        <f t="shared" si="69"/>
        <v>6.0689310689310689</v>
      </c>
      <c r="J415" s="57">
        <f t="shared" si="69"/>
        <v>9.8151848151848142</v>
      </c>
      <c r="K415" s="57">
        <f t="shared" si="69"/>
        <v>9.4155844155844157</v>
      </c>
      <c r="L415" s="57">
        <f t="shared" si="69"/>
        <v>2.7472527472527473</v>
      </c>
      <c r="M415" s="57">
        <f t="shared" si="69"/>
        <v>2.0979020979020979</v>
      </c>
      <c r="N415" s="57">
        <f t="shared" si="69"/>
        <v>0.5494505494505495</v>
      </c>
      <c r="O415" s="57">
        <f t="shared" si="69"/>
        <v>0.32467532467532467</v>
      </c>
      <c r="P415" s="57">
        <f t="shared" si="69"/>
        <v>7.4925074925074928E-2</v>
      </c>
      <c r="Q415" s="57">
        <f t="shared" si="69"/>
        <v>0.17482517482517482</v>
      </c>
      <c r="R415" s="57">
        <f t="shared" si="69"/>
        <v>2.4975024975024976E-2</v>
      </c>
      <c r="S415" s="57">
        <f t="shared" si="69"/>
        <v>2.4975024975024976E-2</v>
      </c>
      <c r="T415" s="61">
        <f t="shared" si="69"/>
        <v>1.1238761238761239</v>
      </c>
      <c r="U415" s="57">
        <f t="shared" si="68"/>
        <v>100</v>
      </c>
    </row>
    <row r="416" spans="2:21" s="36" customFormat="1" ht="12" customHeight="1" x14ac:dyDescent="0.15">
      <c r="B416" s="101"/>
      <c r="C416" s="124" t="s">
        <v>62</v>
      </c>
      <c r="D416" s="37"/>
      <c r="E416" s="37"/>
      <c r="F416" s="37"/>
      <c r="G416" s="239">
        <f t="shared" si="70"/>
        <v>4004</v>
      </c>
      <c r="H416" s="57">
        <f t="shared" ref="H416:T416" si="71">H382/$G416*100</f>
        <v>65.959040959040962</v>
      </c>
      <c r="I416" s="57">
        <f t="shared" si="71"/>
        <v>5.2697302697302693</v>
      </c>
      <c r="J416" s="57">
        <f t="shared" si="71"/>
        <v>9.7652347652347657</v>
      </c>
      <c r="K416" s="57">
        <f t="shared" si="71"/>
        <v>9.6653346653346652</v>
      </c>
      <c r="L416" s="57">
        <f t="shared" si="71"/>
        <v>3.121878121878122</v>
      </c>
      <c r="M416" s="57">
        <f t="shared" si="71"/>
        <v>3.0219780219780219</v>
      </c>
      <c r="N416" s="57">
        <f t="shared" si="71"/>
        <v>0.72427572427572429</v>
      </c>
      <c r="O416" s="57">
        <f t="shared" si="71"/>
        <v>0.7492507492507493</v>
      </c>
      <c r="P416" s="57">
        <f t="shared" si="71"/>
        <v>0.2247752247752248</v>
      </c>
      <c r="Q416" s="57">
        <f t="shared" si="71"/>
        <v>0.19980019980019981</v>
      </c>
      <c r="R416" s="57">
        <f t="shared" si="71"/>
        <v>9.9900099900099903E-2</v>
      </c>
      <c r="S416" s="57">
        <f t="shared" si="71"/>
        <v>7.4925074925074928E-2</v>
      </c>
      <c r="T416" s="61">
        <f t="shared" si="71"/>
        <v>1.1238761238761239</v>
      </c>
      <c r="U416" s="57">
        <f t="shared" si="68"/>
        <v>100.00000000000001</v>
      </c>
    </row>
    <row r="417" spans="2:21" s="36" customFormat="1" ht="12" customHeight="1" x14ac:dyDescent="0.15">
      <c r="B417" s="101"/>
      <c r="C417" s="149" t="s">
        <v>206</v>
      </c>
      <c r="D417" s="150"/>
      <c r="E417" s="150"/>
      <c r="F417" s="150"/>
      <c r="G417" s="242" t="str">
        <f t="shared" si="70"/>
        <v>－</v>
      </c>
      <c r="H417" s="227" t="s">
        <v>1041</v>
      </c>
      <c r="I417" s="227" t="s">
        <v>1041</v>
      </c>
      <c r="J417" s="227" t="s">
        <v>1041</v>
      </c>
      <c r="K417" s="227" t="s">
        <v>1041</v>
      </c>
      <c r="L417" s="227" t="s">
        <v>1041</v>
      </c>
      <c r="M417" s="227" t="s">
        <v>1041</v>
      </c>
      <c r="N417" s="227" t="s">
        <v>1041</v>
      </c>
      <c r="O417" s="227" t="s">
        <v>1041</v>
      </c>
      <c r="P417" s="227" t="s">
        <v>1041</v>
      </c>
      <c r="Q417" s="227" t="s">
        <v>1041</v>
      </c>
      <c r="R417" s="227" t="s">
        <v>1041</v>
      </c>
      <c r="S417" s="227" t="s">
        <v>1041</v>
      </c>
      <c r="T417" s="243" t="s">
        <v>1041</v>
      </c>
      <c r="U417" s="227" t="s">
        <v>1041</v>
      </c>
    </row>
    <row r="418" spans="2:21" s="36" customFormat="1" ht="12" customHeight="1" x14ac:dyDescent="0.15">
      <c r="B418" s="101"/>
      <c r="C418" s="124" t="s">
        <v>46</v>
      </c>
      <c r="D418" s="37"/>
      <c r="E418" s="37"/>
      <c r="F418" s="37"/>
      <c r="G418" s="239">
        <f t="shared" si="70"/>
        <v>4004</v>
      </c>
      <c r="H418" s="57">
        <f t="shared" ref="H418:T433" si="72">H384/$G418*100</f>
        <v>87.187812187812185</v>
      </c>
      <c r="I418" s="57">
        <f t="shared" si="72"/>
        <v>1.048951048951049</v>
      </c>
      <c r="J418" s="57">
        <f t="shared" si="72"/>
        <v>2.2977022977022976</v>
      </c>
      <c r="K418" s="57">
        <f t="shared" si="72"/>
        <v>3.3966033966033966</v>
      </c>
      <c r="L418" s="57">
        <f t="shared" si="72"/>
        <v>1.2987012987012987</v>
      </c>
      <c r="M418" s="57">
        <f t="shared" si="72"/>
        <v>1.3486513486513485</v>
      </c>
      <c r="N418" s="57">
        <f t="shared" si="72"/>
        <v>0.39960039960039961</v>
      </c>
      <c r="O418" s="57">
        <f t="shared" si="72"/>
        <v>0.77422577422577421</v>
      </c>
      <c r="P418" s="57">
        <f t="shared" si="72"/>
        <v>0.2247752247752248</v>
      </c>
      <c r="Q418" s="57">
        <f t="shared" si="72"/>
        <v>0.64935064935064934</v>
      </c>
      <c r="R418" s="57">
        <f t="shared" si="72"/>
        <v>7.4925074925074928E-2</v>
      </c>
      <c r="S418" s="57">
        <f t="shared" si="72"/>
        <v>0.67432567432567425</v>
      </c>
      <c r="T418" s="61">
        <f t="shared" si="72"/>
        <v>0.62437562437562444</v>
      </c>
      <c r="U418" s="57">
        <f t="shared" si="68"/>
        <v>100.00000000000001</v>
      </c>
    </row>
    <row r="419" spans="2:21" s="36" customFormat="1" ht="12" customHeight="1" x14ac:dyDescent="0.15">
      <c r="B419" s="101"/>
      <c r="C419" s="124" t="s">
        <v>207</v>
      </c>
      <c r="D419" s="37"/>
      <c r="E419" s="37"/>
      <c r="F419" s="37"/>
      <c r="G419" s="239">
        <f t="shared" si="70"/>
        <v>4004</v>
      </c>
      <c r="H419" s="57">
        <f t="shared" si="72"/>
        <v>99.225774225774217</v>
      </c>
      <c r="I419" s="57">
        <f t="shared" si="72"/>
        <v>0.37462537462537465</v>
      </c>
      <c r="J419" s="57">
        <f t="shared" si="72"/>
        <v>0.24975024975024976</v>
      </c>
      <c r="K419" s="57">
        <f t="shared" si="72"/>
        <v>7.4925074925074928E-2</v>
      </c>
      <c r="L419" s="57">
        <f t="shared" si="72"/>
        <v>2.4975024975024976E-2</v>
      </c>
      <c r="M419" s="57">
        <f t="shared" si="72"/>
        <v>0</v>
      </c>
      <c r="N419" s="57">
        <f t="shared" si="72"/>
        <v>0</v>
      </c>
      <c r="O419" s="57">
        <f t="shared" si="72"/>
        <v>0</v>
      </c>
      <c r="P419" s="57">
        <f t="shared" si="72"/>
        <v>0</v>
      </c>
      <c r="Q419" s="57">
        <f t="shared" si="72"/>
        <v>0</v>
      </c>
      <c r="R419" s="57">
        <f t="shared" si="72"/>
        <v>0</v>
      </c>
      <c r="S419" s="57">
        <f t="shared" si="72"/>
        <v>0</v>
      </c>
      <c r="T419" s="61">
        <f t="shared" si="72"/>
        <v>4.9950049950049952E-2</v>
      </c>
      <c r="U419" s="57">
        <f t="shared" si="68"/>
        <v>100</v>
      </c>
    </row>
    <row r="420" spans="2:21" s="36" customFormat="1" ht="12" customHeight="1" x14ac:dyDescent="0.15">
      <c r="B420" s="101"/>
      <c r="C420" s="124" t="s">
        <v>208</v>
      </c>
      <c r="D420" s="37"/>
      <c r="E420" s="37"/>
      <c r="F420" s="37"/>
      <c r="G420" s="239">
        <f t="shared" si="70"/>
        <v>4004</v>
      </c>
      <c r="H420" s="57">
        <f t="shared" si="72"/>
        <v>99.575424575424577</v>
      </c>
      <c r="I420" s="57">
        <f t="shared" si="72"/>
        <v>4.9950049950049952E-2</v>
      </c>
      <c r="J420" s="57">
        <f t="shared" si="72"/>
        <v>7.4925074925074928E-2</v>
      </c>
      <c r="K420" s="57">
        <f t="shared" si="72"/>
        <v>0.14985014985014986</v>
      </c>
      <c r="L420" s="57">
        <f t="shared" si="72"/>
        <v>0</v>
      </c>
      <c r="M420" s="57">
        <f t="shared" si="72"/>
        <v>4.9950049950049952E-2</v>
      </c>
      <c r="N420" s="57">
        <f t="shared" si="72"/>
        <v>0</v>
      </c>
      <c r="O420" s="57">
        <f t="shared" si="72"/>
        <v>4.9950049950049952E-2</v>
      </c>
      <c r="P420" s="57">
        <f t="shared" si="72"/>
        <v>0</v>
      </c>
      <c r="Q420" s="57">
        <f t="shared" si="72"/>
        <v>2.4975024975024976E-2</v>
      </c>
      <c r="R420" s="57">
        <f t="shared" si="72"/>
        <v>0</v>
      </c>
      <c r="S420" s="57">
        <f t="shared" si="72"/>
        <v>0</v>
      </c>
      <c r="T420" s="61">
        <f t="shared" si="72"/>
        <v>2.4975024975024976E-2</v>
      </c>
      <c r="U420" s="57">
        <f t="shared" si="68"/>
        <v>100.00000000000001</v>
      </c>
    </row>
    <row r="421" spans="2:21" s="36" customFormat="1" ht="12" customHeight="1" x14ac:dyDescent="0.15">
      <c r="B421" s="101"/>
      <c r="C421" s="124" t="s">
        <v>51</v>
      </c>
      <c r="D421" s="37"/>
      <c r="E421" s="37"/>
      <c r="F421" s="37"/>
      <c r="G421" s="239">
        <f t="shared" si="70"/>
        <v>4004</v>
      </c>
      <c r="H421" s="57">
        <f t="shared" si="72"/>
        <v>99.875124875124882</v>
      </c>
      <c r="I421" s="57">
        <f t="shared" si="72"/>
        <v>0</v>
      </c>
      <c r="J421" s="57">
        <f t="shared" si="72"/>
        <v>2.4975024975024976E-2</v>
      </c>
      <c r="K421" s="57">
        <f t="shared" si="72"/>
        <v>7.4925074925074928E-2</v>
      </c>
      <c r="L421" s="57">
        <f t="shared" si="72"/>
        <v>0</v>
      </c>
      <c r="M421" s="57">
        <f t="shared" si="72"/>
        <v>2.4975024975024976E-2</v>
      </c>
      <c r="N421" s="57">
        <f t="shared" si="72"/>
        <v>0</v>
      </c>
      <c r="O421" s="57">
        <f t="shared" si="72"/>
        <v>0</v>
      </c>
      <c r="P421" s="57">
        <f t="shared" si="72"/>
        <v>0</v>
      </c>
      <c r="Q421" s="57">
        <f t="shared" si="72"/>
        <v>0</v>
      </c>
      <c r="R421" s="57">
        <f t="shared" si="72"/>
        <v>0</v>
      </c>
      <c r="S421" s="57">
        <f t="shared" si="72"/>
        <v>0</v>
      </c>
      <c r="T421" s="61">
        <f t="shared" si="72"/>
        <v>0</v>
      </c>
      <c r="U421" s="57">
        <f t="shared" si="68"/>
        <v>100</v>
      </c>
    </row>
    <row r="422" spans="2:21" s="36" customFormat="1" ht="12" customHeight="1" x14ac:dyDescent="0.15">
      <c r="B422" s="101"/>
      <c r="C422" s="124" t="s">
        <v>209</v>
      </c>
      <c r="D422" s="37"/>
      <c r="E422" s="37"/>
      <c r="F422" s="37"/>
      <c r="G422" s="239">
        <f t="shared" si="70"/>
        <v>4004</v>
      </c>
      <c r="H422" s="57">
        <f t="shared" si="72"/>
        <v>99.425574425574425</v>
      </c>
      <c r="I422" s="57">
        <f t="shared" si="72"/>
        <v>2.4975024975024976E-2</v>
      </c>
      <c r="J422" s="57">
        <f t="shared" si="72"/>
        <v>0.12487512487512488</v>
      </c>
      <c r="K422" s="57">
        <f t="shared" si="72"/>
        <v>0.19980019980019981</v>
      </c>
      <c r="L422" s="57">
        <f t="shared" si="72"/>
        <v>0</v>
      </c>
      <c r="M422" s="57">
        <f t="shared" si="72"/>
        <v>2.4975024975024976E-2</v>
      </c>
      <c r="N422" s="57">
        <f t="shared" si="72"/>
        <v>0</v>
      </c>
      <c r="O422" s="57">
        <f t="shared" si="72"/>
        <v>2.4975024975024976E-2</v>
      </c>
      <c r="P422" s="57">
        <f t="shared" si="72"/>
        <v>0</v>
      </c>
      <c r="Q422" s="57">
        <f t="shared" si="72"/>
        <v>0</v>
      </c>
      <c r="R422" s="57">
        <f t="shared" si="72"/>
        <v>0</v>
      </c>
      <c r="S422" s="57">
        <f t="shared" si="72"/>
        <v>0</v>
      </c>
      <c r="T422" s="61">
        <f t="shared" si="72"/>
        <v>0.17482517482517482</v>
      </c>
      <c r="U422" s="57">
        <f t="shared" si="68"/>
        <v>99.999999999999986</v>
      </c>
    </row>
    <row r="423" spans="2:21" s="36" customFormat="1" ht="12" customHeight="1" x14ac:dyDescent="0.15">
      <c r="B423" s="101"/>
      <c r="C423" s="124" t="s">
        <v>54</v>
      </c>
      <c r="D423" s="37"/>
      <c r="E423" s="37"/>
      <c r="F423" s="37"/>
      <c r="G423" s="239">
        <f t="shared" si="70"/>
        <v>4004</v>
      </c>
      <c r="H423" s="57">
        <f t="shared" si="72"/>
        <v>98.551448551448544</v>
      </c>
      <c r="I423" s="57">
        <f t="shared" si="72"/>
        <v>0.24975024975024976</v>
      </c>
      <c r="J423" s="57">
        <f t="shared" si="72"/>
        <v>0.44955044955044959</v>
      </c>
      <c r="K423" s="57">
        <f t="shared" si="72"/>
        <v>0.34965034965034963</v>
      </c>
      <c r="L423" s="57">
        <f t="shared" si="72"/>
        <v>7.4925074925074928E-2</v>
      </c>
      <c r="M423" s="57">
        <f t="shared" si="72"/>
        <v>0.17482517482517482</v>
      </c>
      <c r="N423" s="57">
        <f t="shared" si="72"/>
        <v>0</v>
      </c>
      <c r="O423" s="57">
        <f t="shared" si="72"/>
        <v>7.4925074925074928E-2</v>
      </c>
      <c r="P423" s="57">
        <f t="shared" si="72"/>
        <v>0</v>
      </c>
      <c r="Q423" s="57">
        <f t="shared" si="72"/>
        <v>0</v>
      </c>
      <c r="R423" s="57">
        <f t="shared" si="72"/>
        <v>0</v>
      </c>
      <c r="S423" s="57">
        <f t="shared" si="72"/>
        <v>2.4975024975024976E-2</v>
      </c>
      <c r="T423" s="61">
        <f t="shared" si="72"/>
        <v>4.9950049950049952E-2</v>
      </c>
      <c r="U423" s="57">
        <f t="shared" si="68"/>
        <v>99.999999999999986</v>
      </c>
    </row>
    <row r="424" spans="2:21" s="36" customFormat="1" ht="12" customHeight="1" x14ac:dyDescent="0.15">
      <c r="B424" s="101"/>
      <c r="C424" s="124" t="s">
        <v>597</v>
      </c>
      <c r="D424" s="37"/>
      <c r="E424" s="37"/>
      <c r="F424" s="37"/>
      <c r="G424" s="239">
        <f t="shared" si="70"/>
        <v>4004</v>
      </c>
      <c r="H424" s="57">
        <f t="shared" si="72"/>
        <v>99.375624375624369</v>
      </c>
      <c r="I424" s="57">
        <f t="shared" si="72"/>
        <v>0.12487512487512488</v>
      </c>
      <c r="J424" s="57">
        <f t="shared" si="72"/>
        <v>0.12487512487512488</v>
      </c>
      <c r="K424" s="57">
        <f t="shared" si="72"/>
        <v>0.17482517482517482</v>
      </c>
      <c r="L424" s="57">
        <f t="shared" si="72"/>
        <v>2.4975024975024976E-2</v>
      </c>
      <c r="M424" s="57">
        <f t="shared" si="72"/>
        <v>7.4925074925074928E-2</v>
      </c>
      <c r="N424" s="57">
        <f t="shared" si="72"/>
        <v>4.9950049950049952E-2</v>
      </c>
      <c r="O424" s="57">
        <f t="shared" si="72"/>
        <v>0</v>
      </c>
      <c r="P424" s="57">
        <f t="shared" si="72"/>
        <v>0</v>
      </c>
      <c r="Q424" s="57">
        <f t="shared" si="72"/>
        <v>0</v>
      </c>
      <c r="R424" s="57">
        <f t="shared" si="72"/>
        <v>0</v>
      </c>
      <c r="S424" s="57">
        <f t="shared" si="72"/>
        <v>0</v>
      </c>
      <c r="T424" s="61">
        <f t="shared" si="72"/>
        <v>4.9950049950049952E-2</v>
      </c>
      <c r="U424" s="57">
        <f t="shared" si="68"/>
        <v>100.00000000000001</v>
      </c>
    </row>
    <row r="425" spans="2:21" s="36" customFormat="1" ht="12" customHeight="1" x14ac:dyDescent="0.15">
      <c r="B425" s="101"/>
      <c r="C425" s="149" t="s">
        <v>57</v>
      </c>
      <c r="D425" s="150"/>
      <c r="E425" s="150"/>
      <c r="F425" s="150"/>
      <c r="G425" s="242">
        <f t="shared" si="70"/>
        <v>4004</v>
      </c>
      <c r="H425" s="156">
        <f t="shared" si="72"/>
        <v>98.826173826173829</v>
      </c>
      <c r="I425" s="156">
        <f t="shared" si="72"/>
        <v>9.9900099900099903E-2</v>
      </c>
      <c r="J425" s="156">
        <f t="shared" si="72"/>
        <v>0.24975024975024976</v>
      </c>
      <c r="K425" s="156">
        <f t="shared" si="72"/>
        <v>0.44955044955044959</v>
      </c>
      <c r="L425" s="156">
        <f t="shared" si="72"/>
        <v>2.4975024975024976E-2</v>
      </c>
      <c r="M425" s="156">
        <f t="shared" si="72"/>
        <v>0.19980019980019981</v>
      </c>
      <c r="N425" s="156">
        <f t="shared" si="72"/>
        <v>0</v>
      </c>
      <c r="O425" s="156">
        <f t="shared" si="72"/>
        <v>4.9950049950049952E-2</v>
      </c>
      <c r="P425" s="156">
        <f t="shared" si="72"/>
        <v>0</v>
      </c>
      <c r="Q425" s="156">
        <f t="shared" si="72"/>
        <v>0</v>
      </c>
      <c r="R425" s="156">
        <f t="shared" si="72"/>
        <v>0</v>
      </c>
      <c r="S425" s="156">
        <f t="shared" si="72"/>
        <v>2.4975024975024976E-2</v>
      </c>
      <c r="T425" s="157">
        <f t="shared" si="72"/>
        <v>7.4925074925074928E-2</v>
      </c>
      <c r="U425" s="156">
        <f t="shared" si="68"/>
        <v>99.999999999999986</v>
      </c>
    </row>
    <row r="426" spans="2:21" s="36" customFormat="1" ht="12" customHeight="1" x14ac:dyDescent="0.15">
      <c r="B426" s="101"/>
      <c r="C426" s="124" t="s">
        <v>210</v>
      </c>
      <c r="D426" s="37"/>
      <c r="E426" s="37"/>
      <c r="F426" s="37"/>
      <c r="G426" s="239">
        <f t="shared" si="70"/>
        <v>4004</v>
      </c>
      <c r="H426" s="57">
        <f t="shared" si="72"/>
        <v>94.055944055944053</v>
      </c>
      <c r="I426" s="57">
        <f t="shared" si="72"/>
        <v>1.7482517482517483</v>
      </c>
      <c r="J426" s="57">
        <f t="shared" si="72"/>
        <v>2.2227772227772227</v>
      </c>
      <c r="K426" s="57">
        <f t="shared" si="72"/>
        <v>1.098901098901099</v>
      </c>
      <c r="L426" s="57">
        <f t="shared" si="72"/>
        <v>9.9900099900099903E-2</v>
      </c>
      <c r="M426" s="57">
        <f t="shared" si="72"/>
        <v>0.34965034965034963</v>
      </c>
      <c r="N426" s="57">
        <f t="shared" si="72"/>
        <v>2.4975024975024976E-2</v>
      </c>
      <c r="O426" s="57">
        <f t="shared" si="72"/>
        <v>7.4925074925074928E-2</v>
      </c>
      <c r="P426" s="57">
        <f t="shared" si="72"/>
        <v>0</v>
      </c>
      <c r="Q426" s="57">
        <f t="shared" si="72"/>
        <v>0</v>
      </c>
      <c r="R426" s="57">
        <f t="shared" si="72"/>
        <v>0</v>
      </c>
      <c r="S426" s="57">
        <f t="shared" si="72"/>
        <v>0</v>
      </c>
      <c r="T426" s="61">
        <f t="shared" si="72"/>
        <v>0.32467532467532467</v>
      </c>
      <c r="U426" s="57">
        <f t="shared" si="68"/>
        <v>99.999999999999986</v>
      </c>
    </row>
    <row r="427" spans="2:21" s="36" customFormat="1" ht="12" customHeight="1" x14ac:dyDescent="0.15">
      <c r="B427" s="101"/>
      <c r="C427" s="124" t="s">
        <v>211</v>
      </c>
      <c r="D427" s="37"/>
      <c r="E427" s="37"/>
      <c r="F427" s="37"/>
      <c r="G427" s="239">
        <f t="shared" si="70"/>
        <v>4004</v>
      </c>
      <c r="H427" s="57">
        <f t="shared" si="72"/>
        <v>82.542457542457555</v>
      </c>
      <c r="I427" s="57">
        <f t="shared" si="72"/>
        <v>2.197802197802198</v>
      </c>
      <c r="J427" s="57">
        <f t="shared" si="72"/>
        <v>4.895104895104895</v>
      </c>
      <c r="K427" s="57">
        <f t="shared" si="72"/>
        <v>4.9200799200799201</v>
      </c>
      <c r="L427" s="57">
        <f t="shared" si="72"/>
        <v>0.92407592407592398</v>
      </c>
      <c r="M427" s="57">
        <f t="shared" si="72"/>
        <v>2.1228771228771226</v>
      </c>
      <c r="N427" s="57">
        <f t="shared" si="72"/>
        <v>0.24975024975024976</v>
      </c>
      <c r="O427" s="57">
        <f t="shared" si="72"/>
        <v>0.59940059940059942</v>
      </c>
      <c r="P427" s="57">
        <f t="shared" si="72"/>
        <v>4.9950049950049952E-2</v>
      </c>
      <c r="Q427" s="57">
        <f t="shared" si="72"/>
        <v>0.44955044955044959</v>
      </c>
      <c r="R427" s="57">
        <f t="shared" si="72"/>
        <v>0.14985014985014986</v>
      </c>
      <c r="S427" s="57">
        <f t="shared" si="72"/>
        <v>0.24975024975024976</v>
      </c>
      <c r="T427" s="61">
        <f t="shared" si="72"/>
        <v>0.64935064935064934</v>
      </c>
      <c r="U427" s="57">
        <f t="shared" si="68"/>
        <v>100.00000000000001</v>
      </c>
    </row>
    <row r="428" spans="2:21" s="36" customFormat="1" ht="12" customHeight="1" x14ac:dyDescent="0.15">
      <c r="B428" s="101"/>
      <c r="C428" s="124" t="s">
        <v>212</v>
      </c>
      <c r="D428" s="37"/>
      <c r="E428" s="37"/>
      <c r="F428" s="37"/>
      <c r="G428" s="239">
        <f t="shared" si="70"/>
        <v>4004</v>
      </c>
      <c r="H428" s="57">
        <f t="shared" si="72"/>
        <v>36.613386613386609</v>
      </c>
      <c r="I428" s="57">
        <f t="shared" si="72"/>
        <v>18.756243756243755</v>
      </c>
      <c r="J428" s="57">
        <f t="shared" si="72"/>
        <v>26.673326673326674</v>
      </c>
      <c r="K428" s="57">
        <f t="shared" si="72"/>
        <v>12.362637362637363</v>
      </c>
      <c r="L428" s="57">
        <f t="shared" si="72"/>
        <v>1.4985014985014986</v>
      </c>
      <c r="M428" s="57">
        <f t="shared" si="72"/>
        <v>1.4735264735264737</v>
      </c>
      <c r="N428" s="57">
        <f t="shared" si="72"/>
        <v>0.17482517482517482</v>
      </c>
      <c r="O428" s="57">
        <f t="shared" si="72"/>
        <v>0.5494505494505495</v>
      </c>
      <c r="P428" s="57">
        <f t="shared" si="72"/>
        <v>0.14985014985014986</v>
      </c>
      <c r="Q428" s="57">
        <f t="shared" si="72"/>
        <v>4.9950049950049952E-2</v>
      </c>
      <c r="R428" s="57">
        <f t="shared" si="72"/>
        <v>7.4925074925074928E-2</v>
      </c>
      <c r="S428" s="57">
        <f t="shared" si="72"/>
        <v>0.34965034965034963</v>
      </c>
      <c r="T428" s="61">
        <f t="shared" si="72"/>
        <v>1.2737262737262738</v>
      </c>
      <c r="U428" s="57">
        <f t="shared" si="68"/>
        <v>100</v>
      </c>
    </row>
    <row r="429" spans="2:21" s="36" customFormat="1" ht="12" customHeight="1" x14ac:dyDescent="0.15">
      <c r="B429" s="101"/>
      <c r="C429" s="124" t="s">
        <v>213</v>
      </c>
      <c r="D429" s="37"/>
      <c r="E429" s="37"/>
      <c r="F429" s="37"/>
      <c r="G429" s="239">
        <f t="shared" si="70"/>
        <v>4004</v>
      </c>
      <c r="H429" s="57">
        <f t="shared" si="72"/>
        <v>85.664335664335667</v>
      </c>
      <c r="I429" s="57">
        <f t="shared" si="72"/>
        <v>3.2217782217782216</v>
      </c>
      <c r="J429" s="57">
        <f t="shared" si="72"/>
        <v>4.7952047952047954</v>
      </c>
      <c r="K429" s="57">
        <f t="shared" si="72"/>
        <v>4.1458541458541456</v>
      </c>
      <c r="L429" s="57">
        <f t="shared" si="72"/>
        <v>0.44955044955044959</v>
      </c>
      <c r="M429" s="57">
        <f t="shared" si="72"/>
        <v>0.77422577422577421</v>
      </c>
      <c r="N429" s="57">
        <f t="shared" si="72"/>
        <v>0</v>
      </c>
      <c r="O429" s="57">
        <f t="shared" si="72"/>
        <v>9.9900099900099903E-2</v>
      </c>
      <c r="P429" s="57">
        <f t="shared" si="72"/>
        <v>0</v>
      </c>
      <c r="Q429" s="57">
        <f t="shared" si="72"/>
        <v>0</v>
      </c>
      <c r="R429" s="57">
        <f t="shared" si="72"/>
        <v>2.4975024975024976E-2</v>
      </c>
      <c r="S429" s="57">
        <f t="shared" si="72"/>
        <v>7.4925074925074928E-2</v>
      </c>
      <c r="T429" s="61">
        <f t="shared" si="72"/>
        <v>0.7492507492507493</v>
      </c>
      <c r="U429" s="57">
        <f t="shared" si="68"/>
        <v>99.999999999999986</v>
      </c>
    </row>
    <row r="430" spans="2:21" s="36" customFormat="1" ht="12" customHeight="1" x14ac:dyDescent="0.15">
      <c r="B430" s="101"/>
      <c r="C430" s="124" t="s">
        <v>214</v>
      </c>
      <c r="D430" s="37"/>
      <c r="E430" s="37"/>
      <c r="F430" s="37"/>
      <c r="G430" s="239">
        <f t="shared" si="70"/>
        <v>4004</v>
      </c>
      <c r="H430" s="57">
        <f t="shared" si="72"/>
        <v>88.63636363636364</v>
      </c>
      <c r="I430" s="57">
        <f t="shared" si="72"/>
        <v>1.098901098901099</v>
      </c>
      <c r="J430" s="57">
        <f t="shared" si="72"/>
        <v>2.4725274725274726</v>
      </c>
      <c r="K430" s="57">
        <f t="shared" si="72"/>
        <v>4.4705294705294705</v>
      </c>
      <c r="L430" s="57">
        <f t="shared" si="72"/>
        <v>0.97402597402597402</v>
      </c>
      <c r="M430" s="57">
        <f t="shared" si="72"/>
        <v>0.79920079920079923</v>
      </c>
      <c r="N430" s="57">
        <f t="shared" si="72"/>
        <v>0.17482517482517482</v>
      </c>
      <c r="O430" s="57">
        <f t="shared" si="72"/>
        <v>0.19980019980019981</v>
      </c>
      <c r="P430" s="57">
        <f t="shared" si="72"/>
        <v>2.4975024975024976E-2</v>
      </c>
      <c r="Q430" s="57">
        <f t="shared" si="72"/>
        <v>4.9950049950049952E-2</v>
      </c>
      <c r="R430" s="57">
        <f t="shared" si="72"/>
        <v>0</v>
      </c>
      <c r="S430" s="57">
        <f t="shared" si="72"/>
        <v>2.4975024975024976E-2</v>
      </c>
      <c r="T430" s="61">
        <f t="shared" si="72"/>
        <v>1.0739260739260741</v>
      </c>
      <c r="U430" s="57">
        <f t="shared" ref="U430:U433" si="73">SUM(H430:T430)</f>
        <v>100</v>
      </c>
    </row>
    <row r="431" spans="2:21" s="36" customFormat="1" ht="12" customHeight="1" x14ac:dyDescent="0.15">
      <c r="B431" s="101"/>
      <c r="C431" s="149" t="s">
        <v>215</v>
      </c>
      <c r="D431" s="150"/>
      <c r="E431" s="150"/>
      <c r="F431" s="150"/>
      <c r="G431" s="242">
        <f t="shared" si="70"/>
        <v>4004</v>
      </c>
      <c r="H431" s="156">
        <f t="shared" si="72"/>
        <v>96.003996003996008</v>
      </c>
      <c r="I431" s="156">
        <f t="shared" si="72"/>
        <v>7.4925074925074928E-2</v>
      </c>
      <c r="J431" s="156">
        <f t="shared" si="72"/>
        <v>0.72427572427572429</v>
      </c>
      <c r="K431" s="156">
        <f t="shared" si="72"/>
        <v>2.0729270729270728</v>
      </c>
      <c r="L431" s="156">
        <f t="shared" si="72"/>
        <v>0.29970029970029971</v>
      </c>
      <c r="M431" s="156">
        <f t="shared" si="72"/>
        <v>0.37462537462537465</v>
      </c>
      <c r="N431" s="156">
        <f t="shared" si="72"/>
        <v>2.4975024975024976E-2</v>
      </c>
      <c r="O431" s="156">
        <f t="shared" si="72"/>
        <v>0</v>
      </c>
      <c r="P431" s="156">
        <f t="shared" si="72"/>
        <v>0</v>
      </c>
      <c r="Q431" s="156">
        <f t="shared" si="72"/>
        <v>0</v>
      </c>
      <c r="R431" s="156">
        <f t="shared" si="72"/>
        <v>0</v>
      </c>
      <c r="S431" s="156">
        <f t="shared" si="72"/>
        <v>0</v>
      </c>
      <c r="T431" s="157">
        <f t="shared" si="72"/>
        <v>0.42457542457542458</v>
      </c>
      <c r="U431" s="156">
        <f t="shared" si="73"/>
        <v>100.00000000000001</v>
      </c>
    </row>
    <row r="432" spans="2:21" s="36" customFormat="1" ht="12" customHeight="1" x14ac:dyDescent="0.15">
      <c r="B432" s="101"/>
      <c r="C432" s="124" t="s">
        <v>216</v>
      </c>
      <c r="D432" s="37"/>
      <c r="E432" s="37"/>
      <c r="F432" s="37"/>
      <c r="G432" s="239">
        <f t="shared" si="70"/>
        <v>4004</v>
      </c>
      <c r="H432" s="57">
        <f t="shared" si="72"/>
        <v>95.679320679320682</v>
      </c>
      <c r="I432" s="57">
        <f t="shared" si="72"/>
        <v>4.9950049950049952E-2</v>
      </c>
      <c r="J432" s="57">
        <f t="shared" si="72"/>
        <v>0.32467532467532467</v>
      </c>
      <c r="K432" s="57">
        <f t="shared" si="72"/>
        <v>1.4485514485514486</v>
      </c>
      <c r="L432" s="57">
        <f t="shared" si="72"/>
        <v>0.5494505494505495</v>
      </c>
      <c r="M432" s="57">
        <f t="shared" si="72"/>
        <v>0.4745254745254745</v>
      </c>
      <c r="N432" s="57">
        <f t="shared" si="72"/>
        <v>0.12487512487512488</v>
      </c>
      <c r="O432" s="57">
        <f t="shared" si="72"/>
        <v>0.14985014985014986</v>
      </c>
      <c r="P432" s="57">
        <f t="shared" si="72"/>
        <v>4.9950049950049952E-2</v>
      </c>
      <c r="Q432" s="57">
        <f t="shared" si="72"/>
        <v>9.9900099900099903E-2</v>
      </c>
      <c r="R432" s="57">
        <f t="shared" si="72"/>
        <v>4.9950049950049952E-2</v>
      </c>
      <c r="S432" s="57">
        <f t="shared" si="72"/>
        <v>0.34965034965034963</v>
      </c>
      <c r="T432" s="61">
        <f t="shared" si="72"/>
        <v>0.64935064935064934</v>
      </c>
      <c r="U432" s="57">
        <f t="shared" si="73"/>
        <v>100.00000000000003</v>
      </c>
    </row>
    <row r="433" spans="1:22" ht="12" customHeight="1" x14ac:dyDescent="0.15">
      <c r="B433" s="103"/>
      <c r="C433" s="125" t="s">
        <v>217</v>
      </c>
      <c r="D433" s="71"/>
      <c r="E433" s="71"/>
      <c r="F433" s="71"/>
      <c r="G433" s="238">
        <f t="shared" si="70"/>
        <v>4004</v>
      </c>
      <c r="H433" s="58">
        <f t="shared" si="72"/>
        <v>50.074925074925069</v>
      </c>
      <c r="I433" s="58">
        <f t="shared" si="72"/>
        <v>7.2677322677322671</v>
      </c>
      <c r="J433" s="58">
        <f t="shared" si="72"/>
        <v>9.79020979020979</v>
      </c>
      <c r="K433" s="58">
        <f t="shared" si="72"/>
        <v>9.9150849150849147</v>
      </c>
      <c r="L433" s="58">
        <f t="shared" si="72"/>
        <v>5.5194805194805197</v>
      </c>
      <c r="M433" s="58">
        <f t="shared" si="72"/>
        <v>3.6713286713286712</v>
      </c>
      <c r="N433" s="58">
        <f t="shared" si="72"/>
        <v>2.697302697302697</v>
      </c>
      <c r="O433" s="58">
        <f t="shared" si="72"/>
        <v>2.9720279720279721</v>
      </c>
      <c r="P433" s="58">
        <f t="shared" si="72"/>
        <v>1.5984015984015985</v>
      </c>
      <c r="Q433" s="58">
        <f t="shared" si="72"/>
        <v>1.5234765234765235</v>
      </c>
      <c r="R433" s="58">
        <f t="shared" si="72"/>
        <v>1.1488511488511488</v>
      </c>
      <c r="S433" s="58">
        <f t="shared" si="72"/>
        <v>3.6963036963036959</v>
      </c>
      <c r="T433" s="62">
        <f t="shared" si="72"/>
        <v>0.12487512487512488</v>
      </c>
      <c r="U433" s="58">
        <f t="shared" si="73"/>
        <v>100</v>
      </c>
      <c r="V433" s="36"/>
    </row>
    <row r="434" spans="1:22" ht="15" customHeight="1" x14ac:dyDescent="0.15">
      <c r="B434" s="98"/>
      <c r="C434" s="90"/>
      <c r="D434" s="88"/>
      <c r="E434" s="88"/>
      <c r="F434" s="37"/>
      <c r="G434" s="38"/>
      <c r="H434" s="59"/>
      <c r="I434" s="59"/>
      <c r="J434" s="59"/>
      <c r="K434" s="59"/>
      <c r="L434" s="66"/>
      <c r="M434" s="59"/>
      <c r="N434" s="36"/>
    </row>
    <row r="435" spans="1:22" ht="15" customHeight="1" x14ac:dyDescent="0.15">
      <c r="A435" s="17" t="s">
        <v>1143</v>
      </c>
      <c r="B435" s="96"/>
      <c r="M435" s="1"/>
    </row>
    <row r="436" spans="1:22" ht="15" customHeight="1" x14ac:dyDescent="0.15">
      <c r="A436" s="1" t="s">
        <v>1144</v>
      </c>
      <c r="B436" s="96"/>
      <c r="M436" s="1"/>
    </row>
    <row r="437" spans="1:22" ht="12" customHeight="1" x14ac:dyDescent="0.15">
      <c r="B437" s="97"/>
      <c r="C437" s="27"/>
      <c r="D437" s="27"/>
      <c r="E437" s="27"/>
      <c r="F437" s="27"/>
      <c r="G437" s="27"/>
      <c r="H437" s="27"/>
      <c r="I437" s="27"/>
      <c r="J437" s="27"/>
      <c r="K437" s="3"/>
      <c r="L437" s="219" t="s">
        <v>2</v>
      </c>
      <c r="M437" s="30"/>
      <c r="N437" s="30"/>
      <c r="O437" s="31"/>
      <c r="P437" s="219" t="s">
        <v>3</v>
      </c>
      <c r="Q437" s="30"/>
      <c r="R437" s="30"/>
      <c r="S437" s="31"/>
    </row>
    <row r="438" spans="1:22" ht="12" customHeight="1" x14ac:dyDescent="0.15">
      <c r="B438" s="73"/>
      <c r="C438" s="26"/>
      <c r="D438" s="26"/>
      <c r="E438" s="26"/>
      <c r="K438" s="217"/>
      <c r="L438" s="8" t="s">
        <v>4</v>
      </c>
      <c r="M438" s="8" t="s">
        <v>11</v>
      </c>
      <c r="N438" s="8" t="s">
        <v>859</v>
      </c>
      <c r="O438" s="8" t="s">
        <v>13</v>
      </c>
      <c r="P438" s="20" t="s">
        <v>4</v>
      </c>
      <c r="Q438" s="20" t="s">
        <v>11</v>
      </c>
      <c r="R438" s="20" t="s">
        <v>859</v>
      </c>
      <c r="S438" s="20" t="s">
        <v>13</v>
      </c>
    </row>
    <row r="439" spans="1:22" ht="12" customHeight="1" x14ac:dyDescent="0.15">
      <c r="B439" s="94"/>
      <c r="C439" s="28"/>
      <c r="D439" s="28"/>
      <c r="E439" s="28"/>
      <c r="F439" s="28"/>
      <c r="G439" s="28"/>
      <c r="H439" s="28"/>
      <c r="I439" s="28"/>
      <c r="J439" s="28"/>
      <c r="K439" s="6"/>
      <c r="L439" s="9"/>
      <c r="M439" s="9"/>
      <c r="N439" s="9"/>
      <c r="O439" s="9"/>
      <c r="P439" s="21">
        <v>6924</v>
      </c>
      <c r="Q439" s="21">
        <v>2872</v>
      </c>
      <c r="R439" s="21">
        <v>2374</v>
      </c>
      <c r="S439" s="21">
        <v>1594</v>
      </c>
    </row>
    <row r="440" spans="1:22" ht="15" customHeight="1" x14ac:dyDescent="0.15">
      <c r="B440" s="73" t="s">
        <v>193</v>
      </c>
      <c r="C440" s="26"/>
      <c r="D440" s="26"/>
      <c r="E440" s="26"/>
      <c r="L440" s="10">
        <v>892</v>
      </c>
      <c r="M440" s="10">
        <v>151</v>
      </c>
      <c r="N440" s="10">
        <v>344</v>
      </c>
      <c r="O440" s="10">
        <v>388</v>
      </c>
      <c r="P440" s="22">
        <f>L440/P$439*100</f>
        <v>12.882726747544771</v>
      </c>
      <c r="Q440" s="22">
        <f t="shared" ref="Q440:S455" si="74">M440/Q$439*100</f>
        <v>5.2576601671309193</v>
      </c>
      <c r="R440" s="22">
        <f t="shared" si="74"/>
        <v>14.490311710193765</v>
      </c>
      <c r="S440" s="22">
        <f t="shared" si="74"/>
        <v>24.341279799247175</v>
      </c>
    </row>
    <row r="441" spans="1:22" ht="15" customHeight="1" x14ac:dyDescent="0.15">
      <c r="B441" s="73" t="s">
        <v>1044</v>
      </c>
      <c r="C441" s="26"/>
      <c r="D441" s="26"/>
      <c r="E441" s="26"/>
      <c r="L441" s="11">
        <v>230</v>
      </c>
      <c r="M441" s="11">
        <v>0</v>
      </c>
      <c r="N441" s="11">
        <v>0</v>
      </c>
      <c r="O441" s="11">
        <v>230</v>
      </c>
      <c r="P441" s="23">
        <f t="shared" ref="P441:S473" si="75">L441/P$439*100</f>
        <v>3.3217793183131139</v>
      </c>
      <c r="Q441" s="23">
        <f t="shared" si="74"/>
        <v>0</v>
      </c>
      <c r="R441" s="23">
        <f t="shared" si="74"/>
        <v>0</v>
      </c>
      <c r="S441" s="23">
        <f t="shared" si="74"/>
        <v>14.429109159347552</v>
      </c>
    </row>
    <row r="442" spans="1:22" ht="15" customHeight="1" x14ac:dyDescent="0.15">
      <c r="B442" s="145" t="s">
        <v>194</v>
      </c>
      <c r="C442" s="146"/>
      <c r="D442" s="146"/>
      <c r="E442" s="146"/>
      <c r="F442" s="146"/>
      <c r="G442" s="146"/>
      <c r="H442" s="146"/>
      <c r="I442" s="146"/>
      <c r="J442" s="146"/>
      <c r="K442" s="146"/>
      <c r="L442" s="147">
        <v>270</v>
      </c>
      <c r="M442" s="147">
        <v>46</v>
      </c>
      <c r="N442" s="147">
        <v>146</v>
      </c>
      <c r="O442" s="147">
        <v>71</v>
      </c>
      <c r="P442" s="148">
        <f t="shared" si="75"/>
        <v>3.8994800693240896</v>
      </c>
      <c r="Q442" s="148">
        <f t="shared" si="74"/>
        <v>1.6016713091922006</v>
      </c>
      <c r="R442" s="148">
        <f t="shared" si="74"/>
        <v>6.1499578770008423</v>
      </c>
      <c r="S442" s="148">
        <f t="shared" si="74"/>
        <v>4.4542032622333751</v>
      </c>
    </row>
    <row r="443" spans="1:22" ht="15" customHeight="1" x14ac:dyDescent="0.15">
      <c r="B443" s="73" t="s">
        <v>195</v>
      </c>
      <c r="C443" s="26"/>
      <c r="D443" s="26"/>
      <c r="E443" s="26"/>
      <c r="L443" s="11">
        <v>4494</v>
      </c>
      <c r="M443" s="11">
        <v>2584</v>
      </c>
      <c r="N443" s="11">
        <v>1508</v>
      </c>
      <c r="O443" s="11">
        <v>360</v>
      </c>
      <c r="P443" s="23">
        <f t="shared" si="75"/>
        <v>64.90467937608318</v>
      </c>
      <c r="Q443" s="23">
        <f t="shared" si="74"/>
        <v>89.972144846796652</v>
      </c>
      <c r="R443" s="23">
        <f t="shared" si="74"/>
        <v>63.521482729570344</v>
      </c>
      <c r="S443" s="23">
        <f t="shared" si="74"/>
        <v>22.584692597239648</v>
      </c>
    </row>
    <row r="444" spans="1:22" ht="15" customHeight="1" x14ac:dyDescent="0.15">
      <c r="B444" s="73" t="s">
        <v>196</v>
      </c>
      <c r="C444" s="26"/>
      <c r="D444" s="26"/>
      <c r="E444" s="26"/>
      <c r="L444" s="11">
        <v>4557</v>
      </c>
      <c r="M444" s="11">
        <v>1680</v>
      </c>
      <c r="N444" s="11">
        <v>1947</v>
      </c>
      <c r="O444" s="11">
        <v>873</v>
      </c>
      <c r="P444" s="23">
        <f t="shared" si="75"/>
        <v>65.814558058925471</v>
      </c>
      <c r="Q444" s="23">
        <f t="shared" si="74"/>
        <v>58.495821727019504</v>
      </c>
      <c r="R444" s="23">
        <f t="shared" si="74"/>
        <v>82.013479359730411</v>
      </c>
      <c r="S444" s="23">
        <f t="shared" si="74"/>
        <v>54.767879548306155</v>
      </c>
    </row>
    <row r="445" spans="1:22" ht="15" customHeight="1" x14ac:dyDescent="0.15">
      <c r="B445" s="73" t="s">
        <v>197</v>
      </c>
      <c r="C445" s="26"/>
      <c r="D445" s="26"/>
      <c r="E445" s="26"/>
      <c r="L445" s="11">
        <v>5651</v>
      </c>
      <c r="M445" s="11">
        <v>2676</v>
      </c>
      <c r="N445" s="11">
        <v>2091</v>
      </c>
      <c r="O445" s="11">
        <v>832</v>
      </c>
      <c r="P445" s="23">
        <f t="shared" si="75"/>
        <v>81.614673599075687</v>
      </c>
      <c r="Q445" s="23">
        <f t="shared" si="74"/>
        <v>93.175487465181064</v>
      </c>
      <c r="R445" s="23">
        <f t="shared" si="74"/>
        <v>88.079191238416172</v>
      </c>
      <c r="S445" s="23">
        <f t="shared" si="74"/>
        <v>52.195734002509411</v>
      </c>
    </row>
    <row r="446" spans="1:22" ht="15" customHeight="1" x14ac:dyDescent="0.15">
      <c r="B446" s="73" t="s">
        <v>198</v>
      </c>
      <c r="C446" s="26"/>
      <c r="D446" s="26"/>
      <c r="E446" s="26"/>
      <c r="L446" s="11">
        <v>1460</v>
      </c>
      <c r="M446" s="11">
        <v>516</v>
      </c>
      <c r="N446" s="11">
        <v>896</v>
      </c>
      <c r="O446" s="11">
        <v>27</v>
      </c>
      <c r="P446" s="23">
        <f t="shared" si="75"/>
        <v>21.086077411900636</v>
      </c>
      <c r="Q446" s="23">
        <f t="shared" si="74"/>
        <v>17.966573816155989</v>
      </c>
      <c r="R446" s="23">
        <f t="shared" si="74"/>
        <v>37.742207245155853</v>
      </c>
      <c r="S446" s="23">
        <f t="shared" si="74"/>
        <v>1.6938519447929739</v>
      </c>
    </row>
    <row r="447" spans="1:22" ht="15" customHeight="1" x14ac:dyDescent="0.15">
      <c r="B447" s="73" t="s">
        <v>199</v>
      </c>
      <c r="C447" s="26"/>
      <c r="D447" s="26"/>
      <c r="E447" s="26"/>
      <c r="L447" s="11">
        <v>3962</v>
      </c>
      <c r="M447" s="11">
        <v>1950</v>
      </c>
      <c r="N447" s="11">
        <v>1237</v>
      </c>
      <c r="O447" s="11">
        <v>728</v>
      </c>
      <c r="P447" s="23">
        <f t="shared" si="75"/>
        <v>57.221259387637204</v>
      </c>
      <c r="Q447" s="23">
        <f t="shared" si="74"/>
        <v>67.896935933147631</v>
      </c>
      <c r="R447" s="23">
        <f t="shared" si="74"/>
        <v>52.106149957877001</v>
      </c>
      <c r="S447" s="23">
        <f t="shared" si="74"/>
        <v>45.671267252195733</v>
      </c>
    </row>
    <row r="448" spans="1:22" ht="15" customHeight="1" x14ac:dyDescent="0.15">
      <c r="B448" s="73" t="s">
        <v>200</v>
      </c>
      <c r="C448" s="26"/>
      <c r="D448" s="26"/>
      <c r="E448" s="26"/>
      <c r="L448" s="11">
        <v>4655</v>
      </c>
      <c r="M448" s="11">
        <v>2420</v>
      </c>
      <c r="N448" s="11">
        <v>1725</v>
      </c>
      <c r="O448" s="11">
        <v>465</v>
      </c>
      <c r="P448" s="23">
        <f t="shared" si="75"/>
        <v>67.229924898902368</v>
      </c>
      <c r="Q448" s="23">
        <f t="shared" si="74"/>
        <v>84.261838440111418</v>
      </c>
      <c r="R448" s="23">
        <f t="shared" si="74"/>
        <v>72.66217354675652</v>
      </c>
      <c r="S448" s="23">
        <f t="shared" si="74"/>
        <v>29.171894604767878</v>
      </c>
    </row>
    <row r="449" spans="2:19" ht="15" customHeight="1" x14ac:dyDescent="0.15">
      <c r="B449" s="73" t="s">
        <v>201</v>
      </c>
      <c r="C449" s="26"/>
      <c r="D449" s="26"/>
      <c r="E449" s="26"/>
      <c r="L449" s="11">
        <v>3392</v>
      </c>
      <c r="M449" s="11">
        <v>1850</v>
      </c>
      <c r="N449" s="11">
        <v>1180</v>
      </c>
      <c r="O449" s="11">
        <v>327</v>
      </c>
      <c r="P449" s="23">
        <f t="shared" si="75"/>
        <v>48.989023685730793</v>
      </c>
      <c r="Q449" s="23">
        <f t="shared" si="74"/>
        <v>64.415041782729816</v>
      </c>
      <c r="R449" s="23">
        <f t="shared" si="74"/>
        <v>49.705139005897223</v>
      </c>
      <c r="S449" s="23">
        <f t="shared" si="74"/>
        <v>20.514429109159348</v>
      </c>
    </row>
    <row r="450" spans="2:19" ht="15" customHeight="1" x14ac:dyDescent="0.15">
      <c r="B450" s="73" t="s">
        <v>202</v>
      </c>
      <c r="C450" s="26"/>
      <c r="D450" s="26"/>
      <c r="E450" s="26"/>
      <c r="L450" s="11">
        <v>2967</v>
      </c>
      <c r="M450" s="11">
        <v>1588</v>
      </c>
      <c r="N450" s="11">
        <v>971</v>
      </c>
      <c r="O450" s="11">
        <v>376</v>
      </c>
      <c r="P450" s="23">
        <f t="shared" si="75"/>
        <v>42.850953206239168</v>
      </c>
      <c r="Q450" s="23">
        <f t="shared" si="74"/>
        <v>55.292479108635092</v>
      </c>
      <c r="R450" s="23">
        <f t="shared" si="74"/>
        <v>40.901432181971359</v>
      </c>
      <c r="S450" s="23">
        <f t="shared" si="74"/>
        <v>23.588456712672524</v>
      </c>
    </row>
    <row r="451" spans="2:19" ht="15" customHeight="1" x14ac:dyDescent="0.15">
      <c r="B451" s="145" t="s">
        <v>203</v>
      </c>
      <c r="C451" s="146"/>
      <c r="D451" s="146"/>
      <c r="E451" s="146"/>
      <c r="F451" s="146"/>
      <c r="G451" s="146"/>
      <c r="H451" s="146"/>
      <c r="I451" s="146"/>
      <c r="J451" s="146"/>
      <c r="K451" s="146"/>
      <c r="L451" s="147">
        <v>1640</v>
      </c>
      <c r="M451" s="147">
        <v>498</v>
      </c>
      <c r="N451" s="147">
        <v>84</v>
      </c>
      <c r="O451" s="147">
        <v>1029</v>
      </c>
      <c r="P451" s="148">
        <f t="shared" si="75"/>
        <v>23.68573079145003</v>
      </c>
      <c r="Q451" s="148">
        <f t="shared" si="74"/>
        <v>17.33983286908078</v>
      </c>
      <c r="R451" s="148">
        <f t="shared" si="74"/>
        <v>3.5383319292333613</v>
      </c>
      <c r="S451" s="148">
        <f t="shared" si="74"/>
        <v>64.554579673776658</v>
      </c>
    </row>
    <row r="452" spans="2:19" ht="15" customHeight="1" x14ac:dyDescent="0.15">
      <c r="B452" s="73" t="s">
        <v>204</v>
      </c>
      <c r="C452" s="26"/>
      <c r="D452" s="26"/>
      <c r="E452" s="26"/>
      <c r="L452" s="11">
        <v>4647</v>
      </c>
      <c r="M452" s="11">
        <v>2164</v>
      </c>
      <c r="N452" s="11">
        <v>1984</v>
      </c>
      <c r="O452" s="11">
        <v>449</v>
      </c>
      <c r="P452" s="23">
        <f t="shared" si="75"/>
        <v>67.114384748700175</v>
      </c>
      <c r="Q452" s="23">
        <f t="shared" si="74"/>
        <v>75.348189415041773</v>
      </c>
      <c r="R452" s="23">
        <f t="shared" si="74"/>
        <v>83.572030328559393</v>
      </c>
      <c r="S452" s="23">
        <f t="shared" si="74"/>
        <v>28.16813048933501</v>
      </c>
    </row>
    <row r="453" spans="2:19" ht="15" customHeight="1" x14ac:dyDescent="0.15">
      <c r="B453" s="73" t="s">
        <v>1043</v>
      </c>
      <c r="C453" s="26"/>
      <c r="D453" s="26"/>
      <c r="E453" s="26"/>
      <c r="L453" s="11">
        <v>2280</v>
      </c>
      <c r="M453" s="11">
        <v>0</v>
      </c>
      <c r="N453" s="11">
        <v>2143</v>
      </c>
      <c r="O453" s="11">
        <v>110</v>
      </c>
      <c r="P453" s="23">
        <f t="shared" si="75"/>
        <v>32.928942807625653</v>
      </c>
      <c r="Q453" s="23">
        <f t="shared" si="74"/>
        <v>0</v>
      </c>
      <c r="R453" s="23">
        <f t="shared" si="74"/>
        <v>90.269587194608263</v>
      </c>
      <c r="S453" s="23">
        <f t="shared" si="74"/>
        <v>6.9008782936010036</v>
      </c>
    </row>
    <row r="454" spans="2:19" ht="15" customHeight="1" x14ac:dyDescent="0.15">
      <c r="B454" s="73" t="s">
        <v>1042</v>
      </c>
      <c r="C454" s="26"/>
      <c r="D454" s="26"/>
      <c r="E454" s="26"/>
      <c r="L454" s="11">
        <v>1102</v>
      </c>
      <c r="M454" s="11">
        <v>0</v>
      </c>
      <c r="N454" s="11">
        <v>0</v>
      </c>
      <c r="O454" s="11">
        <v>1102</v>
      </c>
      <c r="P454" s="23">
        <f t="shared" si="75"/>
        <v>15.915655690352398</v>
      </c>
      <c r="Q454" s="23">
        <f t="shared" si="74"/>
        <v>0</v>
      </c>
      <c r="R454" s="23">
        <f t="shared" si="74"/>
        <v>0</v>
      </c>
      <c r="S454" s="23">
        <f t="shared" si="74"/>
        <v>69.134253450439147</v>
      </c>
    </row>
    <row r="455" spans="2:19" ht="15" customHeight="1" x14ac:dyDescent="0.15">
      <c r="B455" s="73" t="s">
        <v>205</v>
      </c>
      <c r="C455" s="26"/>
      <c r="D455" s="26"/>
      <c r="E455" s="26"/>
      <c r="L455" s="11">
        <v>3939</v>
      </c>
      <c r="M455" s="11">
        <v>1868</v>
      </c>
      <c r="N455" s="11">
        <v>1499</v>
      </c>
      <c r="O455" s="11">
        <v>532</v>
      </c>
      <c r="P455" s="23">
        <f t="shared" si="75"/>
        <v>56.889081455805893</v>
      </c>
      <c r="Q455" s="23">
        <f t="shared" si="74"/>
        <v>65.041782729805007</v>
      </c>
      <c r="R455" s="23">
        <f t="shared" si="74"/>
        <v>63.142375737152491</v>
      </c>
      <c r="S455" s="23">
        <f t="shared" si="74"/>
        <v>33.375156838143042</v>
      </c>
    </row>
    <row r="456" spans="2:19" ht="15" customHeight="1" x14ac:dyDescent="0.15">
      <c r="B456" s="73" t="s">
        <v>62</v>
      </c>
      <c r="C456" s="26"/>
      <c r="D456" s="26"/>
      <c r="E456" s="26"/>
      <c r="L456" s="11">
        <v>3499</v>
      </c>
      <c r="M456" s="11">
        <v>1469</v>
      </c>
      <c r="N456" s="11">
        <v>1492</v>
      </c>
      <c r="O456" s="11">
        <v>491</v>
      </c>
      <c r="P456" s="23">
        <f t="shared" si="75"/>
        <v>50.534373194685159</v>
      </c>
      <c r="Q456" s="23">
        <f t="shared" si="75"/>
        <v>51.149025069637887</v>
      </c>
      <c r="R456" s="23">
        <f t="shared" si="75"/>
        <v>62.8475147430497</v>
      </c>
      <c r="S456" s="23">
        <f t="shared" si="75"/>
        <v>30.803011292346298</v>
      </c>
    </row>
    <row r="457" spans="2:19" ht="15" customHeight="1" x14ac:dyDescent="0.15">
      <c r="B457" s="145" t="s">
        <v>206</v>
      </c>
      <c r="C457" s="146"/>
      <c r="D457" s="146"/>
      <c r="E457" s="146"/>
      <c r="F457" s="146"/>
      <c r="G457" s="146"/>
      <c r="H457" s="146"/>
      <c r="I457" s="146"/>
      <c r="J457" s="146"/>
      <c r="K457" s="146"/>
      <c r="L457" s="147">
        <v>1775</v>
      </c>
      <c r="M457" s="147">
        <v>1103</v>
      </c>
      <c r="N457" s="147">
        <v>647</v>
      </c>
      <c r="O457" s="147">
        <v>0</v>
      </c>
      <c r="P457" s="148">
        <f t="shared" si="75"/>
        <v>25.635470826112073</v>
      </c>
      <c r="Q457" s="148">
        <f t="shared" si="75"/>
        <v>38.405292479108631</v>
      </c>
      <c r="R457" s="148">
        <f t="shared" si="75"/>
        <v>27.25358045492839</v>
      </c>
      <c r="S457" s="148">
        <f t="shared" si="75"/>
        <v>0</v>
      </c>
    </row>
    <row r="458" spans="2:19" ht="15" customHeight="1" x14ac:dyDescent="0.15">
      <c r="B458" s="73" t="s">
        <v>46</v>
      </c>
      <c r="C458" s="26"/>
      <c r="D458" s="26"/>
      <c r="E458" s="26"/>
      <c r="L458" s="11">
        <v>294</v>
      </c>
      <c r="M458" s="11">
        <v>14</v>
      </c>
      <c r="N458" s="11">
        <v>133</v>
      </c>
      <c r="O458" s="11">
        <v>145</v>
      </c>
      <c r="P458" s="23">
        <f t="shared" si="75"/>
        <v>4.2461005199306765</v>
      </c>
      <c r="Q458" s="23">
        <f t="shared" si="75"/>
        <v>0.48746518105849584</v>
      </c>
      <c r="R458" s="23">
        <f t="shared" si="75"/>
        <v>5.6023588879528221</v>
      </c>
      <c r="S458" s="23">
        <f t="shared" si="75"/>
        <v>9.096612296110413</v>
      </c>
    </row>
    <row r="459" spans="2:19" ht="15" customHeight="1" x14ac:dyDescent="0.15">
      <c r="B459" s="73" t="s">
        <v>207</v>
      </c>
      <c r="C459" s="26"/>
      <c r="D459" s="26"/>
      <c r="E459" s="26"/>
      <c r="L459" s="11">
        <v>84</v>
      </c>
      <c r="M459" s="11">
        <v>18</v>
      </c>
      <c r="N459" s="11">
        <v>55</v>
      </c>
      <c r="O459" s="11">
        <v>10</v>
      </c>
      <c r="P459" s="23">
        <f t="shared" si="75"/>
        <v>1.2131715771230502</v>
      </c>
      <c r="Q459" s="23">
        <f t="shared" si="75"/>
        <v>0.62674094707520889</v>
      </c>
      <c r="R459" s="23">
        <f t="shared" si="75"/>
        <v>2.316764953664701</v>
      </c>
      <c r="S459" s="23">
        <f t="shared" si="75"/>
        <v>0.62735257214554585</v>
      </c>
    </row>
    <row r="460" spans="2:19" ht="15" customHeight="1" x14ac:dyDescent="0.15">
      <c r="B460" s="73" t="s">
        <v>208</v>
      </c>
      <c r="C460" s="26"/>
      <c r="D460" s="26"/>
      <c r="E460" s="26"/>
      <c r="L460" s="11">
        <v>47</v>
      </c>
      <c r="M460" s="11">
        <v>10</v>
      </c>
      <c r="N460" s="11">
        <v>34</v>
      </c>
      <c r="O460" s="11">
        <v>2</v>
      </c>
      <c r="P460" s="23">
        <f t="shared" si="75"/>
        <v>0.67879838243789714</v>
      </c>
      <c r="Q460" s="23">
        <f t="shared" si="75"/>
        <v>0.34818941504178275</v>
      </c>
      <c r="R460" s="23">
        <f t="shared" si="75"/>
        <v>1.4321819713563606</v>
      </c>
      <c r="S460" s="23">
        <f t="shared" si="75"/>
        <v>0.12547051442910914</v>
      </c>
    </row>
    <row r="461" spans="2:19" ht="15" customHeight="1" x14ac:dyDescent="0.15">
      <c r="B461" s="73" t="s">
        <v>51</v>
      </c>
      <c r="C461" s="26"/>
      <c r="D461" s="26"/>
      <c r="E461" s="26"/>
      <c r="L461" s="11">
        <v>7</v>
      </c>
      <c r="M461" s="11">
        <v>5</v>
      </c>
      <c r="N461" s="11">
        <v>1</v>
      </c>
      <c r="O461" s="11">
        <v>0</v>
      </c>
      <c r="P461" s="23">
        <f t="shared" si="75"/>
        <v>0.10109763142692085</v>
      </c>
      <c r="Q461" s="23">
        <f t="shared" si="75"/>
        <v>0.17409470752089137</v>
      </c>
      <c r="R461" s="23">
        <f t="shared" si="75"/>
        <v>4.2122999157540017E-2</v>
      </c>
      <c r="S461" s="23">
        <f t="shared" si="75"/>
        <v>0</v>
      </c>
    </row>
    <row r="462" spans="2:19" ht="15" customHeight="1" x14ac:dyDescent="0.15">
      <c r="B462" s="73" t="s">
        <v>209</v>
      </c>
      <c r="C462" s="26"/>
      <c r="D462" s="26"/>
      <c r="E462" s="26"/>
      <c r="L462" s="11">
        <v>24</v>
      </c>
      <c r="M462" s="11">
        <v>10</v>
      </c>
      <c r="N462" s="11">
        <v>7</v>
      </c>
      <c r="O462" s="11">
        <v>6</v>
      </c>
      <c r="P462" s="23">
        <f t="shared" si="75"/>
        <v>0.34662045060658575</v>
      </c>
      <c r="Q462" s="23">
        <f t="shared" si="75"/>
        <v>0.34818941504178275</v>
      </c>
      <c r="R462" s="23">
        <f t="shared" si="75"/>
        <v>0.29486099410278011</v>
      </c>
      <c r="S462" s="23">
        <f t="shared" si="75"/>
        <v>0.37641154328732745</v>
      </c>
    </row>
    <row r="463" spans="2:19" ht="15" customHeight="1" x14ac:dyDescent="0.15">
      <c r="B463" s="73" t="s">
        <v>54</v>
      </c>
      <c r="C463" s="26"/>
      <c r="D463" s="26"/>
      <c r="E463" s="26"/>
      <c r="L463" s="11">
        <v>73</v>
      </c>
      <c r="M463" s="11">
        <v>18</v>
      </c>
      <c r="N463" s="11">
        <v>35</v>
      </c>
      <c r="O463" s="11">
        <v>20</v>
      </c>
      <c r="P463" s="23">
        <f t="shared" si="75"/>
        <v>1.0543038705950318</v>
      </c>
      <c r="Q463" s="23">
        <f t="shared" si="75"/>
        <v>0.62674094707520889</v>
      </c>
      <c r="R463" s="23">
        <f t="shared" si="75"/>
        <v>1.4743049705139006</v>
      </c>
      <c r="S463" s="23">
        <f t="shared" si="75"/>
        <v>1.2547051442910917</v>
      </c>
    </row>
    <row r="464" spans="2:19" ht="15" customHeight="1" x14ac:dyDescent="0.15">
      <c r="B464" s="73" t="s">
        <v>597</v>
      </c>
      <c r="C464" s="26"/>
      <c r="D464" s="26"/>
      <c r="E464" s="26"/>
      <c r="L464" s="11">
        <v>24</v>
      </c>
      <c r="M464" s="11">
        <v>12</v>
      </c>
      <c r="N464" s="11">
        <v>3</v>
      </c>
      <c r="O464" s="11">
        <v>9</v>
      </c>
      <c r="P464" s="23">
        <f t="shared" si="75"/>
        <v>0.34662045060658575</v>
      </c>
      <c r="Q464" s="23">
        <f t="shared" si="75"/>
        <v>0.4178272980501393</v>
      </c>
      <c r="R464" s="23">
        <f t="shared" si="75"/>
        <v>0.12636899747262004</v>
      </c>
      <c r="S464" s="23">
        <f t="shared" si="75"/>
        <v>0.56461731493099121</v>
      </c>
    </row>
    <row r="465" spans="1:26" ht="15" customHeight="1" x14ac:dyDescent="0.15">
      <c r="B465" s="145" t="s">
        <v>57</v>
      </c>
      <c r="C465" s="146"/>
      <c r="D465" s="146"/>
      <c r="E465" s="146"/>
      <c r="F465" s="146"/>
      <c r="G465" s="146"/>
      <c r="H465" s="146"/>
      <c r="I465" s="146"/>
      <c r="J465" s="146"/>
      <c r="K465" s="146"/>
      <c r="L465" s="147">
        <v>33</v>
      </c>
      <c r="M465" s="147">
        <v>8</v>
      </c>
      <c r="N465" s="147">
        <v>12</v>
      </c>
      <c r="O465" s="147">
        <v>13</v>
      </c>
      <c r="P465" s="148">
        <f t="shared" si="75"/>
        <v>0.47660311958405543</v>
      </c>
      <c r="Q465" s="148">
        <f t="shared" si="75"/>
        <v>0.2785515320334262</v>
      </c>
      <c r="R465" s="148">
        <f t="shared" si="75"/>
        <v>0.50547598989048015</v>
      </c>
      <c r="S465" s="148">
        <f t="shared" si="75"/>
        <v>0.81555834378920955</v>
      </c>
    </row>
    <row r="466" spans="1:26" ht="15" customHeight="1" x14ac:dyDescent="0.15">
      <c r="B466" s="73" t="s">
        <v>210</v>
      </c>
      <c r="C466" s="26"/>
      <c r="D466" s="26"/>
      <c r="E466" s="26"/>
      <c r="L466" s="11">
        <v>320</v>
      </c>
      <c r="M466" s="11">
        <v>136</v>
      </c>
      <c r="N466" s="11">
        <v>124</v>
      </c>
      <c r="O466" s="11">
        <v>58</v>
      </c>
      <c r="P466" s="23">
        <f t="shared" si="75"/>
        <v>4.6216060080878103</v>
      </c>
      <c r="Q466" s="23">
        <f t="shared" si="75"/>
        <v>4.7353760445682447</v>
      </c>
      <c r="R466" s="23">
        <f t="shared" si="75"/>
        <v>5.2232518955349621</v>
      </c>
      <c r="S466" s="23">
        <f t="shared" si="75"/>
        <v>3.6386449184441658</v>
      </c>
    </row>
    <row r="467" spans="1:26" ht="15" customHeight="1" x14ac:dyDescent="0.15">
      <c r="B467" s="73" t="s">
        <v>211</v>
      </c>
      <c r="C467" s="26"/>
      <c r="D467" s="26"/>
      <c r="E467" s="26"/>
      <c r="L467" s="11">
        <v>664</v>
      </c>
      <c r="M467" s="11">
        <v>209</v>
      </c>
      <c r="N467" s="11">
        <v>226</v>
      </c>
      <c r="O467" s="11">
        <v>222</v>
      </c>
      <c r="P467" s="23">
        <f t="shared" si="75"/>
        <v>9.589832466782207</v>
      </c>
      <c r="Q467" s="23">
        <f t="shared" si="75"/>
        <v>7.2771587743732589</v>
      </c>
      <c r="R467" s="23">
        <f t="shared" si="75"/>
        <v>9.5197978096040448</v>
      </c>
      <c r="S467" s="23">
        <f t="shared" si="75"/>
        <v>13.927227101631118</v>
      </c>
    </row>
    <row r="468" spans="1:26" ht="15" customHeight="1" x14ac:dyDescent="0.15">
      <c r="B468" s="73" t="s">
        <v>212</v>
      </c>
      <c r="C468" s="26"/>
      <c r="D468" s="26"/>
      <c r="E468" s="26"/>
      <c r="L468" s="11">
        <v>4451</v>
      </c>
      <c r="M468" s="11">
        <v>2060</v>
      </c>
      <c r="N468" s="11">
        <v>1384</v>
      </c>
      <c r="O468" s="11">
        <v>959</v>
      </c>
      <c r="P468" s="23">
        <f t="shared" si="75"/>
        <v>64.283651068746394</v>
      </c>
      <c r="Q468" s="23">
        <f t="shared" si="75"/>
        <v>71.727019498607248</v>
      </c>
      <c r="R468" s="23">
        <f t="shared" si="75"/>
        <v>58.29823083403538</v>
      </c>
      <c r="S468" s="23">
        <f t="shared" si="75"/>
        <v>60.163111668757843</v>
      </c>
    </row>
    <row r="469" spans="1:26" ht="15" customHeight="1" x14ac:dyDescent="0.15">
      <c r="B469" s="73" t="s">
        <v>213</v>
      </c>
      <c r="C469" s="26"/>
      <c r="D469" s="26"/>
      <c r="E469" s="26"/>
      <c r="L469" s="11">
        <v>573</v>
      </c>
      <c r="M469" s="11">
        <v>258</v>
      </c>
      <c r="N469" s="11">
        <v>179</v>
      </c>
      <c r="O469" s="11">
        <v>130</v>
      </c>
      <c r="P469" s="23">
        <f t="shared" si="75"/>
        <v>8.2755632582322356</v>
      </c>
      <c r="Q469" s="23">
        <f t="shared" si="75"/>
        <v>8.9832869080779947</v>
      </c>
      <c r="R469" s="23">
        <f t="shared" si="75"/>
        <v>7.5400168491996631</v>
      </c>
      <c r="S469" s="23">
        <f t="shared" si="75"/>
        <v>8.1555834378920959</v>
      </c>
    </row>
    <row r="470" spans="1:26" ht="15" customHeight="1" x14ac:dyDescent="0.15">
      <c r="B470" s="73" t="s">
        <v>214</v>
      </c>
      <c r="C470" s="26"/>
      <c r="D470" s="26"/>
      <c r="E470" s="26"/>
      <c r="L470" s="11">
        <v>338</v>
      </c>
      <c r="M470" s="11">
        <v>142</v>
      </c>
      <c r="N470" s="11">
        <v>148</v>
      </c>
      <c r="O470" s="11">
        <v>41</v>
      </c>
      <c r="P470" s="23">
        <f t="shared" si="75"/>
        <v>4.8815713460427501</v>
      </c>
      <c r="Q470" s="23">
        <f t="shared" si="75"/>
        <v>4.9442896935933147</v>
      </c>
      <c r="R470" s="23">
        <f t="shared" si="75"/>
        <v>6.2342038753159228</v>
      </c>
      <c r="S470" s="23">
        <f t="shared" si="75"/>
        <v>2.5721455457967375</v>
      </c>
    </row>
    <row r="471" spans="1:26" ht="15" customHeight="1" x14ac:dyDescent="0.15">
      <c r="B471" s="145" t="s">
        <v>215</v>
      </c>
      <c r="C471" s="146"/>
      <c r="D471" s="146"/>
      <c r="E471" s="146"/>
      <c r="F471" s="146"/>
      <c r="G471" s="146"/>
      <c r="H471" s="146"/>
      <c r="I471" s="146"/>
      <c r="J471" s="146"/>
      <c r="K471" s="146"/>
      <c r="L471" s="147">
        <v>34</v>
      </c>
      <c r="M471" s="147">
        <v>6</v>
      </c>
      <c r="N471" s="147">
        <v>17</v>
      </c>
      <c r="O471" s="147">
        <v>9</v>
      </c>
      <c r="P471" s="148">
        <f t="shared" si="75"/>
        <v>0.49104563835932985</v>
      </c>
      <c r="Q471" s="148">
        <f t="shared" si="75"/>
        <v>0.20891364902506965</v>
      </c>
      <c r="R471" s="148">
        <f t="shared" si="75"/>
        <v>0.7160909856781803</v>
      </c>
      <c r="S471" s="148">
        <f t="shared" si="75"/>
        <v>0.56461731493099121</v>
      </c>
    </row>
    <row r="472" spans="1:26" ht="15" customHeight="1" x14ac:dyDescent="0.15">
      <c r="B472" s="73" t="s">
        <v>216</v>
      </c>
      <c r="C472" s="26"/>
      <c r="D472" s="26"/>
      <c r="E472" s="26"/>
      <c r="L472" s="11">
        <v>99</v>
      </c>
      <c r="M472" s="11">
        <v>43</v>
      </c>
      <c r="N472" s="11">
        <v>26</v>
      </c>
      <c r="O472" s="11">
        <v>27</v>
      </c>
      <c r="P472" s="23">
        <f t="shared" si="75"/>
        <v>1.4298093587521665</v>
      </c>
      <c r="Q472" s="23">
        <f t="shared" si="75"/>
        <v>1.4972144846796658</v>
      </c>
      <c r="R472" s="23">
        <f t="shared" si="75"/>
        <v>1.0951979780960404</v>
      </c>
      <c r="S472" s="23">
        <f t="shared" si="75"/>
        <v>1.6938519447929739</v>
      </c>
    </row>
    <row r="473" spans="1:26" ht="15" customHeight="1" x14ac:dyDescent="0.15">
      <c r="B473" s="73" t="s">
        <v>217</v>
      </c>
      <c r="C473" s="26"/>
      <c r="D473" s="26"/>
      <c r="E473" s="26"/>
      <c r="L473" s="11">
        <v>3413</v>
      </c>
      <c r="M473" s="11">
        <v>1381</v>
      </c>
      <c r="N473" s="11">
        <v>1161</v>
      </c>
      <c r="O473" s="11">
        <v>812</v>
      </c>
      <c r="P473" s="23">
        <f t="shared" si="75"/>
        <v>49.292316580011551</v>
      </c>
      <c r="Q473" s="23">
        <f t="shared" si="75"/>
        <v>48.084958217270199</v>
      </c>
      <c r="R473" s="23">
        <f t="shared" si="75"/>
        <v>48.904802021903961</v>
      </c>
      <c r="S473" s="23">
        <f t="shared" si="75"/>
        <v>50.941028858218317</v>
      </c>
    </row>
    <row r="474" spans="1:26" ht="15" customHeight="1" x14ac:dyDescent="0.15">
      <c r="B474" s="95" t="s">
        <v>1</v>
      </c>
      <c r="C474" s="30"/>
      <c r="D474" s="30"/>
      <c r="E474" s="30"/>
      <c r="F474" s="30"/>
      <c r="G474" s="30"/>
      <c r="H474" s="30"/>
      <c r="I474" s="30"/>
      <c r="J474" s="30"/>
      <c r="K474" s="31"/>
      <c r="L474" s="13">
        <f>SUM(L440:L473)</f>
        <v>61890</v>
      </c>
      <c r="M474" s="13">
        <f t="shared" ref="M474:O474" si="76">SUM(M440:M473)</f>
        <v>26893</v>
      </c>
      <c r="N474" s="13">
        <f t="shared" si="76"/>
        <v>23439</v>
      </c>
      <c r="O474" s="13">
        <f t="shared" si="76"/>
        <v>10853</v>
      </c>
      <c r="P474" s="25" t="str">
        <f>IF(SUM(P440:P473)&gt;100,"－",SUM(P440:P473))</f>
        <v>－</v>
      </c>
      <c r="Q474" s="25" t="str">
        <f t="shared" ref="Q474:S474" si="77">IF(SUM(Q440:Q473)&gt;100,"－",SUM(Q440:Q473))</f>
        <v>－</v>
      </c>
      <c r="R474" s="25" t="str">
        <f t="shared" si="77"/>
        <v>－</v>
      </c>
      <c r="S474" s="25" t="str">
        <f t="shared" si="77"/>
        <v>－</v>
      </c>
    </row>
    <row r="475" spans="1:26" ht="15" customHeight="1" x14ac:dyDescent="0.15">
      <c r="B475" s="98"/>
      <c r="C475" s="32"/>
      <c r="D475" s="32"/>
      <c r="E475" s="32"/>
      <c r="F475" s="32"/>
      <c r="G475" s="32"/>
      <c r="H475" s="32"/>
      <c r="I475" s="32"/>
      <c r="J475" s="32"/>
      <c r="K475" s="32"/>
      <c r="L475" s="33"/>
      <c r="M475" s="127"/>
    </row>
    <row r="476" spans="1:26" ht="15" customHeight="1" x14ac:dyDescent="0.15">
      <c r="A476" s="17" t="s">
        <v>1136</v>
      </c>
      <c r="B476" s="98"/>
      <c r="C476" s="32"/>
      <c r="D476" s="32"/>
      <c r="E476" s="32"/>
      <c r="F476" s="32"/>
      <c r="G476" s="32"/>
      <c r="H476" s="32"/>
      <c r="I476" s="32"/>
      <c r="J476" s="32"/>
      <c r="K476" s="32"/>
      <c r="L476" s="33"/>
      <c r="M476" s="127"/>
    </row>
    <row r="477" spans="1:26" ht="15" customHeight="1" x14ac:dyDescent="0.15">
      <c r="A477" s="1" t="s">
        <v>1137</v>
      </c>
      <c r="B477" s="96"/>
      <c r="F477" s="1"/>
    </row>
    <row r="478" spans="1:26" s="36" customFormat="1" ht="33.75" x14ac:dyDescent="0.15">
      <c r="B478" s="95" t="s">
        <v>1145</v>
      </c>
      <c r="C478" s="30"/>
      <c r="D478" s="30"/>
      <c r="E478" s="30"/>
      <c r="F478" s="30"/>
      <c r="G478" s="31"/>
      <c r="H478" s="128" t="s">
        <v>589</v>
      </c>
      <c r="I478" s="128" t="s">
        <v>598</v>
      </c>
      <c r="J478" s="135" t="s">
        <v>585</v>
      </c>
      <c r="K478" s="135" t="s">
        <v>586</v>
      </c>
      <c r="L478" s="72" t="s">
        <v>587</v>
      </c>
      <c r="M478" s="72" t="s">
        <v>599</v>
      </c>
      <c r="N478" s="72" t="s">
        <v>600</v>
      </c>
      <c r="O478" s="130" t="s">
        <v>601</v>
      </c>
      <c r="P478" s="130" t="s">
        <v>602</v>
      </c>
      <c r="Q478" s="130" t="s">
        <v>603</v>
      </c>
      <c r="R478" s="130" t="s">
        <v>604</v>
      </c>
      <c r="S478" s="130" t="s">
        <v>605</v>
      </c>
      <c r="T478" s="317" t="s">
        <v>324</v>
      </c>
      <c r="U478" s="40" t="s">
        <v>4</v>
      </c>
      <c r="V478" s="41" t="s">
        <v>191</v>
      </c>
      <c r="W478" s="41" t="s">
        <v>606</v>
      </c>
      <c r="X478" s="41" t="s">
        <v>591</v>
      </c>
      <c r="Y478" s="41" t="s">
        <v>192</v>
      </c>
      <c r="Z478" s="41" t="s">
        <v>592</v>
      </c>
    </row>
    <row r="479" spans="1:26" s="36" customFormat="1" ht="12" customHeight="1" x14ac:dyDescent="0.15">
      <c r="B479" s="100" t="s">
        <v>2</v>
      </c>
      <c r="C479" s="124" t="s">
        <v>193</v>
      </c>
      <c r="D479" s="47"/>
      <c r="E479" s="47"/>
      <c r="F479" s="47"/>
      <c r="G479" s="42"/>
      <c r="H479" s="50">
        <v>6032</v>
      </c>
      <c r="I479" s="50">
        <v>89</v>
      </c>
      <c r="J479" s="50">
        <v>241</v>
      </c>
      <c r="K479" s="50">
        <v>272</v>
      </c>
      <c r="L479" s="50">
        <v>57</v>
      </c>
      <c r="M479" s="50">
        <v>120</v>
      </c>
      <c r="N479" s="50">
        <v>14</v>
      </c>
      <c r="O479" s="50">
        <v>30</v>
      </c>
      <c r="P479" s="50">
        <v>9</v>
      </c>
      <c r="Q479" s="50">
        <v>15</v>
      </c>
      <c r="R479" s="50">
        <v>3</v>
      </c>
      <c r="S479" s="50">
        <v>22</v>
      </c>
      <c r="T479" s="51">
        <v>20</v>
      </c>
      <c r="U479" s="50">
        <f t="shared" ref="U479:U510" si="78">SUM(H479:T479)</f>
        <v>6924</v>
      </c>
      <c r="V479" s="67">
        <v>9.984863847045192</v>
      </c>
      <c r="W479" s="67">
        <v>79.054472477064223</v>
      </c>
      <c r="X479" s="67">
        <v>60</v>
      </c>
      <c r="Y479" s="67">
        <v>552</v>
      </c>
      <c r="Z479" s="67">
        <v>5</v>
      </c>
    </row>
    <row r="480" spans="1:26" s="36" customFormat="1" ht="12" customHeight="1" x14ac:dyDescent="0.15">
      <c r="B480" s="101"/>
      <c r="C480" s="124" t="s">
        <v>1044</v>
      </c>
      <c r="D480" s="37"/>
      <c r="E480" s="37"/>
      <c r="F480" s="37"/>
      <c r="G480" s="143"/>
      <c r="H480" s="52">
        <v>1364</v>
      </c>
      <c r="I480" s="52">
        <v>27</v>
      </c>
      <c r="J480" s="52">
        <v>83</v>
      </c>
      <c r="K480" s="52">
        <v>82</v>
      </c>
      <c r="L480" s="52">
        <v>18</v>
      </c>
      <c r="M480" s="52">
        <v>13</v>
      </c>
      <c r="N480" s="52">
        <v>0</v>
      </c>
      <c r="O480" s="52">
        <v>2</v>
      </c>
      <c r="P480" s="52">
        <v>1</v>
      </c>
      <c r="Q480" s="52">
        <v>0</v>
      </c>
      <c r="R480" s="52">
        <v>0</v>
      </c>
      <c r="S480" s="52">
        <v>0</v>
      </c>
      <c r="T480" s="53">
        <v>4</v>
      </c>
      <c r="U480" s="52">
        <f t="shared" si="78"/>
        <v>1594</v>
      </c>
      <c r="V480" s="68">
        <v>7.5839622641509434</v>
      </c>
      <c r="W480" s="68">
        <v>53.35619469026549</v>
      </c>
      <c r="X480" s="68">
        <v>60</v>
      </c>
      <c r="Y480" s="68">
        <v>220</v>
      </c>
      <c r="Z480" s="68">
        <v>10</v>
      </c>
    </row>
    <row r="481" spans="2:26" s="36" customFormat="1" ht="12" customHeight="1" x14ac:dyDescent="0.15">
      <c r="B481" s="101"/>
      <c r="C481" s="149" t="s">
        <v>194</v>
      </c>
      <c r="D481" s="150"/>
      <c r="E481" s="150"/>
      <c r="F481" s="150"/>
      <c r="G481" s="151"/>
      <c r="H481" s="152">
        <v>6654</v>
      </c>
      <c r="I481" s="152">
        <v>79</v>
      </c>
      <c r="J481" s="152">
        <v>70</v>
      </c>
      <c r="K481" s="152">
        <v>77</v>
      </c>
      <c r="L481" s="152">
        <v>15</v>
      </c>
      <c r="M481" s="152">
        <v>15</v>
      </c>
      <c r="N481" s="152">
        <v>1</v>
      </c>
      <c r="O481" s="152">
        <v>4</v>
      </c>
      <c r="P481" s="152">
        <v>0</v>
      </c>
      <c r="Q481" s="152">
        <v>0</v>
      </c>
      <c r="R481" s="152">
        <v>0</v>
      </c>
      <c r="S481" s="152">
        <v>0</v>
      </c>
      <c r="T481" s="153">
        <v>9</v>
      </c>
      <c r="U481" s="152">
        <f t="shared" si="78"/>
        <v>6924</v>
      </c>
      <c r="V481" s="154">
        <v>1.7368040491684744</v>
      </c>
      <c r="W481" s="154">
        <v>46.015325670498086</v>
      </c>
      <c r="X481" s="154">
        <v>30</v>
      </c>
      <c r="Y481" s="154">
        <v>200</v>
      </c>
      <c r="Z481" s="154">
        <v>5</v>
      </c>
    </row>
    <row r="482" spans="2:26" s="36" customFormat="1" ht="12" customHeight="1" x14ac:dyDescent="0.15">
      <c r="B482" s="101"/>
      <c r="C482" s="124" t="s">
        <v>195</v>
      </c>
      <c r="D482" s="37"/>
      <c r="E482" s="37"/>
      <c r="F482" s="37"/>
      <c r="G482" s="43"/>
      <c r="H482" s="52">
        <v>2430</v>
      </c>
      <c r="I482" s="52">
        <v>582</v>
      </c>
      <c r="J482" s="52">
        <v>1472</v>
      </c>
      <c r="K482" s="52">
        <v>1325</v>
      </c>
      <c r="L482" s="52">
        <v>371</v>
      </c>
      <c r="M482" s="52">
        <v>559</v>
      </c>
      <c r="N482" s="52">
        <v>57</v>
      </c>
      <c r="O482" s="52">
        <v>59</v>
      </c>
      <c r="P482" s="52">
        <v>4</v>
      </c>
      <c r="Q482" s="52">
        <v>10</v>
      </c>
      <c r="R482" s="52">
        <v>0</v>
      </c>
      <c r="S482" s="52">
        <v>3</v>
      </c>
      <c r="T482" s="53">
        <v>52</v>
      </c>
      <c r="U482" s="52">
        <f t="shared" si="78"/>
        <v>6924</v>
      </c>
      <c r="V482" s="68">
        <v>39.274883585564609</v>
      </c>
      <c r="W482" s="68">
        <v>60.760243133723549</v>
      </c>
      <c r="X482" s="68">
        <v>60</v>
      </c>
      <c r="Y482" s="68">
        <v>320</v>
      </c>
      <c r="Z482" s="68">
        <v>5</v>
      </c>
    </row>
    <row r="483" spans="2:26" s="36" customFormat="1" ht="12" customHeight="1" x14ac:dyDescent="0.15">
      <c r="B483" s="101"/>
      <c r="C483" s="124" t="s">
        <v>196</v>
      </c>
      <c r="D483" s="37"/>
      <c r="E483" s="37"/>
      <c r="F483" s="37"/>
      <c r="G483" s="43"/>
      <c r="H483" s="52">
        <v>2367</v>
      </c>
      <c r="I483" s="52">
        <v>412</v>
      </c>
      <c r="J483" s="52">
        <v>675</v>
      </c>
      <c r="K483" s="52">
        <v>771</v>
      </c>
      <c r="L483" s="52">
        <v>678</v>
      </c>
      <c r="M483" s="52">
        <v>1219</v>
      </c>
      <c r="N483" s="52">
        <v>329</v>
      </c>
      <c r="O483" s="52">
        <v>284</v>
      </c>
      <c r="P483" s="52">
        <v>33</v>
      </c>
      <c r="Q483" s="52">
        <v>61</v>
      </c>
      <c r="R483" s="52">
        <v>13</v>
      </c>
      <c r="S483" s="52">
        <v>27</v>
      </c>
      <c r="T483" s="53">
        <v>55</v>
      </c>
      <c r="U483" s="52">
        <f t="shared" si="78"/>
        <v>6924</v>
      </c>
      <c r="V483" s="68">
        <v>61.959382734022419</v>
      </c>
      <c r="W483" s="68">
        <v>94.535539760106616</v>
      </c>
      <c r="X483" s="68">
        <v>90</v>
      </c>
      <c r="Y483" s="68">
        <v>480</v>
      </c>
      <c r="Z483" s="68">
        <v>5</v>
      </c>
    </row>
    <row r="484" spans="2:26" s="36" customFormat="1" ht="12" customHeight="1" x14ac:dyDescent="0.15">
      <c r="B484" s="101"/>
      <c r="C484" s="124" t="s">
        <v>197</v>
      </c>
      <c r="D484" s="37"/>
      <c r="E484" s="37"/>
      <c r="F484" s="37"/>
      <c r="G484" s="43"/>
      <c r="H484" s="52">
        <v>1273</v>
      </c>
      <c r="I484" s="52">
        <v>928</v>
      </c>
      <c r="J484" s="52">
        <v>1709</v>
      </c>
      <c r="K484" s="52">
        <v>1364</v>
      </c>
      <c r="L484" s="52">
        <v>487</v>
      </c>
      <c r="M484" s="52">
        <v>573</v>
      </c>
      <c r="N484" s="52">
        <v>148</v>
      </c>
      <c r="O484" s="52">
        <v>224</v>
      </c>
      <c r="P484" s="52">
        <v>33</v>
      </c>
      <c r="Q484" s="52">
        <v>67</v>
      </c>
      <c r="R484" s="52">
        <v>12</v>
      </c>
      <c r="S484" s="52">
        <v>40</v>
      </c>
      <c r="T484" s="53">
        <v>66</v>
      </c>
      <c r="U484" s="52">
        <f t="shared" si="78"/>
        <v>6924</v>
      </c>
      <c r="V484" s="68">
        <v>55.44779819189268</v>
      </c>
      <c r="W484" s="68">
        <v>68.086123545210384</v>
      </c>
      <c r="X484" s="68">
        <v>60</v>
      </c>
      <c r="Y484" s="68">
        <v>720</v>
      </c>
      <c r="Z484" s="68">
        <v>5</v>
      </c>
    </row>
    <row r="485" spans="2:26" s="36" customFormat="1" ht="12" customHeight="1" x14ac:dyDescent="0.15">
      <c r="B485" s="101"/>
      <c r="C485" s="124" t="s">
        <v>198</v>
      </c>
      <c r="D485" s="37"/>
      <c r="E485" s="37"/>
      <c r="F485" s="37"/>
      <c r="G485" s="43"/>
      <c r="H485" s="52">
        <v>5464</v>
      </c>
      <c r="I485" s="52">
        <v>486</v>
      </c>
      <c r="J485" s="52">
        <v>508</v>
      </c>
      <c r="K485" s="52">
        <v>293</v>
      </c>
      <c r="L485" s="52">
        <v>65</v>
      </c>
      <c r="M485" s="52">
        <v>59</v>
      </c>
      <c r="N485" s="52">
        <v>5</v>
      </c>
      <c r="O485" s="52">
        <v>5</v>
      </c>
      <c r="P485" s="52">
        <v>3</v>
      </c>
      <c r="Q485" s="52">
        <v>7</v>
      </c>
      <c r="R485" s="52">
        <v>0</v>
      </c>
      <c r="S485" s="52">
        <v>3</v>
      </c>
      <c r="T485" s="53">
        <v>26</v>
      </c>
      <c r="U485" s="52">
        <f t="shared" si="78"/>
        <v>6924</v>
      </c>
      <c r="V485" s="68">
        <v>8.776456944041751</v>
      </c>
      <c r="W485" s="68">
        <v>42.21757322175732</v>
      </c>
      <c r="X485" s="68">
        <v>30</v>
      </c>
      <c r="Y485" s="68">
        <v>430</v>
      </c>
      <c r="Z485" s="68">
        <v>5</v>
      </c>
    </row>
    <row r="486" spans="2:26" s="36" customFormat="1" ht="12" customHeight="1" x14ac:dyDescent="0.15">
      <c r="B486" s="101"/>
      <c r="C486" s="124" t="s">
        <v>199</v>
      </c>
      <c r="D486" s="37"/>
      <c r="E486" s="37"/>
      <c r="F486" s="37"/>
      <c r="G486" s="43"/>
      <c r="H486" s="52">
        <v>2962</v>
      </c>
      <c r="I486" s="52">
        <v>2366</v>
      </c>
      <c r="J486" s="52">
        <v>1267</v>
      </c>
      <c r="K486" s="52">
        <v>221</v>
      </c>
      <c r="L486" s="52">
        <v>26</v>
      </c>
      <c r="M486" s="52">
        <v>23</v>
      </c>
      <c r="N486" s="52">
        <v>2</v>
      </c>
      <c r="O486" s="52">
        <v>4</v>
      </c>
      <c r="P486" s="52">
        <v>0</v>
      </c>
      <c r="Q486" s="52">
        <v>0</v>
      </c>
      <c r="R486" s="52">
        <v>0</v>
      </c>
      <c r="S486" s="52">
        <v>0</v>
      </c>
      <c r="T486" s="53">
        <v>53</v>
      </c>
      <c r="U486" s="52">
        <f t="shared" si="78"/>
        <v>6924</v>
      </c>
      <c r="V486" s="68">
        <v>13.570513753456556</v>
      </c>
      <c r="W486" s="68">
        <v>23.853415195702226</v>
      </c>
      <c r="X486" s="68">
        <v>20</v>
      </c>
      <c r="Y486" s="68">
        <v>180</v>
      </c>
      <c r="Z486" s="68">
        <v>2</v>
      </c>
    </row>
    <row r="487" spans="2:26" s="36" customFormat="1" ht="12" customHeight="1" x14ac:dyDescent="0.15">
      <c r="B487" s="101"/>
      <c r="C487" s="124" t="s">
        <v>200</v>
      </c>
      <c r="D487" s="37"/>
      <c r="E487" s="37"/>
      <c r="F487" s="37"/>
      <c r="G487" s="43"/>
      <c r="H487" s="52">
        <v>2269</v>
      </c>
      <c r="I487" s="52">
        <v>1461</v>
      </c>
      <c r="J487" s="52">
        <v>1692</v>
      </c>
      <c r="K487" s="52">
        <v>924</v>
      </c>
      <c r="L487" s="52">
        <v>206</v>
      </c>
      <c r="M487" s="52">
        <v>180</v>
      </c>
      <c r="N487" s="52">
        <v>38</v>
      </c>
      <c r="O487" s="52">
        <v>46</v>
      </c>
      <c r="P487" s="52">
        <v>5</v>
      </c>
      <c r="Q487" s="52">
        <v>11</v>
      </c>
      <c r="R487" s="52">
        <v>1</v>
      </c>
      <c r="S487" s="52">
        <v>28</v>
      </c>
      <c r="T487" s="53">
        <v>63</v>
      </c>
      <c r="U487" s="52">
        <f t="shared" si="78"/>
        <v>6924</v>
      </c>
      <c r="V487" s="68">
        <v>30.040081620754993</v>
      </c>
      <c r="W487" s="68">
        <v>44.883493031358888</v>
      </c>
      <c r="X487" s="68">
        <v>30</v>
      </c>
      <c r="Y487" s="68">
        <v>600</v>
      </c>
      <c r="Z487" s="68">
        <v>2</v>
      </c>
    </row>
    <row r="488" spans="2:26" s="36" customFormat="1" ht="12" customHeight="1" x14ac:dyDescent="0.15">
      <c r="B488" s="101"/>
      <c r="C488" s="124" t="s">
        <v>201</v>
      </c>
      <c r="D488" s="37"/>
      <c r="E488" s="37"/>
      <c r="F488" s="37"/>
      <c r="G488" s="43"/>
      <c r="H488" s="52">
        <v>3532</v>
      </c>
      <c r="I488" s="52">
        <v>757</v>
      </c>
      <c r="J488" s="52">
        <v>1000</v>
      </c>
      <c r="K488" s="52">
        <v>670</v>
      </c>
      <c r="L488" s="52">
        <v>202</v>
      </c>
      <c r="M488" s="52">
        <v>251</v>
      </c>
      <c r="N488" s="52">
        <v>82</v>
      </c>
      <c r="O488" s="52">
        <v>105</v>
      </c>
      <c r="P488" s="52">
        <v>37</v>
      </c>
      <c r="Q488" s="52">
        <v>59</v>
      </c>
      <c r="R488" s="52">
        <v>20</v>
      </c>
      <c r="S488" s="52">
        <v>155</v>
      </c>
      <c r="T488" s="53">
        <v>54</v>
      </c>
      <c r="U488" s="52">
        <f t="shared" si="78"/>
        <v>6924</v>
      </c>
      <c r="V488" s="68">
        <v>38.558660844250362</v>
      </c>
      <c r="W488" s="68">
        <v>79.358298382264834</v>
      </c>
      <c r="X488" s="68">
        <v>50</v>
      </c>
      <c r="Y488" s="68">
        <v>960</v>
      </c>
      <c r="Z488" s="68">
        <v>2</v>
      </c>
    </row>
    <row r="489" spans="2:26" s="36" customFormat="1" ht="12" customHeight="1" x14ac:dyDescent="0.15">
      <c r="B489" s="101"/>
      <c r="C489" s="124" t="s">
        <v>202</v>
      </c>
      <c r="D489" s="37"/>
      <c r="E489" s="37"/>
      <c r="F489" s="37"/>
      <c r="G489" s="43"/>
      <c r="H489" s="52">
        <v>3957</v>
      </c>
      <c r="I489" s="52">
        <v>881</v>
      </c>
      <c r="J489" s="52">
        <v>1050</v>
      </c>
      <c r="K489" s="52">
        <v>594</v>
      </c>
      <c r="L489" s="52">
        <v>123</v>
      </c>
      <c r="M489" s="52">
        <v>120</v>
      </c>
      <c r="N489" s="52">
        <v>30</v>
      </c>
      <c r="O489" s="52">
        <v>35</v>
      </c>
      <c r="P489" s="52">
        <v>24</v>
      </c>
      <c r="Q489" s="52">
        <v>23</v>
      </c>
      <c r="R489" s="52">
        <v>8</v>
      </c>
      <c r="S489" s="52">
        <v>34</v>
      </c>
      <c r="T489" s="53">
        <v>45</v>
      </c>
      <c r="U489" s="52">
        <f t="shared" si="78"/>
        <v>6924</v>
      </c>
      <c r="V489" s="68">
        <v>21.756796045936909</v>
      </c>
      <c r="W489" s="68">
        <v>51.220054757015745</v>
      </c>
      <c r="X489" s="68">
        <v>30</v>
      </c>
      <c r="Y489" s="68">
        <v>585</v>
      </c>
      <c r="Z489" s="68">
        <v>3</v>
      </c>
    </row>
    <row r="490" spans="2:26" s="36" customFormat="1" ht="12" customHeight="1" x14ac:dyDescent="0.15">
      <c r="B490" s="101"/>
      <c r="C490" s="149" t="s">
        <v>203</v>
      </c>
      <c r="D490" s="150"/>
      <c r="E490" s="150"/>
      <c r="F490" s="150"/>
      <c r="G490" s="151"/>
      <c r="H490" s="152">
        <v>5284</v>
      </c>
      <c r="I490" s="152">
        <v>280</v>
      </c>
      <c r="J490" s="152">
        <v>419</v>
      </c>
      <c r="K490" s="152">
        <v>333</v>
      </c>
      <c r="L490" s="152">
        <v>142</v>
      </c>
      <c r="M490" s="152">
        <v>174</v>
      </c>
      <c r="N490" s="152">
        <v>75</v>
      </c>
      <c r="O490" s="152">
        <v>91</v>
      </c>
      <c r="P490" s="152">
        <v>34</v>
      </c>
      <c r="Q490" s="152">
        <v>35</v>
      </c>
      <c r="R490" s="152">
        <v>14</v>
      </c>
      <c r="S490" s="152">
        <v>22</v>
      </c>
      <c r="T490" s="153">
        <v>21</v>
      </c>
      <c r="U490" s="152">
        <f t="shared" si="78"/>
        <v>6924</v>
      </c>
      <c r="V490" s="154">
        <v>19.039113428943939</v>
      </c>
      <c r="W490" s="154">
        <v>81.177887584928968</v>
      </c>
      <c r="X490" s="154">
        <v>60</v>
      </c>
      <c r="Y490" s="154">
        <v>650</v>
      </c>
      <c r="Z490" s="154">
        <v>5</v>
      </c>
    </row>
    <row r="491" spans="2:26" s="36" customFormat="1" ht="12" customHeight="1" x14ac:dyDescent="0.15">
      <c r="B491" s="101"/>
      <c r="C491" s="124" t="s">
        <v>204</v>
      </c>
      <c r="D491" s="37"/>
      <c r="E491" s="37"/>
      <c r="F491" s="37"/>
      <c r="G491" s="43"/>
      <c r="H491" s="52">
        <v>2277</v>
      </c>
      <c r="I491" s="52">
        <v>3665</v>
      </c>
      <c r="J491" s="52">
        <v>843</v>
      </c>
      <c r="K491" s="52">
        <v>69</v>
      </c>
      <c r="L491" s="52">
        <v>7</v>
      </c>
      <c r="M491" s="52">
        <v>3</v>
      </c>
      <c r="N491" s="52">
        <v>0</v>
      </c>
      <c r="O491" s="52">
        <v>0</v>
      </c>
      <c r="P491" s="52">
        <v>1</v>
      </c>
      <c r="Q491" s="52">
        <v>0</v>
      </c>
      <c r="R491" s="52">
        <v>0</v>
      </c>
      <c r="S491" s="52">
        <v>0</v>
      </c>
      <c r="T491" s="53">
        <v>59</v>
      </c>
      <c r="U491" s="52">
        <f t="shared" si="78"/>
        <v>6924</v>
      </c>
      <c r="V491" s="68">
        <v>11.518281136198107</v>
      </c>
      <c r="W491" s="68">
        <v>17.234742807323453</v>
      </c>
      <c r="X491" s="68">
        <v>15</v>
      </c>
      <c r="Y491" s="68">
        <v>210</v>
      </c>
      <c r="Z491" s="68">
        <v>2</v>
      </c>
    </row>
    <row r="492" spans="2:26" s="36" customFormat="1" ht="12" customHeight="1" x14ac:dyDescent="0.15">
      <c r="B492" s="101"/>
      <c r="C492" s="124" t="s">
        <v>1043</v>
      </c>
      <c r="D492" s="37"/>
      <c r="E492" s="37"/>
      <c r="F492" s="37"/>
      <c r="G492" s="43"/>
      <c r="H492" s="52">
        <v>1772</v>
      </c>
      <c r="I492" s="52">
        <v>185</v>
      </c>
      <c r="J492" s="52">
        <v>379</v>
      </c>
      <c r="K492" s="52">
        <v>613</v>
      </c>
      <c r="L492" s="52">
        <v>363</v>
      </c>
      <c r="M492" s="52">
        <v>523</v>
      </c>
      <c r="N492" s="52">
        <v>75</v>
      </c>
      <c r="O492" s="52">
        <v>82</v>
      </c>
      <c r="P492" s="52">
        <v>1</v>
      </c>
      <c r="Q492" s="52">
        <v>13</v>
      </c>
      <c r="R492" s="52">
        <v>0</v>
      </c>
      <c r="S492" s="52">
        <v>8</v>
      </c>
      <c r="T492" s="53">
        <v>38</v>
      </c>
      <c r="U492" s="52">
        <f t="shared" si="78"/>
        <v>4052</v>
      </c>
      <c r="V492" s="68">
        <v>46.415047334329849</v>
      </c>
      <c r="W492" s="68">
        <v>83.099910793933986</v>
      </c>
      <c r="X492" s="68">
        <v>80</v>
      </c>
      <c r="Y492" s="68">
        <v>360</v>
      </c>
      <c r="Z492" s="68">
        <v>3</v>
      </c>
    </row>
    <row r="493" spans="2:26" s="36" customFormat="1" ht="12" customHeight="1" x14ac:dyDescent="0.15">
      <c r="B493" s="101"/>
      <c r="C493" s="124" t="s">
        <v>1042</v>
      </c>
      <c r="D493" s="37"/>
      <c r="E493" s="37"/>
      <c r="F493" s="37"/>
      <c r="G493" s="143"/>
      <c r="H493" s="52">
        <v>492</v>
      </c>
      <c r="I493" s="52">
        <v>166</v>
      </c>
      <c r="J493" s="52">
        <v>317</v>
      </c>
      <c r="K493" s="52">
        <v>301</v>
      </c>
      <c r="L493" s="52">
        <v>169</v>
      </c>
      <c r="M493" s="52">
        <v>95</v>
      </c>
      <c r="N493" s="52">
        <v>23</v>
      </c>
      <c r="O493" s="52">
        <v>14</v>
      </c>
      <c r="P493" s="52">
        <v>5</v>
      </c>
      <c r="Q493" s="52">
        <v>0</v>
      </c>
      <c r="R493" s="52">
        <v>0</v>
      </c>
      <c r="S493" s="52">
        <v>0</v>
      </c>
      <c r="T493" s="53">
        <v>12</v>
      </c>
      <c r="U493" s="52">
        <f t="shared" si="78"/>
        <v>1594</v>
      </c>
      <c r="V493" s="68">
        <v>44.750316055625788</v>
      </c>
      <c r="W493" s="68">
        <v>64.949541284403665</v>
      </c>
      <c r="X493" s="68">
        <v>60</v>
      </c>
      <c r="Y493" s="68">
        <v>230</v>
      </c>
      <c r="Z493" s="68">
        <v>3</v>
      </c>
    </row>
    <row r="494" spans="2:26" s="36" customFormat="1" ht="12" customHeight="1" x14ac:dyDescent="0.15">
      <c r="B494" s="101"/>
      <c r="C494" s="124" t="s">
        <v>205</v>
      </c>
      <c r="D494" s="37"/>
      <c r="E494" s="37"/>
      <c r="F494" s="37"/>
      <c r="G494" s="43"/>
      <c r="H494" s="52">
        <v>2985</v>
      </c>
      <c r="I494" s="52">
        <v>2269</v>
      </c>
      <c r="J494" s="52">
        <v>1064</v>
      </c>
      <c r="K494" s="52">
        <v>373</v>
      </c>
      <c r="L494" s="52">
        <v>73</v>
      </c>
      <c r="M494" s="52">
        <v>66</v>
      </c>
      <c r="N494" s="52">
        <v>15</v>
      </c>
      <c r="O494" s="52">
        <v>12</v>
      </c>
      <c r="P494" s="52">
        <v>1</v>
      </c>
      <c r="Q494" s="52">
        <v>3</v>
      </c>
      <c r="R494" s="52">
        <v>5</v>
      </c>
      <c r="S494" s="52">
        <v>4</v>
      </c>
      <c r="T494" s="53">
        <v>54</v>
      </c>
      <c r="U494" s="52">
        <f t="shared" si="78"/>
        <v>6924</v>
      </c>
      <c r="V494" s="68">
        <v>16.696360989810771</v>
      </c>
      <c r="W494" s="68">
        <v>29.524839124839126</v>
      </c>
      <c r="X494" s="68">
        <v>20</v>
      </c>
      <c r="Y494" s="68">
        <v>410</v>
      </c>
      <c r="Z494" s="68">
        <v>2</v>
      </c>
    </row>
    <row r="495" spans="2:26" s="36" customFormat="1" ht="12" customHeight="1" x14ac:dyDescent="0.15">
      <c r="B495" s="101"/>
      <c r="C495" s="124" t="s">
        <v>62</v>
      </c>
      <c r="D495" s="37"/>
      <c r="E495" s="37"/>
      <c r="F495" s="37"/>
      <c r="G495" s="43"/>
      <c r="H495" s="52">
        <v>3425</v>
      </c>
      <c r="I495" s="52">
        <v>1489</v>
      </c>
      <c r="J495" s="52">
        <v>1373</v>
      </c>
      <c r="K495" s="52">
        <v>416</v>
      </c>
      <c r="L495" s="52">
        <v>64</v>
      </c>
      <c r="M495" s="52">
        <v>68</v>
      </c>
      <c r="N495" s="52">
        <v>15</v>
      </c>
      <c r="O495" s="52">
        <v>10</v>
      </c>
      <c r="P495" s="52">
        <v>5</v>
      </c>
      <c r="Q495" s="52">
        <v>3</v>
      </c>
      <c r="R495" s="52">
        <v>0</v>
      </c>
      <c r="S495" s="52">
        <v>1</v>
      </c>
      <c r="T495" s="53">
        <v>55</v>
      </c>
      <c r="U495" s="52">
        <f t="shared" si="78"/>
        <v>6924</v>
      </c>
      <c r="V495" s="68">
        <v>16.672150240209639</v>
      </c>
      <c r="W495" s="68">
        <v>33.252322880371658</v>
      </c>
      <c r="X495" s="68">
        <v>30</v>
      </c>
      <c r="Y495" s="68">
        <v>330</v>
      </c>
      <c r="Z495" s="68">
        <v>2</v>
      </c>
    </row>
    <row r="496" spans="2:26" s="36" customFormat="1" ht="12" customHeight="1" x14ac:dyDescent="0.15">
      <c r="B496" s="101"/>
      <c r="C496" s="149" t="s">
        <v>206</v>
      </c>
      <c r="D496" s="150"/>
      <c r="E496" s="150"/>
      <c r="F496" s="150"/>
      <c r="G496" s="151"/>
      <c r="H496" s="152">
        <v>3555</v>
      </c>
      <c r="I496" s="152">
        <v>940</v>
      </c>
      <c r="J496" s="152">
        <v>542</v>
      </c>
      <c r="K496" s="152">
        <v>179</v>
      </c>
      <c r="L496" s="152">
        <v>40</v>
      </c>
      <c r="M496" s="152">
        <v>34</v>
      </c>
      <c r="N496" s="152">
        <v>3</v>
      </c>
      <c r="O496" s="152">
        <v>6</v>
      </c>
      <c r="P496" s="152">
        <v>0</v>
      </c>
      <c r="Q496" s="152">
        <v>1</v>
      </c>
      <c r="R496" s="152">
        <v>0</v>
      </c>
      <c r="S496" s="152">
        <v>4</v>
      </c>
      <c r="T496" s="153">
        <v>26</v>
      </c>
      <c r="U496" s="152">
        <f t="shared" si="78"/>
        <v>5330</v>
      </c>
      <c r="V496" s="154">
        <v>9.9862368024132735</v>
      </c>
      <c r="W496" s="154">
        <v>30.284162378502</v>
      </c>
      <c r="X496" s="154">
        <v>20</v>
      </c>
      <c r="Y496" s="154">
        <v>480</v>
      </c>
      <c r="Z496" s="154">
        <v>2</v>
      </c>
    </row>
    <row r="497" spans="2:26" s="36" customFormat="1" ht="12" customHeight="1" x14ac:dyDescent="0.15">
      <c r="B497" s="101"/>
      <c r="C497" s="124" t="s">
        <v>46</v>
      </c>
      <c r="D497" s="37"/>
      <c r="E497" s="37"/>
      <c r="F497" s="37"/>
      <c r="G497" s="43"/>
      <c r="H497" s="52">
        <v>6630</v>
      </c>
      <c r="I497" s="52">
        <v>38</v>
      </c>
      <c r="J497" s="52">
        <v>67</v>
      </c>
      <c r="K497" s="52">
        <v>61</v>
      </c>
      <c r="L497" s="52">
        <v>24</v>
      </c>
      <c r="M497" s="52">
        <v>44</v>
      </c>
      <c r="N497" s="52">
        <v>9</v>
      </c>
      <c r="O497" s="52">
        <v>11</v>
      </c>
      <c r="P497" s="52">
        <v>8</v>
      </c>
      <c r="Q497" s="52">
        <v>8</v>
      </c>
      <c r="R497" s="52">
        <v>2</v>
      </c>
      <c r="S497" s="52">
        <v>14</v>
      </c>
      <c r="T497" s="53">
        <v>8</v>
      </c>
      <c r="U497" s="52">
        <f t="shared" si="78"/>
        <v>6924</v>
      </c>
      <c r="V497" s="68">
        <v>3.9154135338345863</v>
      </c>
      <c r="W497" s="68">
        <v>94.681818181818187</v>
      </c>
      <c r="X497" s="68">
        <v>60</v>
      </c>
      <c r="Y497" s="68">
        <v>600</v>
      </c>
      <c r="Z497" s="68">
        <v>5</v>
      </c>
    </row>
    <row r="498" spans="2:26" s="36" customFormat="1" ht="12" customHeight="1" x14ac:dyDescent="0.15">
      <c r="B498" s="101"/>
      <c r="C498" s="124" t="s">
        <v>207</v>
      </c>
      <c r="D498" s="37"/>
      <c r="E498" s="37"/>
      <c r="F498" s="37"/>
      <c r="G498" s="43"/>
      <c r="H498" s="52">
        <v>6840</v>
      </c>
      <c r="I498" s="52">
        <v>49</v>
      </c>
      <c r="J498" s="52">
        <v>19</v>
      </c>
      <c r="K498" s="52">
        <v>9</v>
      </c>
      <c r="L498" s="52">
        <v>0</v>
      </c>
      <c r="M498" s="52">
        <v>1</v>
      </c>
      <c r="N498" s="52">
        <v>0</v>
      </c>
      <c r="O498" s="52">
        <v>0</v>
      </c>
      <c r="P498" s="52">
        <v>0</v>
      </c>
      <c r="Q498" s="52">
        <v>0</v>
      </c>
      <c r="R498" s="52">
        <v>0</v>
      </c>
      <c r="S498" s="52">
        <v>0</v>
      </c>
      <c r="T498" s="53">
        <v>6</v>
      </c>
      <c r="U498" s="52">
        <f t="shared" si="78"/>
        <v>6924</v>
      </c>
      <c r="V498" s="68">
        <v>0.28042786932639491</v>
      </c>
      <c r="W498" s="68">
        <v>24.871794871794872</v>
      </c>
      <c r="X498" s="68">
        <v>20</v>
      </c>
      <c r="Y498" s="68">
        <v>120</v>
      </c>
      <c r="Z498" s="68">
        <v>5</v>
      </c>
    </row>
    <row r="499" spans="2:26" s="36" customFormat="1" ht="12" customHeight="1" x14ac:dyDescent="0.15">
      <c r="B499" s="101"/>
      <c r="C499" s="124" t="s">
        <v>208</v>
      </c>
      <c r="D499" s="37"/>
      <c r="E499" s="37"/>
      <c r="F499" s="37"/>
      <c r="G499" s="43"/>
      <c r="H499" s="52">
        <v>6877</v>
      </c>
      <c r="I499" s="52">
        <v>12</v>
      </c>
      <c r="J499" s="52">
        <v>15</v>
      </c>
      <c r="K499" s="52">
        <v>10</v>
      </c>
      <c r="L499" s="52">
        <v>1</v>
      </c>
      <c r="M499" s="52">
        <v>1</v>
      </c>
      <c r="N499" s="52">
        <v>1</v>
      </c>
      <c r="O499" s="52">
        <v>2</v>
      </c>
      <c r="P499" s="52">
        <v>0</v>
      </c>
      <c r="Q499" s="52">
        <v>0</v>
      </c>
      <c r="R499" s="52">
        <v>0</v>
      </c>
      <c r="S499" s="52">
        <v>0</v>
      </c>
      <c r="T499" s="53">
        <v>5</v>
      </c>
      <c r="U499" s="52">
        <f t="shared" si="78"/>
        <v>6924</v>
      </c>
      <c r="V499" s="68">
        <v>0.28400057811822516</v>
      </c>
      <c r="W499" s="68">
        <v>46.785714285714285</v>
      </c>
      <c r="X499" s="68">
        <v>30</v>
      </c>
      <c r="Y499" s="68">
        <v>180</v>
      </c>
      <c r="Z499" s="68">
        <v>10</v>
      </c>
    </row>
    <row r="500" spans="2:26" s="36" customFormat="1" ht="12" customHeight="1" x14ac:dyDescent="0.15">
      <c r="B500" s="101"/>
      <c r="C500" s="124" t="s">
        <v>51</v>
      </c>
      <c r="D500" s="37"/>
      <c r="E500" s="37"/>
      <c r="F500" s="37"/>
      <c r="G500" s="43"/>
      <c r="H500" s="52">
        <v>6917</v>
      </c>
      <c r="I500" s="52">
        <v>1</v>
      </c>
      <c r="J500" s="52">
        <v>1</v>
      </c>
      <c r="K500" s="52">
        <v>3</v>
      </c>
      <c r="L500" s="52">
        <v>0</v>
      </c>
      <c r="M500" s="52">
        <v>1</v>
      </c>
      <c r="N500" s="52">
        <v>0</v>
      </c>
      <c r="O500" s="52">
        <v>0</v>
      </c>
      <c r="P500" s="52">
        <v>0</v>
      </c>
      <c r="Q500" s="52">
        <v>0</v>
      </c>
      <c r="R500" s="52">
        <v>0</v>
      </c>
      <c r="S500" s="52">
        <v>0</v>
      </c>
      <c r="T500" s="53">
        <v>1</v>
      </c>
      <c r="U500" s="52">
        <f t="shared" si="78"/>
        <v>6924</v>
      </c>
      <c r="V500" s="68">
        <v>5.0556117290192111E-2</v>
      </c>
      <c r="W500" s="68">
        <v>58.333333333333336</v>
      </c>
      <c r="X500" s="68">
        <v>60</v>
      </c>
      <c r="Y500" s="68">
        <v>120</v>
      </c>
      <c r="Z500" s="68">
        <v>20</v>
      </c>
    </row>
    <row r="501" spans="2:26" s="36" customFormat="1" ht="12" customHeight="1" x14ac:dyDescent="0.15">
      <c r="B501" s="101"/>
      <c r="C501" s="124" t="s">
        <v>209</v>
      </c>
      <c r="D501" s="37"/>
      <c r="E501" s="37"/>
      <c r="F501" s="37"/>
      <c r="G501" s="43"/>
      <c r="H501" s="52">
        <v>6900</v>
      </c>
      <c r="I501" s="52">
        <v>4</v>
      </c>
      <c r="J501" s="52">
        <v>5</v>
      </c>
      <c r="K501" s="52">
        <v>4</v>
      </c>
      <c r="L501" s="52">
        <v>2</v>
      </c>
      <c r="M501" s="52">
        <v>0</v>
      </c>
      <c r="N501" s="52">
        <v>0</v>
      </c>
      <c r="O501" s="52">
        <v>1</v>
      </c>
      <c r="P501" s="52">
        <v>0</v>
      </c>
      <c r="Q501" s="52">
        <v>0</v>
      </c>
      <c r="R501" s="52">
        <v>1</v>
      </c>
      <c r="S501" s="52">
        <v>2</v>
      </c>
      <c r="T501" s="53">
        <v>5</v>
      </c>
      <c r="U501" s="52">
        <f t="shared" si="78"/>
        <v>6924</v>
      </c>
      <c r="V501" s="68">
        <v>0.27691862985980631</v>
      </c>
      <c r="W501" s="68">
        <v>100.84210526315789</v>
      </c>
      <c r="X501" s="68">
        <v>60</v>
      </c>
      <c r="Y501" s="68">
        <v>480</v>
      </c>
      <c r="Z501" s="68">
        <v>6</v>
      </c>
    </row>
    <row r="502" spans="2:26" s="36" customFormat="1" ht="12" customHeight="1" x14ac:dyDescent="0.15">
      <c r="B502" s="101"/>
      <c r="C502" s="124" t="s">
        <v>54</v>
      </c>
      <c r="D502" s="37"/>
      <c r="E502" s="37"/>
      <c r="F502" s="37"/>
      <c r="G502" s="43"/>
      <c r="H502" s="52">
        <v>6851</v>
      </c>
      <c r="I502" s="52">
        <v>23</v>
      </c>
      <c r="J502" s="52">
        <v>20</v>
      </c>
      <c r="K502" s="52">
        <v>18</v>
      </c>
      <c r="L502" s="52">
        <v>3</v>
      </c>
      <c r="M502" s="52">
        <v>4</v>
      </c>
      <c r="N502" s="52">
        <v>1</v>
      </c>
      <c r="O502" s="52">
        <v>0</v>
      </c>
      <c r="P502" s="52">
        <v>0</v>
      </c>
      <c r="Q502" s="52">
        <v>0</v>
      </c>
      <c r="R502" s="52">
        <v>0</v>
      </c>
      <c r="S502" s="52">
        <v>1</v>
      </c>
      <c r="T502" s="53">
        <v>3</v>
      </c>
      <c r="U502" s="52">
        <f t="shared" si="78"/>
        <v>6924</v>
      </c>
      <c r="V502" s="68">
        <v>0.47825458748735733</v>
      </c>
      <c r="W502" s="68">
        <v>47.285714285714285</v>
      </c>
      <c r="X502" s="68">
        <v>30</v>
      </c>
      <c r="Y502" s="68">
        <v>300</v>
      </c>
      <c r="Z502" s="68">
        <v>5</v>
      </c>
    </row>
    <row r="503" spans="2:26" s="36" customFormat="1" ht="12" customHeight="1" x14ac:dyDescent="0.15">
      <c r="B503" s="101"/>
      <c r="C503" s="124" t="s">
        <v>597</v>
      </c>
      <c r="D503" s="37"/>
      <c r="E503" s="37"/>
      <c r="F503" s="37"/>
      <c r="G503" s="43"/>
      <c r="H503" s="52">
        <v>6900</v>
      </c>
      <c r="I503" s="52">
        <v>5</v>
      </c>
      <c r="J503" s="52">
        <v>4</v>
      </c>
      <c r="K503" s="52">
        <v>6</v>
      </c>
      <c r="L503" s="52">
        <v>2</v>
      </c>
      <c r="M503" s="52">
        <v>2</v>
      </c>
      <c r="N503" s="52">
        <v>1</v>
      </c>
      <c r="O503" s="52">
        <v>0</v>
      </c>
      <c r="P503" s="52">
        <v>2</v>
      </c>
      <c r="Q503" s="52">
        <v>0</v>
      </c>
      <c r="R503" s="52">
        <v>0</v>
      </c>
      <c r="S503" s="52">
        <v>0</v>
      </c>
      <c r="T503" s="53">
        <v>2</v>
      </c>
      <c r="U503" s="52">
        <f t="shared" si="78"/>
        <v>6924</v>
      </c>
      <c r="V503" s="68">
        <v>0.22970239815082347</v>
      </c>
      <c r="W503" s="68">
        <v>72.272727272727266</v>
      </c>
      <c r="X503" s="68">
        <v>60</v>
      </c>
      <c r="Y503" s="68">
        <v>210</v>
      </c>
      <c r="Z503" s="68">
        <v>10</v>
      </c>
    </row>
    <row r="504" spans="2:26" s="36" customFormat="1" ht="12" customHeight="1" x14ac:dyDescent="0.15">
      <c r="B504" s="101"/>
      <c r="C504" s="149" t="s">
        <v>57</v>
      </c>
      <c r="D504" s="150"/>
      <c r="E504" s="150"/>
      <c r="F504" s="150"/>
      <c r="G504" s="151"/>
      <c r="H504" s="152">
        <v>6891</v>
      </c>
      <c r="I504" s="152">
        <v>11</v>
      </c>
      <c r="J504" s="152">
        <v>6</v>
      </c>
      <c r="K504" s="152">
        <v>9</v>
      </c>
      <c r="L504" s="152">
        <v>1</v>
      </c>
      <c r="M504" s="152">
        <v>2</v>
      </c>
      <c r="N504" s="152">
        <v>1</v>
      </c>
      <c r="O504" s="152">
        <v>1</v>
      </c>
      <c r="P504" s="152">
        <v>0</v>
      </c>
      <c r="Q504" s="152">
        <v>0</v>
      </c>
      <c r="R504" s="152">
        <v>0</v>
      </c>
      <c r="S504" s="152">
        <v>0</v>
      </c>
      <c r="T504" s="153">
        <v>2</v>
      </c>
      <c r="U504" s="152">
        <f t="shared" si="78"/>
        <v>6924</v>
      </c>
      <c r="V504" s="154">
        <v>0.2236347876336319</v>
      </c>
      <c r="W504" s="154">
        <v>49.935483870967744</v>
      </c>
      <c r="X504" s="154">
        <v>30</v>
      </c>
      <c r="Y504" s="154">
        <v>190</v>
      </c>
      <c r="Z504" s="154">
        <v>6</v>
      </c>
    </row>
    <row r="505" spans="2:26" s="36" customFormat="1" ht="12" customHeight="1" x14ac:dyDescent="0.15">
      <c r="B505" s="101"/>
      <c r="C505" s="124" t="s">
        <v>210</v>
      </c>
      <c r="D505" s="37"/>
      <c r="E505" s="37"/>
      <c r="F505" s="37"/>
      <c r="G505" s="43"/>
      <c r="H505" s="52">
        <v>6604</v>
      </c>
      <c r="I505" s="52">
        <v>149</v>
      </c>
      <c r="J505" s="52">
        <v>109</v>
      </c>
      <c r="K505" s="52">
        <v>43</v>
      </c>
      <c r="L505" s="52">
        <v>1</v>
      </c>
      <c r="M505" s="52">
        <v>7</v>
      </c>
      <c r="N505" s="52">
        <v>1</v>
      </c>
      <c r="O505" s="52">
        <v>1</v>
      </c>
      <c r="P505" s="52">
        <v>0</v>
      </c>
      <c r="Q505" s="52">
        <v>0</v>
      </c>
      <c r="R505" s="52">
        <v>0</v>
      </c>
      <c r="S505" s="52">
        <v>1</v>
      </c>
      <c r="T505" s="53">
        <v>8</v>
      </c>
      <c r="U505" s="52">
        <f t="shared" si="78"/>
        <v>6924</v>
      </c>
      <c r="V505" s="68">
        <v>1.4061596298438404</v>
      </c>
      <c r="W505" s="68">
        <v>31.169871794871796</v>
      </c>
      <c r="X505" s="68">
        <v>30</v>
      </c>
      <c r="Y505" s="68">
        <v>400</v>
      </c>
      <c r="Z505" s="68">
        <v>5</v>
      </c>
    </row>
    <row r="506" spans="2:26" s="36" customFormat="1" ht="12" customHeight="1" x14ac:dyDescent="0.15">
      <c r="B506" s="101"/>
      <c r="C506" s="124" t="s">
        <v>211</v>
      </c>
      <c r="D506" s="37"/>
      <c r="E506" s="37"/>
      <c r="F506" s="37"/>
      <c r="G506" s="43"/>
      <c r="H506" s="52">
        <v>6260</v>
      </c>
      <c r="I506" s="52">
        <v>144</v>
      </c>
      <c r="J506" s="52">
        <v>195</v>
      </c>
      <c r="K506" s="52">
        <v>170</v>
      </c>
      <c r="L506" s="52">
        <v>29</v>
      </c>
      <c r="M506" s="52">
        <v>58</v>
      </c>
      <c r="N506" s="52">
        <v>7</v>
      </c>
      <c r="O506" s="52">
        <v>17</v>
      </c>
      <c r="P506" s="52">
        <v>5</v>
      </c>
      <c r="Q506" s="52">
        <v>16</v>
      </c>
      <c r="R506" s="52">
        <v>0</v>
      </c>
      <c r="S506" s="52">
        <v>9</v>
      </c>
      <c r="T506" s="53">
        <v>14</v>
      </c>
      <c r="U506" s="52">
        <f t="shared" si="78"/>
        <v>6924</v>
      </c>
      <c r="V506" s="68">
        <v>5.9717800289435603</v>
      </c>
      <c r="W506" s="68">
        <v>63.484615384615381</v>
      </c>
      <c r="X506" s="68">
        <v>42.5</v>
      </c>
      <c r="Y506" s="68">
        <v>720</v>
      </c>
      <c r="Z506" s="68">
        <v>4</v>
      </c>
    </row>
    <row r="507" spans="2:26" s="36" customFormat="1" ht="12" customHeight="1" x14ac:dyDescent="0.15">
      <c r="B507" s="101"/>
      <c r="C507" s="124" t="s">
        <v>212</v>
      </c>
      <c r="D507" s="37"/>
      <c r="E507" s="37"/>
      <c r="F507" s="37"/>
      <c r="G507" s="43"/>
      <c r="H507" s="52">
        <v>2473</v>
      </c>
      <c r="I507" s="52">
        <v>1268</v>
      </c>
      <c r="J507" s="52">
        <v>1767</v>
      </c>
      <c r="K507" s="52">
        <v>946</v>
      </c>
      <c r="L507" s="52">
        <v>154</v>
      </c>
      <c r="M507" s="52">
        <v>168</v>
      </c>
      <c r="N507" s="52">
        <v>28</v>
      </c>
      <c r="O507" s="52">
        <v>29</v>
      </c>
      <c r="P507" s="52">
        <v>7</v>
      </c>
      <c r="Q507" s="52">
        <v>16</v>
      </c>
      <c r="R507" s="52">
        <v>5</v>
      </c>
      <c r="S507" s="52">
        <v>7</v>
      </c>
      <c r="T507" s="53">
        <v>56</v>
      </c>
      <c r="U507" s="52">
        <f t="shared" si="78"/>
        <v>6924</v>
      </c>
      <c r="V507" s="68">
        <v>27.759755387303436</v>
      </c>
      <c r="W507" s="68">
        <v>43.379749715585895</v>
      </c>
      <c r="X507" s="68">
        <v>30</v>
      </c>
      <c r="Y507" s="68">
        <v>480</v>
      </c>
      <c r="Z507" s="68">
        <v>4</v>
      </c>
    </row>
    <row r="508" spans="2:26" s="36" customFormat="1" ht="12" customHeight="1" x14ac:dyDescent="0.15">
      <c r="B508" s="101"/>
      <c r="C508" s="124" t="s">
        <v>213</v>
      </c>
      <c r="D508" s="37"/>
      <c r="E508" s="37"/>
      <c r="F508" s="37"/>
      <c r="G508" s="43"/>
      <c r="H508" s="52">
        <v>6351</v>
      </c>
      <c r="I508" s="52">
        <v>259</v>
      </c>
      <c r="J508" s="52">
        <v>176</v>
      </c>
      <c r="K508" s="52">
        <v>87</v>
      </c>
      <c r="L508" s="52">
        <v>12</v>
      </c>
      <c r="M508" s="52">
        <v>11</v>
      </c>
      <c r="N508" s="52">
        <v>3</v>
      </c>
      <c r="O508" s="52">
        <v>4</v>
      </c>
      <c r="P508" s="52">
        <v>0</v>
      </c>
      <c r="Q508" s="52">
        <v>0</v>
      </c>
      <c r="R508" s="52">
        <v>1</v>
      </c>
      <c r="S508" s="52">
        <v>2</v>
      </c>
      <c r="T508" s="53">
        <v>18</v>
      </c>
      <c r="U508" s="52">
        <f t="shared" si="78"/>
        <v>6924</v>
      </c>
      <c r="V508" s="68">
        <v>2.7589052997393573</v>
      </c>
      <c r="W508" s="68">
        <v>34.329729729729728</v>
      </c>
      <c r="X508" s="68">
        <v>30</v>
      </c>
      <c r="Y508" s="68">
        <v>480</v>
      </c>
      <c r="Z508" s="68">
        <v>5</v>
      </c>
    </row>
    <row r="509" spans="2:26" s="36" customFormat="1" ht="12" customHeight="1" x14ac:dyDescent="0.15">
      <c r="B509" s="101"/>
      <c r="C509" s="124" t="s">
        <v>214</v>
      </c>
      <c r="D509" s="37"/>
      <c r="E509" s="37"/>
      <c r="F509" s="37"/>
      <c r="G509" s="43"/>
      <c r="H509" s="52">
        <v>6586</v>
      </c>
      <c r="I509" s="52">
        <v>70</v>
      </c>
      <c r="J509" s="52">
        <v>88</v>
      </c>
      <c r="K509" s="52">
        <v>105</v>
      </c>
      <c r="L509" s="52">
        <v>16</v>
      </c>
      <c r="M509" s="52">
        <v>29</v>
      </c>
      <c r="N509" s="52">
        <v>1</v>
      </c>
      <c r="O509" s="52">
        <v>12</v>
      </c>
      <c r="P509" s="52">
        <v>0</v>
      </c>
      <c r="Q509" s="52">
        <v>1</v>
      </c>
      <c r="R509" s="52">
        <v>0</v>
      </c>
      <c r="S509" s="52">
        <v>1</v>
      </c>
      <c r="T509" s="53">
        <v>15</v>
      </c>
      <c r="U509" s="52">
        <f t="shared" si="78"/>
        <v>6924</v>
      </c>
      <c r="V509" s="68">
        <v>2.6465479808944856</v>
      </c>
      <c r="W509" s="68">
        <v>56.609907120743031</v>
      </c>
      <c r="X509" s="68">
        <v>60</v>
      </c>
      <c r="Y509" s="68">
        <v>480</v>
      </c>
      <c r="Z509" s="68">
        <v>5</v>
      </c>
    </row>
    <row r="510" spans="2:26" s="36" customFormat="1" ht="12" customHeight="1" x14ac:dyDescent="0.15">
      <c r="B510" s="101"/>
      <c r="C510" s="149" t="s">
        <v>215</v>
      </c>
      <c r="D510" s="150"/>
      <c r="E510" s="150"/>
      <c r="F510" s="150"/>
      <c r="G510" s="151"/>
      <c r="H510" s="152">
        <v>6890</v>
      </c>
      <c r="I510" s="152">
        <v>0</v>
      </c>
      <c r="J510" s="152">
        <v>12</v>
      </c>
      <c r="K510" s="152">
        <v>13</v>
      </c>
      <c r="L510" s="152">
        <v>1</v>
      </c>
      <c r="M510" s="152">
        <v>4</v>
      </c>
      <c r="N510" s="152">
        <v>0</v>
      </c>
      <c r="O510" s="152">
        <v>0</v>
      </c>
      <c r="P510" s="152">
        <v>0</v>
      </c>
      <c r="Q510" s="152">
        <v>1</v>
      </c>
      <c r="R510" s="152">
        <v>0</v>
      </c>
      <c r="S510" s="152">
        <v>0</v>
      </c>
      <c r="T510" s="153">
        <v>3</v>
      </c>
      <c r="U510" s="152">
        <f t="shared" si="78"/>
        <v>6924</v>
      </c>
      <c r="V510" s="154">
        <v>0.29042045947117467</v>
      </c>
      <c r="W510" s="154">
        <v>64.838709677419359</v>
      </c>
      <c r="X510" s="154">
        <v>60</v>
      </c>
      <c r="Y510" s="154">
        <v>240</v>
      </c>
      <c r="Z510" s="154">
        <v>30</v>
      </c>
    </row>
    <row r="511" spans="2:26" s="36" customFormat="1" ht="12" customHeight="1" x14ac:dyDescent="0.15">
      <c r="B511" s="101"/>
      <c r="C511" s="124" t="s">
        <v>216</v>
      </c>
      <c r="D511" s="37"/>
      <c r="E511" s="37"/>
      <c r="F511" s="37"/>
      <c r="G511" s="43"/>
      <c r="H511" s="52">
        <v>6825</v>
      </c>
      <c r="I511" s="52">
        <v>5</v>
      </c>
      <c r="J511" s="52">
        <v>10</v>
      </c>
      <c r="K511" s="52">
        <v>32</v>
      </c>
      <c r="L511" s="52">
        <v>2</v>
      </c>
      <c r="M511" s="52">
        <v>13</v>
      </c>
      <c r="N511" s="52">
        <v>0</v>
      </c>
      <c r="O511" s="52">
        <v>6</v>
      </c>
      <c r="P511" s="52">
        <v>1</v>
      </c>
      <c r="Q511" s="52">
        <v>3</v>
      </c>
      <c r="R511" s="52">
        <v>0</v>
      </c>
      <c r="S511" s="52">
        <v>16</v>
      </c>
      <c r="T511" s="53">
        <v>11</v>
      </c>
      <c r="U511" s="52">
        <f t="shared" ref="U511:U542" si="79">SUM(H511:T511)</f>
        <v>6924</v>
      </c>
      <c r="V511" s="68">
        <v>1.9108925213366121</v>
      </c>
      <c r="W511" s="68">
        <v>150.11363636363637</v>
      </c>
      <c r="X511" s="68">
        <v>60</v>
      </c>
      <c r="Y511" s="68">
        <v>750</v>
      </c>
      <c r="Z511" s="68">
        <v>10</v>
      </c>
    </row>
    <row r="512" spans="2:26" ht="12" customHeight="1" x14ac:dyDescent="0.15">
      <c r="B512" s="103"/>
      <c r="C512" s="125" t="s">
        <v>217</v>
      </c>
      <c r="D512" s="71"/>
      <c r="E512" s="71"/>
      <c r="F512" s="71"/>
      <c r="G512" s="48"/>
      <c r="H512" s="54">
        <v>3511</v>
      </c>
      <c r="I512" s="54">
        <v>456</v>
      </c>
      <c r="J512" s="54">
        <v>622</v>
      </c>
      <c r="K512" s="54">
        <v>674</v>
      </c>
      <c r="L512" s="54">
        <v>346</v>
      </c>
      <c r="M512" s="54">
        <v>282</v>
      </c>
      <c r="N512" s="54">
        <v>200</v>
      </c>
      <c r="O512" s="54">
        <v>167</v>
      </c>
      <c r="P512" s="54">
        <v>118</v>
      </c>
      <c r="Q512" s="54">
        <v>132</v>
      </c>
      <c r="R512" s="54">
        <v>82</v>
      </c>
      <c r="S512" s="54">
        <v>325</v>
      </c>
      <c r="T512" s="55">
        <v>9</v>
      </c>
      <c r="U512" s="54">
        <f t="shared" si="79"/>
        <v>6924</v>
      </c>
      <c r="V512" s="69">
        <v>61.509761388286336</v>
      </c>
      <c r="W512" s="69">
        <v>124.9529964747356</v>
      </c>
      <c r="X512" s="69">
        <v>80</v>
      </c>
      <c r="Y512" s="69">
        <v>940</v>
      </c>
      <c r="Z512" s="69">
        <v>3</v>
      </c>
    </row>
    <row r="513" spans="2:21" s="36" customFormat="1" ht="12" customHeight="1" x14ac:dyDescent="0.15">
      <c r="B513" s="100" t="s">
        <v>3</v>
      </c>
      <c r="C513" s="124" t="s">
        <v>193</v>
      </c>
      <c r="D513" s="47"/>
      <c r="E513" s="47"/>
      <c r="F513" s="47"/>
      <c r="G513" s="63">
        <f>U479</f>
        <v>6924</v>
      </c>
      <c r="H513" s="56">
        <f t="shared" ref="H513:T528" si="80">H479/$G513*100</f>
        <v>87.117273252455234</v>
      </c>
      <c r="I513" s="56">
        <f t="shared" si="80"/>
        <v>1.2853841709994223</v>
      </c>
      <c r="J513" s="56">
        <f t="shared" si="80"/>
        <v>3.4806470248411325</v>
      </c>
      <c r="K513" s="56">
        <f t="shared" si="80"/>
        <v>3.9283651068746388</v>
      </c>
      <c r="L513" s="56">
        <f t="shared" si="80"/>
        <v>0.82322357019064119</v>
      </c>
      <c r="M513" s="56">
        <f t="shared" si="80"/>
        <v>1.733102253032929</v>
      </c>
      <c r="N513" s="56">
        <f t="shared" si="80"/>
        <v>0.20219526285384171</v>
      </c>
      <c r="O513" s="56">
        <f t="shared" si="80"/>
        <v>0.43327556325823224</v>
      </c>
      <c r="P513" s="56">
        <f t="shared" si="80"/>
        <v>0.12998266897746968</v>
      </c>
      <c r="Q513" s="56">
        <f t="shared" si="80"/>
        <v>0.21663778162911612</v>
      </c>
      <c r="R513" s="56">
        <f t="shared" si="80"/>
        <v>4.3327556325823219E-2</v>
      </c>
      <c r="S513" s="56">
        <f t="shared" si="80"/>
        <v>0.31773541305603697</v>
      </c>
      <c r="T513" s="60">
        <f t="shared" si="80"/>
        <v>0.28885037550548814</v>
      </c>
      <c r="U513" s="56">
        <f t="shared" si="79"/>
        <v>100.00000000000001</v>
      </c>
    </row>
    <row r="514" spans="2:21" s="36" customFormat="1" ht="12" customHeight="1" x14ac:dyDescent="0.15">
      <c r="B514" s="101"/>
      <c r="C514" s="124" t="s">
        <v>1044</v>
      </c>
      <c r="D514" s="37"/>
      <c r="E514" s="37"/>
      <c r="F514" s="37"/>
      <c r="G514" s="64">
        <f t="shared" ref="G514:G546" si="81">U480</f>
        <v>1594</v>
      </c>
      <c r="H514" s="57">
        <f t="shared" si="80"/>
        <v>85.570890840652453</v>
      </c>
      <c r="I514" s="57">
        <f t="shared" si="80"/>
        <v>1.6938519447929739</v>
      </c>
      <c r="J514" s="57">
        <f t="shared" si="80"/>
        <v>5.2070263488080304</v>
      </c>
      <c r="K514" s="57">
        <f t="shared" si="80"/>
        <v>5.144291091593475</v>
      </c>
      <c r="L514" s="57">
        <f t="shared" si="80"/>
        <v>1.1292346298619824</v>
      </c>
      <c r="M514" s="57">
        <f t="shared" si="80"/>
        <v>0.81555834378920955</v>
      </c>
      <c r="N514" s="57">
        <f t="shared" si="80"/>
        <v>0</v>
      </c>
      <c r="O514" s="57">
        <f t="shared" si="80"/>
        <v>0.12547051442910914</v>
      </c>
      <c r="P514" s="57">
        <f t="shared" si="80"/>
        <v>6.2735257214554571E-2</v>
      </c>
      <c r="Q514" s="57">
        <f t="shared" si="80"/>
        <v>0</v>
      </c>
      <c r="R514" s="57">
        <f t="shared" si="80"/>
        <v>0</v>
      </c>
      <c r="S514" s="57">
        <f t="shared" si="80"/>
        <v>0</v>
      </c>
      <c r="T514" s="61">
        <f t="shared" si="80"/>
        <v>0.25094102885821828</v>
      </c>
      <c r="U514" s="57">
        <f t="shared" si="79"/>
        <v>100</v>
      </c>
    </row>
    <row r="515" spans="2:21" s="36" customFormat="1" ht="12" customHeight="1" x14ac:dyDescent="0.15">
      <c r="B515" s="101"/>
      <c r="C515" s="149" t="s">
        <v>194</v>
      </c>
      <c r="D515" s="150"/>
      <c r="E515" s="150"/>
      <c r="F515" s="150"/>
      <c r="G515" s="155">
        <f t="shared" si="81"/>
        <v>6924</v>
      </c>
      <c r="H515" s="156">
        <f t="shared" si="80"/>
        <v>96.100519930675915</v>
      </c>
      <c r="I515" s="156">
        <f t="shared" si="80"/>
        <v>1.1409589832466782</v>
      </c>
      <c r="J515" s="156">
        <f t="shared" si="80"/>
        <v>1.0109763142692085</v>
      </c>
      <c r="K515" s="156">
        <f t="shared" si="80"/>
        <v>1.1120739456961295</v>
      </c>
      <c r="L515" s="156">
        <f t="shared" si="80"/>
        <v>0.21663778162911612</v>
      </c>
      <c r="M515" s="156">
        <f t="shared" si="80"/>
        <v>0.21663778162911612</v>
      </c>
      <c r="N515" s="156">
        <f t="shared" si="80"/>
        <v>1.4442518775274407E-2</v>
      </c>
      <c r="O515" s="156">
        <f t="shared" si="80"/>
        <v>5.7770075101097627E-2</v>
      </c>
      <c r="P515" s="156">
        <f t="shared" si="80"/>
        <v>0</v>
      </c>
      <c r="Q515" s="156">
        <f t="shared" si="80"/>
        <v>0</v>
      </c>
      <c r="R515" s="156">
        <f t="shared" si="80"/>
        <v>0</v>
      </c>
      <c r="S515" s="156">
        <f t="shared" si="80"/>
        <v>0</v>
      </c>
      <c r="T515" s="157">
        <f t="shared" si="80"/>
        <v>0.12998266897746968</v>
      </c>
      <c r="U515" s="156">
        <f t="shared" si="79"/>
        <v>100.00000000000001</v>
      </c>
    </row>
    <row r="516" spans="2:21" s="36" customFormat="1" ht="12" customHeight="1" x14ac:dyDescent="0.15">
      <c r="B516" s="101"/>
      <c r="C516" s="124" t="s">
        <v>195</v>
      </c>
      <c r="D516" s="37"/>
      <c r="E516" s="37"/>
      <c r="F516" s="37"/>
      <c r="G516" s="64">
        <f t="shared" si="81"/>
        <v>6924</v>
      </c>
      <c r="H516" s="57">
        <f t="shared" si="80"/>
        <v>35.095320623916813</v>
      </c>
      <c r="I516" s="57">
        <f t="shared" si="80"/>
        <v>8.4055459272097046</v>
      </c>
      <c r="J516" s="57">
        <f t="shared" si="80"/>
        <v>21.259387637203929</v>
      </c>
      <c r="K516" s="57">
        <f t="shared" si="80"/>
        <v>19.13633737723859</v>
      </c>
      <c r="L516" s="57">
        <f t="shared" si="80"/>
        <v>5.3581744656268055</v>
      </c>
      <c r="M516" s="57">
        <f t="shared" si="80"/>
        <v>8.0733679953783941</v>
      </c>
      <c r="N516" s="57">
        <f t="shared" si="80"/>
        <v>0.82322357019064119</v>
      </c>
      <c r="O516" s="57">
        <f t="shared" si="80"/>
        <v>0.85210860774119002</v>
      </c>
      <c r="P516" s="57">
        <f t="shared" si="80"/>
        <v>5.7770075101097627E-2</v>
      </c>
      <c r="Q516" s="57">
        <f t="shared" si="80"/>
        <v>0.14442518775274407</v>
      </c>
      <c r="R516" s="57">
        <f t="shared" si="80"/>
        <v>0</v>
      </c>
      <c r="S516" s="57">
        <f t="shared" si="80"/>
        <v>4.3327556325823219E-2</v>
      </c>
      <c r="T516" s="61">
        <f t="shared" si="80"/>
        <v>0.75101097631426927</v>
      </c>
      <c r="U516" s="57">
        <f t="shared" si="79"/>
        <v>99.999999999999986</v>
      </c>
    </row>
    <row r="517" spans="2:21" s="36" customFormat="1" ht="12" customHeight="1" x14ac:dyDescent="0.15">
      <c r="B517" s="101"/>
      <c r="C517" s="124" t="s">
        <v>196</v>
      </c>
      <c r="D517" s="37"/>
      <c r="E517" s="37"/>
      <c r="F517" s="37"/>
      <c r="G517" s="64">
        <f t="shared" si="81"/>
        <v>6924</v>
      </c>
      <c r="H517" s="57">
        <f t="shared" si="80"/>
        <v>34.185441941074522</v>
      </c>
      <c r="I517" s="57">
        <f t="shared" si="80"/>
        <v>5.9503177354130559</v>
      </c>
      <c r="J517" s="57">
        <f t="shared" si="80"/>
        <v>9.7487001733102243</v>
      </c>
      <c r="K517" s="57">
        <f t="shared" si="80"/>
        <v>11.135181975736568</v>
      </c>
      <c r="L517" s="57">
        <f t="shared" si="80"/>
        <v>9.7920277296360485</v>
      </c>
      <c r="M517" s="57">
        <f t="shared" si="80"/>
        <v>17.605430387059503</v>
      </c>
      <c r="N517" s="57">
        <f t="shared" si="80"/>
        <v>4.7515886770652802</v>
      </c>
      <c r="O517" s="57">
        <f t="shared" si="80"/>
        <v>4.1016753321779325</v>
      </c>
      <c r="P517" s="57">
        <f t="shared" si="80"/>
        <v>0.47660311958405543</v>
      </c>
      <c r="Q517" s="57">
        <f t="shared" si="80"/>
        <v>0.88099364529173885</v>
      </c>
      <c r="R517" s="57">
        <f t="shared" si="80"/>
        <v>0.18775274407856732</v>
      </c>
      <c r="S517" s="57">
        <f t="shared" si="80"/>
        <v>0.389948006932409</v>
      </c>
      <c r="T517" s="61">
        <f t="shared" si="80"/>
        <v>0.79433853264009247</v>
      </c>
      <c r="U517" s="57">
        <f t="shared" si="79"/>
        <v>100.00000000000001</v>
      </c>
    </row>
    <row r="518" spans="2:21" s="36" customFormat="1" ht="12" customHeight="1" x14ac:dyDescent="0.15">
      <c r="B518" s="101"/>
      <c r="C518" s="124" t="s">
        <v>197</v>
      </c>
      <c r="D518" s="37"/>
      <c r="E518" s="37"/>
      <c r="F518" s="37"/>
      <c r="G518" s="64">
        <f t="shared" si="81"/>
        <v>6924</v>
      </c>
      <c r="H518" s="57">
        <f t="shared" si="80"/>
        <v>18.38532640092432</v>
      </c>
      <c r="I518" s="57">
        <f t="shared" si="80"/>
        <v>13.40265742345465</v>
      </c>
      <c r="J518" s="57">
        <f t="shared" si="80"/>
        <v>24.682264586943965</v>
      </c>
      <c r="K518" s="57">
        <f t="shared" si="80"/>
        <v>19.699595609474294</v>
      </c>
      <c r="L518" s="57">
        <f t="shared" si="80"/>
        <v>7.0335066435586358</v>
      </c>
      <c r="M518" s="57">
        <f t="shared" si="80"/>
        <v>8.2755632582322356</v>
      </c>
      <c r="N518" s="57">
        <f t="shared" si="80"/>
        <v>2.1374927787406124</v>
      </c>
      <c r="O518" s="57">
        <f t="shared" si="80"/>
        <v>3.2351242056614673</v>
      </c>
      <c r="P518" s="57">
        <f t="shared" si="80"/>
        <v>0.47660311958405543</v>
      </c>
      <c r="Q518" s="57">
        <f t="shared" si="80"/>
        <v>0.96764875794338523</v>
      </c>
      <c r="R518" s="57">
        <f t="shared" si="80"/>
        <v>0.17331022530329288</v>
      </c>
      <c r="S518" s="57">
        <f t="shared" si="80"/>
        <v>0.57770075101097629</v>
      </c>
      <c r="T518" s="61">
        <f t="shared" si="80"/>
        <v>0.95320623916811087</v>
      </c>
      <c r="U518" s="57">
        <f t="shared" si="79"/>
        <v>100</v>
      </c>
    </row>
    <row r="519" spans="2:21" s="36" customFormat="1" ht="12" customHeight="1" x14ac:dyDescent="0.15">
      <c r="B519" s="101"/>
      <c r="C519" s="124" t="s">
        <v>198</v>
      </c>
      <c r="D519" s="37"/>
      <c r="E519" s="37"/>
      <c r="F519" s="37"/>
      <c r="G519" s="64">
        <f t="shared" si="81"/>
        <v>6924</v>
      </c>
      <c r="H519" s="57">
        <f t="shared" si="80"/>
        <v>78.913922588099368</v>
      </c>
      <c r="I519" s="57">
        <f t="shared" si="80"/>
        <v>7.0190641247833625</v>
      </c>
      <c r="J519" s="57">
        <f t="shared" si="80"/>
        <v>7.3367995378393989</v>
      </c>
      <c r="K519" s="57">
        <f t="shared" si="80"/>
        <v>4.2316580011554015</v>
      </c>
      <c r="L519" s="57">
        <f t="shared" si="80"/>
        <v>0.93876372039283651</v>
      </c>
      <c r="M519" s="57">
        <f t="shared" si="80"/>
        <v>0.85210860774119002</v>
      </c>
      <c r="N519" s="57">
        <f t="shared" si="80"/>
        <v>7.2212593876372036E-2</v>
      </c>
      <c r="O519" s="57">
        <f t="shared" si="80"/>
        <v>7.2212593876372036E-2</v>
      </c>
      <c r="P519" s="57">
        <f t="shared" si="80"/>
        <v>4.3327556325823219E-2</v>
      </c>
      <c r="Q519" s="57">
        <f t="shared" si="80"/>
        <v>0.10109763142692085</v>
      </c>
      <c r="R519" s="57">
        <f t="shared" si="80"/>
        <v>0</v>
      </c>
      <c r="S519" s="57">
        <f t="shared" si="80"/>
        <v>4.3327556325823219E-2</v>
      </c>
      <c r="T519" s="61">
        <f t="shared" si="80"/>
        <v>0.37550548815713464</v>
      </c>
      <c r="U519" s="57">
        <f t="shared" si="79"/>
        <v>99.999999999999986</v>
      </c>
    </row>
    <row r="520" spans="2:21" s="36" customFormat="1" ht="12" customHeight="1" x14ac:dyDescent="0.15">
      <c r="B520" s="101"/>
      <c r="C520" s="124" t="s">
        <v>199</v>
      </c>
      <c r="D520" s="37"/>
      <c r="E520" s="37"/>
      <c r="F520" s="37"/>
      <c r="G520" s="64">
        <f t="shared" si="81"/>
        <v>6924</v>
      </c>
      <c r="H520" s="57">
        <f t="shared" si="80"/>
        <v>42.778740612362796</v>
      </c>
      <c r="I520" s="57">
        <f t="shared" si="80"/>
        <v>34.170999422299246</v>
      </c>
      <c r="J520" s="57">
        <f t="shared" si="80"/>
        <v>18.298671288272676</v>
      </c>
      <c r="K520" s="57">
        <f t="shared" si="80"/>
        <v>3.191796649335644</v>
      </c>
      <c r="L520" s="57">
        <f t="shared" si="80"/>
        <v>0.37550548815713464</v>
      </c>
      <c r="M520" s="57">
        <f t="shared" si="80"/>
        <v>0.33217793183131139</v>
      </c>
      <c r="N520" s="57">
        <f t="shared" si="80"/>
        <v>2.8885037550548814E-2</v>
      </c>
      <c r="O520" s="57">
        <f t="shared" si="80"/>
        <v>5.7770075101097627E-2</v>
      </c>
      <c r="P520" s="57">
        <f t="shared" si="80"/>
        <v>0</v>
      </c>
      <c r="Q520" s="57">
        <f t="shared" si="80"/>
        <v>0</v>
      </c>
      <c r="R520" s="57">
        <f t="shared" si="80"/>
        <v>0</v>
      </c>
      <c r="S520" s="57">
        <f t="shared" si="80"/>
        <v>0</v>
      </c>
      <c r="T520" s="61">
        <f t="shared" si="80"/>
        <v>0.76545349508954363</v>
      </c>
      <c r="U520" s="57">
        <f t="shared" si="79"/>
        <v>100</v>
      </c>
    </row>
    <row r="521" spans="2:21" s="36" customFormat="1" ht="12" customHeight="1" x14ac:dyDescent="0.15">
      <c r="B521" s="101"/>
      <c r="C521" s="124" t="s">
        <v>200</v>
      </c>
      <c r="D521" s="37"/>
      <c r="E521" s="37"/>
      <c r="F521" s="37"/>
      <c r="G521" s="64">
        <f t="shared" si="81"/>
        <v>6924</v>
      </c>
      <c r="H521" s="57">
        <f t="shared" si="80"/>
        <v>32.770075101097632</v>
      </c>
      <c r="I521" s="57">
        <f t="shared" si="80"/>
        <v>21.100519930675908</v>
      </c>
      <c r="J521" s="57">
        <f t="shared" si="80"/>
        <v>24.436741767764296</v>
      </c>
      <c r="K521" s="57">
        <f t="shared" si="80"/>
        <v>13.344887348353554</v>
      </c>
      <c r="L521" s="57">
        <f t="shared" si="80"/>
        <v>2.9751588677065279</v>
      </c>
      <c r="M521" s="57">
        <f t="shared" si="80"/>
        <v>2.5996533795493932</v>
      </c>
      <c r="N521" s="57">
        <f t="shared" si="80"/>
        <v>0.54881571346042757</v>
      </c>
      <c r="O521" s="57">
        <f t="shared" si="80"/>
        <v>0.66435586366262278</v>
      </c>
      <c r="P521" s="57">
        <f t="shared" si="80"/>
        <v>7.2212593876372036E-2</v>
      </c>
      <c r="Q521" s="57">
        <f t="shared" si="80"/>
        <v>0.15886770652801849</v>
      </c>
      <c r="R521" s="57">
        <f t="shared" si="80"/>
        <v>1.4442518775274407E-2</v>
      </c>
      <c r="S521" s="57">
        <f t="shared" si="80"/>
        <v>0.40439052570768341</v>
      </c>
      <c r="T521" s="61">
        <f t="shared" si="80"/>
        <v>0.90987868284228768</v>
      </c>
      <c r="U521" s="57">
        <f t="shared" si="79"/>
        <v>99.999999999999986</v>
      </c>
    </row>
    <row r="522" spans="2:21" s="36" customFormat="1" ht="12" customHeight="1" x14ac:dyDescent="0.15">
      <c r="B522" s="101"/>
      <c r="C522" s="124" t="s">
        <v>201</v>
      </c>
      <c r="D522" s="37"/>
      <c r="E522" s="37"/>
      <c r="F522" s="37"/>
      <c r="G522" s="64">
        <f t="shared" si="81"/>
        <v>6924</v>
      </c>
      <c r="H522" s="57">
        <f t="shared" si="80"/>
        <v>51.010976314269207</v>
      </c>
      <c r="I522" s="57">
        <f t="shared" si="80"/>
        <v>10.932986712882727</v>
      </c>
      <c r="J522" s="57">
        <f t="shared" si="80"/>
        <v>14.442518775274408</v>
      </c>
      <c r="K522" s="57">
        <f t="shared" si="80"/>
        <v>9.6764875794338518</v>
      </c>
      <c r="L522" s="57">
        <f t="shared" si="80"/>
        <v>2.9173887926054305</v>
      </c>
      <c r="M522" s="57">
        <f t="shared" si="80"/>
        <v>3.6250722125938766</v>
      </c>
      <c r="N522" s="57">
        <f t="shared" si="80"/>
        <v>1.1842865395725015</v>
      </c>
      <c r="O522" s="57">
        <f t="shared" si="80"/>
        <v>1.5164644714038129</v>
      </c>
      <c r="P522" s="57">
        <f t="shared" si="80"/>
        <v>0.5343731946851531</v>
      </c>
      <c r="Q522" s="57">
        <f t="shared" si="80"/>
        <v>0.85210860774119002</v>
      </c>
      <c r="R522" s="57">
        <f t="shared" si="80"/>
        <v>0.28885037550548814</v>
      </c>
      <c r="S522" s="57">
        <f t="shared" si="80"/>
        <v>2.2385904101675331</v>
      </c>
      <c r="T522" s="61">
        <f t="shared" si="80"/>
        <v>0.77989601386481799</v>
      </c>
      <c r="U522" s="57">
        <f t="shared" si="79"/>
        <v>100</v>
      </c>
    </row>
    <row r="523" spans="2:21" s="36" customFormat="1" ht="12" customHeight="1" x14ac:dyDescent="0.15">
      <c r="B523" s="101"/>
      <c r="C523" s="124" t="s">
        <v>202</v>
      </c>
      <c r="D523" s="37"/>
      <c r="E523" s="37"/>
      <c r="F523" s="37"/>
      <c r="G523" s="64">
        <f t="shared" si="81"/>
        <v>6924</v>
      </c>
      <c r="H523" s="57">
        <f t="shared" si="80"/>
        <v>57.149046793760824</v>
      </c>
      <c r="I523" s="57">
        <f t="shared" si="80"/>
        <v>12.723859041016752</v>
      </c>
      <c r="J523" s="57">
        <f t="shared" si="80"/>
        <v>15.164644714038127</v>
      </c>
      <c r="K523" s="57">
        <f t="shared" si="80"/>
        <v>8.5788561525129978</v>
      </c>
      <c r="L523" s="57">
        <f t="shared" si="80"/>
        <v>1.7764298093587521</v>
      </c>
      <c r="M523" s="57">
        <f t="shared" si="80"/>
        <v>1.733102253032929</v>
      </c>
      <c r="N523" s="57">
        <f t="shared" si="80"/>
        <v>0.43327556325823224</v>
      </c>
      <c r="O523" s="57">
        <f t="shared" si="80"/>
        <v>0.50548815713460427</v>
      </c>
      <c r="P523" s="57">
        <f t="shared" si="80"/>
        <v>0.34662045060658575</v>
      </c>
      <c r="Q523" s="57">
        <f t="shared" si="80"/>
        <v>0.33217793183131139</v>
      </c>
      <c r="R523" s="57">
        <f t="shared" si="80"/>
        <v>0.11554015020219525</v>
      </c>
      <c r="S523" s="57">
        <f t="shared" si="80"/>
        <v>0.49104563835932985</v>
      </c>
      <c r="T523" s="61">
        <f t="shared" si="80"/>
        <v>0.64991334488734831</v>
      </c>
      <c r="U523" s="57">
        <f t="shared" si="79"/>
        <v>99.999999999999986</v>
      </c>
    </row>
    <row r="524" spans="2:21" s="36" customFormat="1" ht="12" customHeight="1" x14ac:dyDescent="0.15">
      <c r="B524" s="101"/>
      <c r="C524" s="149" t="s">
        <v>203</v>
      </c>
      <c r="D524" s="150"/>
      <c r="E524" s="150"/>
      <c r="F524" s="150"/>
      <c r="G524" s="155">
        <f t="shared" si="81"/>
        <v>6924</v>
      </c>
      <c r="H524" s="156">
        <f t="shared" si="80"/>
        <v>76.314269208549973</v>
      </c>
      <c r="I524" s="156">
        <f t="shared" si="80"/>
        <v>4.0439052570768341</v>
      </c>
      <c r="J524" s="156">
        <f t="shared" si="80"/>
        <v>6.0514153668399766</v>
      </c>
      <c r="K524" s="156">
        <f t="shared" si="80"/>
        <v>4.8093587521663776</v>
      </c>
      <c r="L524" s="156">
        <f t="shared" si="80"/>
        <v>2.0508376660889662</v>
      </c>
      <c r="M524" s="156">
        <f t="shared" si="80"/>
        <v>2.5129982668977471</v>
      </c>
      <c r="N524" s="156">
        <f t="shared" si="80"/>
        <v>1.0831889081455806</v>
      </c>
      <c r="O524" s="156">
        <f t="shared" si="80"/>
        <v>1.314269208549971</v>
      </c>
      <c r="P524" s="156">
        <f t="shared" si="80"/>
        <v>0.49104563835932985</v>
      </c>
      <c r="Q524" s="156">
        <f t="shared" si="80"/>
        <v>0.50548815713460427</v>
      </c>
      <c r="R524" s="156">
        <f t="shared" si="80"/>
        <v>0.20219526285384171</v>
      </c>
      <c r="S524" s="156">
        <f t="shared" si="80"/>
        <v>0.31773541305603697</v>
      </c>
      <c r="T524" s="157">
        <f t="shared" si="80"/>
        <v>0.30329289428076256</v>
      </c>
      <c r="U524" s="156">
        <f t="shared" si="79"/>
        <v>100.00000000000001</v>
      </c>
    </row>
    <row r="525" spans="2:21" s="36" customFormat="1" ht="12" customHeight="1" x14ac:dyDescent="0.15">
      <c r="B525" s="101"/>
      <c r="C525" s="124" t="s">
        <v>204</v>
      </c>
      <c r="D525" s="37"/>
      <c r="E525" s="37"/>
      <c r="F525" s="37"/>
      <c r="G525" s="64">
        <f t="shared" si="81"/>
        <v>6924</v>
      </c>
      <c r="H525" s="57">
        <f t="shared" si="80"/>
        <v>32.885615251299825</v>
      </c>
      <c r="I525" s="57">
        <f t="shared" si="80"/>
        <v>52.931831311380705</v>
      </c>
      <c r="J525" s="57">
        <f t="shared" si="80"/>
        <v>12.175043327556326</v>
      </c>
      <c r="K525" s="57">
        <f t="shared" si="80"/>
        <v>0.99653379549393406</v>
      </c>
      <c r="L525" s="57">
        <f t="shared" si="80"/>
        <v>0.10109763142692085</v>
      </c>
      <c r="M525" s="57">
        <f t="shared" si="80"/>
        <v>4.3327556325823219E-2</v>
      </c>
      <c r="N525" s="57">
        <f t="shared" si="80"/>
        <v>0</v>
      </c>
      <c r="O525" s="57">
        <f t="shared" si="80"/>
        <v>0</v>
      </c>
      <c r="P525" s="57">
        <f t="shared" si="80"/>
        <v>1.4442518775274407E-2</v>
      </c>
      <c r="Q525" s="57">
        <f t="shared" si="80"/>
        <v>0</v>
      </c>
      <c r="R525" s="57">
        <f t="shared" si="80"/>
        <v>0</v>
      </c>
      <c r="S525" s="57">
        <f t="shared" si="80"/>
        <v>0</v>
      </c>
      <c r="T525" s="61">
        <f t="shared" si="80"/>
        <v>0.85210860774119002</v>
      </c>
      <c r="U525" s="57">
        <f t="shared" si="79"/>
        <v>99.999999999999986</v>
      </c>
    </row>
    <row r="526" spans="2:21" s="36" customFormat="1" ht="12" customHeight="1" x14ac:dyDescent="0.15">
      <c r="B526" s="101"/>
      <c r="C526" s="124" t="s">
        <v>1043</v>
      </c>
      <c r="D526" s="37"/>
      <c r="E526" s="37"/>
      <c r="F526" s="37"/>
      <c r="G526" s="64">
        <f t="shared" si="81"/>
        <v>4052</v>
      </c>
      <c r="H526" s="57">
        <f t="shared" si="80"/>
        <v>43.7314906219151</v>
      </c>
      <c r="I526" s="57">
        <f t="shared" si="80"/>
        <v>4.5656465942744324</v>
      </c>
      <c r="J526" s="57">
        <f t="shared" si="80"/>
        <v>9.3534057255676206</v>
      </c>
      <c r="K526" s="57">
        <f t="shared" si="80"/>
        <v>15.128331688055283</v>
      </c>
      <c r="L526" s="57">
        <f t="shared" si="80"/>
        <v>8.9585389930898316</v>
      </c>
      <c r="M526" s="57">
        <f t="shared" si="80"/>
        <v>12.90720631786772</v>
      </c>
      <c r="N526" s="57">
        <f t="shared" si="80"/>
        <v>1.8509378084896346</v>
      </c>
      <c r="O526" s="57">
        <f t="shared" si="80"/>
        <v>2.0236920039486672</v>
      </c>
      <c r="P526" s="57">
        <f t="shared" si="80"/>
        <v>2.4679170779861793E-2</v>
      </c>
      <c r="Q526" s="57">
        <f t="shared" si="80"/>
        <v>0.32082922013820336</v>
      </c>
      <c r="R526" s="57">
        <f t="shared" si="80"/>
        <v>0</v>
      </c>
      <c r="S526" s="57">
        <f t="shared" si="80"/>
        <v>0.19743336623889435</v>
      </c>
      <c r="T526" s="61">
        <f t="shared" si="80"/>
        <v>0.93780848963474828</v>
      </c>
      <c r="U526" s="57">
        <f t="shared" si="79"/>
        <v>100</v>
      </c>
    </row>
    <row r="527" spans="2:21" s="36" customFormat="1" ht="12" customHeight="1" x14ac:dyDescent="0.15">
      <c r="B527" s="101"/>
      <c r="C527" s="124" t="s">
        <v>1042</v>
      </c>
      <c r="D527" s="37"/>
      <c r="E527" s="37"/>
      <c r="F527" s="37"/>
      <c r="G527" s="64">
        <f t="shared" si="81"/>
        <v>1594</v>
      </c>
      <c r="H527" s="57">
        <f t="shared" si="80"/>
        <v>30.865746549560853</v>
      </c>
      <c r="I527" s="57">
        <f t="shared" si="80"/>
        <v>10.414052697616061</v>
      </c>
      <c r="J527" s="57">
        <f t="shared" si="80"/>
        <v>19.887076537013801</v>
      </c>
      <c r="K527" s="57">
        <f t="shared" si="80"/>
        <v>18.883312421580928</v>
      </c>
      <c r="L527" s="57">
        <f t="shared" si="80"/>
        <v>10.602258469259725</v>
      </c>
      <c r="M527" s="57">
        <f t="shared" si="80"/>
        <v>5.9598494353826847</v>
      </c>
      <c r="N527" s="57">
        <f t="shared" si="80"/>
        <v>1.4429109159347553</v>
      </c>
      <c r="O527" s="57">
        <f t="shared" si="80"/>
        <v>0.87829360100376408</v>
      </c>
      <c r="P527" s="57">
        <f t="shared" si="80"/>
        <v>0.31367628607277293</v>
      </c>
      <c r="Q527" s="57">
        <f t="shared" si="80"/>
        <v>0</v>
      </c>
      <c r="R527" s="57">
        <f t="shared" si="80"/>
        <v>0</v>
      </c>
      <c r="S527" s="57">
        <f t="shared" si="80"/>
        <v>0</v>
      </c>
      <c r="T527" s="61">
        <f t="shared" si="80"/>
        <v>0.75282308657465491</v>
      </c>
      <c r="U527" s="57">
        <f t="shared" si="79"/>
        <v>99.999999999999986</v>
      </c>
    </row>
    <row r="528" spans="2:21" s="36" customFormat="1" ht="12" customHeight="1" x14ac:dyDescent="0.15">
      <c r="B528" s="101"/>
      <c r="C528" s="124" t="s">
        <v>205</v>
      </c>
      <c r="D528" s="37"/>
      <c r="E528" s="37"/>
      <c r="F528" s="37"/>
      <c r="G528" s="64">
        <f t="shared" si="81"/>
        <v>6924</v>
      </c>
      <c r="H528" s="57">
        <f t="shared" si="80"/>
        <v>43.110918544194107</v>
      </c>
      <c r="I528" s="57">
        <f t="shared" si="80"/>
        <v>32.770075101097632</v>
      </c>
      <c r="J528" s="57">
        <f t="shared" si="80"/>
        <v>15.366839976891969</v>
      </c>
      <c r="K528" s="57">
        <f t="shared" si="80"/>
        <v>5.3870595031773538</v>
      </c>
      <c r="L528" s="57">
        <f t="shared" si="80"/>
        <v>1.0543038705950318</v>
      </c>
      <c r="M528" s="57">
        <f t="shared" si="80"/>
        <v>0.95320623916811087</v>
      </c>
      <c r="N528" s="57">
        <f t="shared" si="80"/>
        <v>0.21663778162911612</v>
      </c>
      <c r="O528" s="57">
        <f t="shared" si="80"/>
        <v>0.17331022530329288</v>
      </c>
      <c r="P528" s="57">
        <f t="shared" si="80"/>
        <v>1.4442518775274407E-2</v>
      </c>
      <c r="Q528" s="57">
        <f t="shared" si="80"/>
        <v>4.3327556325823219E-2</v>
      </c>
      <c r="R528" s="57">
        <f t="shared" si="80"/>
        <v>7.2212593876372036E-2</v>
      </c>
      <c r="S528" s="57">
        <f t="shared" si="80"/>
        <v>5.7770075101097627E-2</v>
      </c>
      <c r="T528" s="61">
        <f t="shared" si="80"/>
        <v>0.77989601386481799</v>
      </c>
      <c r="U528" s="57">
        <f t="shared" si="79"/>
        <v>100</v>
      </c>
    </row>
    <row r="529" spans="2:21" s="36" customFormat="1" ht="12" customHeight="1" x14ac:dyDescent="0.15">
      <c r="B529" s="101"/>
      <c r="C529" s="124" t="s">
        <v>62</v>
      </c>
      <c r="D529" s="37"/>
      <c r="E529" s="37"/>
      <c r="F529" s="37"/>
      <c r="G529" s="64">
        <f t="shared" si="81"/>
        <v>6924</v>
      </c>
      <c r="H529" s="57">
        <f t="shared" ref="H529:T544" si="82">H495/$G529*100</f>
        <v>49.465626805314848</v>
      </c>
      <c r="I529" s="57">
        <f t="shared" si="82"/>
        <v>21.504910456383595</v>
      </c>
      <c r="J529" s="57">
        <f t="shared" si="82"/>
        <v>19.829578278451763</v>
      </c>
      <c r="K529" s="57">
        <f t="shared" si="82"/>
        <v>6.0080878105141542</v>
      </c>
      <c r="L529" s="57">
        <f t="shared" si="82"/>
        <v>0.92432120161756204</v>
      </c>
      <c r="M529" s="57">
        <f t="shared" si="82"/>
        <v>0.9820912767186597</v>
      </c>
      <c r="N529" s="57">
        <f t="shared" si="82"/>
        <v>0.21663778162911612</v>
      </c>
      <c r="O529" s="57">
        <f t="shared" si="82"/>
        <v>0.14442518775274407</v>
      </c>
      <c r="P529" s="57">
        <f t="shared" si="82"/>
        <v>7.2212593876372036E-2</v>
      </c>
      <c r="Q529" s="57">
        <f t="shared" si="82"/>
        <v>4.3327556325823219E-2</v>
      </c>
      <c r="R529" s="57">
        <f t="shared" si="82"/>
        <v>0</v>
      </c>
      <c r="S529" s="57">
        <f t="shared" si="82"/>
        <v>1.4442518775274407E-2</v>
      </c>
      <c r="T529" s="61">
        <f t="shared" si="82"/>
        <v>0.79433853264009247</v>
      </c>
      <c r="U529" s="57">
        <f t="shared" si="79"/>
        <v>100</v>
      </c>
    </row>
    <row r="530" spans="2:21" s="36" customFormat="1" ht="12" customHeight="1" x14ac:dyDescent="0.15">
      <c r="B530" s="101"/>
      <c r="C530" s="149" t="s">
        <v>206</v>
      </c>
      <c r="D530" s="150"/>
      <c r="E530" s="150"/>
      <c r="F530" s="150"/>
      <c r="G530" s="155">
        <f t="shared" si="81"/>
        <v>5330</v>
      </c>
      <c r="H530" s="156">
        <f t="shared" si="82"/>
        <v>66.697936210131331</v>
      </c>
      <c r="I530" s="156">
        <f t="shared" si="82"/>
        <v>17.636022514071296</v>
      </c>
      <c r="J530" s="156">
        <f t="shared" si="82"/>
        <v>10.168855534709193</v>
      </c>
      <c r="K530" s="156">
        <f t="shared" si="82"/>
        <v>3.3583489681050653</v>
      </c>
      <c r="L530" s="156">
        <f t="shared" si="82"/>
        <v>0.75046904315196994</v>
      </c>
      <c r="M530" s="156">
        <f t="shared" si="82"/>
        <v>0.63789868667917449</v>
      </c>
      <c r="N530" s="156">
        <f t="shared" si="82"/>
        <v>5.6285178236397747E-2</v>
      </c>
      <c r="O530" s="156">
        <f t="shared" si="82"/>
        <v>0.11257035647279549</v>
      </c>
      <c r="P530" s="156">
        <f t="shared" si="82"/>
        <v>0</v>
      </c>
      <c r="Q530" s="156">
        <f t="shared" si="82"/>
        <v>1.8761726078799251E-2</v>
      </c>
      <c r="R530" s="156">
        <f t="shared" si="82"/>
        <v>0</v>
      </c>
      <c r="S530" s="156">
        <f t="shared" si="82"/>
        <v>7.5046904315197005E-2</v>
      </c>
      <c r="T530" s="157">
        <f t="shared" si="82"/>
        <v>0.48780487804878048</v>
      </c>
      <c r="U530" s="156">
        <f t="shared" si="79"/>
        <v>100</v>
      </c>
    </row>
    <row r="531" spans="2:21" s="36" customFormat="1" ht="12" customHeight="1" x14ac:dyDescent="0.15">
      <c r="B531" s="101"/>
      <c r="C531" s="124" t="s">
        <v>46</v>
      </c>
      <c r="D531" s="37"/>
      <c r="E531" s="37"/>
      <c r="F531" s="37"/>
      <c r="G531" s="64">
        <f t="shared" si="81"/>
        <v>6924</v>
      </c>
      <c r="H531" s="57">
        <f t="shared" si="82"/>
        <v>95.753899480069322</v>
      </c>
      <c r="I531" s="57">
        <f t="shared" si="82"/>
        <v>0.54881571346042757</v>
      </c>
      <c r="J531" s="57">
        <f t="shared" si="82"/>
        <v>0.96764875794338523</v>
      </c>
      <c r="K531" s="57">
        <f t="shared" si="82"/>
        <v>0.88099364529173885</v>
      </c>
      <c r="L531" s="57">
        <f t="shared" si="82"/>
        <v>0.34662045060658575</v>
      </c>
      <c r="M531" s="57">
        <f t="shared" si="82"/>
        <v>0.63547082611207395</v>
      </c>
      <c r="N531" s="57">
        <f t="shared" si="82"/>
        <v>0.12998266897746968</v>
      </c>
      <c r="O531" s="57">
        <f t="shared" si="82"/>
        <v>0.15886770652801849</v>
      </c>
      <c r="P531" s="57">
        <f t="shared" si="82"/>
        <v>0.11554015020219525</v>
      </c>
      <c r="Q531" s="57">
        <f t="shared" si="82"/>
        <v>0.11554015020219525</v>
      </c>
      <c r="R531" s="57">
        <f t="shared" si="82"/>
        <v>2.8885037550548814E-2</v>
      </c>
      <c r="S531" s="57">
        <f t="shared" si="82"/>
        <v>0.20219526285384171</v>
      </c>
      <c r="T531" s="61">
        <f t="shared" si="82"/>
        <v>0.11554015020219525</v>
      </c>
      <c r="U531" s="57">
        <f t="shared" si="79"/>
        <v>99.999999999999986</v>
      </c>
    </row>
    <row r="532" spans="2:21" s="36" customFormat="1" ht="12" customHeight="1" x14ac:dyDescent="0.15">
      <c r="B532" s="101"/>
      <c r="C532" s="124" t="s">
        <v>207</v>
      </c>
      <c r="D532" s="37"/>
      <c r="E532" s="37"/>
      <c r="F532" s="37"/>
      <c r="G532" s="64">
        <f t="shared" si="81"/>
        <v>6924</v>
      </c>
      <c r="H532" s="57">
        <f t="shared" si="82"/>
        <v>98.786828422876951</v>
      </c>
      <c r="I532" s="57">
        <f t="shared" si="82"/>
        <v>0.70768341998844608</v>
      </c>
      <c r="J532" s="57">
        <f t="shared" si="82"/>
        <v>0.27440785673021378</v>
      </c>
      <c r="K532" s="57">
        <f t="shared" si="82"/>
        <v>0.12998266897746968</v>
      </c>
      <c r="L532" s="57">
        <f t="shared" si="82"/>
        <v>0</v>
      </c>
      <c r="M532" s="57">
        <f t="shared" si="82"/>
        <v>1.4442518775274407E-2</v>
      </c>
      <c r="N532" s="57">
        <f t="shared" si="82"/>
        <v>0</v>
      </c>
      <c r="O532" s="57">
        <f t="shared" si="82"/>
        <v>0</v>
      </c>
      <c r="P532" s="57">
        <f t="shared" si="82"/>
        <v>0</v>
      </c>
      <c r="Q532" s="57">
        <f t="shared" si="82"/>
        <v>0</v>
      </c>
      <c r="R532" s="57">
        <f t="shared" si="82"/>
        <v>0</v>
      </c>
      <c r="S532" s="57">
        <f t="shared" si="82"/>
        <v>0</v>
      </c>
      <c r="T532" s="61">
        <f t="shared" si="82"/>
        <v>8.6655112651646438E-2</v>
      </c>
      <c r="U532" s="57">
        <f t="shared" si="79"/>
        <v>99.999999999999986</v>
      </c>
    </row>
    <row r="533" spans="2:21" s="36" customFormat="1" ht="12" customHeight="1" x14ac:dyDescent="0.15">
      <c r="B533" s="101"/>
      <c r="C533" s="124" t="s">
        <v>208</v>
      </c>
      <c r="D533" s="37"/>
      <c r="E533" s="37"/>
      <c r="F533" s="37"/>
      <c r="G533" s="64">
        <f t="shared" si="81"/>
        <v>6924</v>
      </c>
      <c r="H533" s="57">
        <f t="shared" si="82"/>
        <v>99.32120161756211</v>
      </c>
      <c r="I533" s="57">
        <f t="shared" si="82"/>
        <v>0.17331022530329288</v>
      </c>
      <c r="J533" s="57">
        <f t="shared" si="82"/>
        <v>0.21663778162911612</v>
      </c>
      <c r="K533" s="57">
        <f t="shared" si="82"/>
        <v>0.14442518775274407</v>
      </c>
      <c r="L533" s="57">
        <f t="shared" si="82"/>
        <v>1.4442518775274407E-2</v>
      </c>
      <c r="M533" s="57">
        <f t="shared" si="82"/>
        <v>1.4442518775274407E-2</v>
      </c>
      <c r="N533" s="57">
        <f t="shared" si="82"/>
        <v>1.4442518775274407E-2</v>
      </c>
      <c r="O533" s="57">
        <f t="shared" si="82"/>
        <v>2.8885037550548814E-2</v>
      </c>
      <c r="P533" s="57">
        <f t="shared" si="82"/>
        <v>0</v>
      </c>
      <c r="Q533" s="57">
        <f t="shared" si="82"/>
        <v>0</v>
      </c>
      <c r="R533" s="57">
        <f t="shared" si="82"/>
        <v>0</v>
      </c>
      <c r="S533" s="57">
        <f t="shared" si="82"/>
        <v>0</v>
      </c>
      <c r="T533" s="61">
        <f t="shared" si="82"/>
        <v>7.2212593876372036E-2</v>
      </c>
      <c r="U533" s="57">
        <f t="shared" si="79"/>
        <v>100</v>
      </c>
    </row>
    <row r="534" spans="2:21" s="36" customFormat="1" ht="12" customHeight="1" x14ac:dyDescent="0.15">
      <c r="B534" s="101"/>
      <c r="C534" s="124" t="s">
        <v>51</v>
      </c>
      <c r="D534" s="37"/>
      <c r="E534" s="37"/>
      <c r="F534" s="37"/>
      <c r="G534" s="64">
        <f t="shared" si="81"/>
        <v>6924</v>
      </c>
      <c r="H534" s="57">
        <f t="shared" si="82"/>
        <v>99.89890236857309</v>
      </c>
      <c r="I534" s="57">
        <f t="shared" si="82"/>
        <v>1.4442518775274407E-2</v>
      </c>
      <c r="J534" s="57">
        <f t="shared" si="82"/>
        <v>1.4442518775274407E-2</v>
      </c>
      <c r="K534" s="57">
        <f t="shared" si="82"/>
        <v>4.3327556325823219E-2</v>
      </c>
      <c r="L534" s="57">
        <f t="shared" si="82"/>
        <v>0</v>
      </c>
      <c r="M534" s="57">
        <f t="shared" si="82"/>
        <v>1.4442518775274407E-2</v>
      </c>
      <c r="N534" s="57">
        <f t="shared" si="82"/>
        <v>0</v>
      </c>
      <c r="O534" s="57">
        <f t="shared" si="82"/>
        <v>0</v>
      </c>
      <c r="P534" s="57">
        <f t="shared" si="82"/>
        <v>0</v>
      </c>
      <c r="Q534" s="57">
        <f t="shared" si="82"/>
        <v>0</v>
      </c>
      <c r="R534" s="57">
        <f t="shared" si="82"/>
        <v>0</v>
      </c>
      <c r="S534" s="57">
        <f t="shared" si="82"/>
        <v>0</v>
      </c>
      <c r="T534" s="61">
        <f t="shared" si="82"/>
        <v>1.4442518775274407E-2</v>
      </c>
      <c r="U534" s="57">
        <f t="shared" si="79"/>
        <v>99.999999999999986</v>
      </c>
    </row>
    <row r="535" spans="2:21" s="36" customFormat="1" ht="12" customHeight="1" x14ac:dyDescent="0.15">
      <c r="B535" s="101"/>
      <c r="C535" s="124" t="s">
        <v>209</v>
      </c>
      <c r="D535" s="37"/>
      <c r="E535" s="37"/>
      <c r="F535" s="37"/>
      <c r="G535" s="64">
        <f t="shared" si="81"/>
        <v>6924</v>
      </c>
      <c r="H535" s="57">
        <f t="shared" si="82"/>
        <v>99.653379549393421</v>
      </c>
      <c r="I535" s="57">
        <f t="shared" si="82"/>
        <v>5.7770075101097627E-2</v>
      </c>
      <c r="J535" s="57">
        <f t="shared" si="82"/>
        <v>7.2212593876372036E-2</v>
      </c>
      <c r="K535" s="57">
        <f t="shared" si="82"/>
        <v>5.7770075101097627E-2</v>
      </c>
      <c r="L535" s="57">
        <f t="shared" si="82"/>
        <v>2.8885037550548814E-2</v>
      </c>
      <c r="M535" s="57">
        <f t="shared" si="82"/>
        <v>0</v>
      </c>
      <c r="N535" s="57">
        <f t="shared" si="82"/>
        <v>0</v>
      </c>
      <c r="O535" s="57">
        <f t="shared" si="82"/>
        <v>1.4442518775274407E-2</v>
      </c>
      <c r="P535" s="57">
        <f t="shared" si="82"/>
        <v>0</v>
      </c>
      <c r="Q535" s="57">
        <f t="shared" si="82"/>
        <v>0</v>
      </c>
      <c r="R535" s="57">
        <f t="shared" si="82"/>
        <v>1.4442518775274407E-2</v>
      </c>
      <c r="S535" s="57">
        <f t="shared" si="82"/>
        <v>2.8885037550548814E-2</v>
      </c>
      <c r="T535" s="61">
        <f t="shared" si="82"/>
        <v>7.2212593876372036E-2</v>
      </c>
      <c r="U535" s="57">
        <f t="shared" si="79"/>
        <v>100.00000000000001</v>
      </c>
    </row>
    <row r="536" spans="2:21" s="36" customFormat="1" ht="12" customHeight="1" x14ac:dyDescent="0.15">
      <c r="B536" s="101"/>
      <c r="C536" s="124" t="s">
        <v>54</v>
      </c>
      <c r="D536" s="37"/>
      <c r="E536" s="37"/>
      <c r="F536" s="37"/>
      <c r="G536" s="64">
        <f t="shared" si="81"/>
        <v>6924</v>
      </c>
      <c r="H536" s="57">
        <f t="shared" si="82"/>
        <v>98.945696129404965</v>
      </c>
      <c r="I536" s="57">
        <f t="shared" si="82"/>
        <v>0.33217793183131139</v>
      </c>
      <c r="J536" s="57">
        <f t="shared" si="82"/>
        <v>0.28885037550548814</v>
      </c>
      <c r="K536" s="57">
        <f t="shared" si="82"/>
        <v>0.25996533795493937</v>
      </c>
      <c r="L536" s="57">
        <f t="shared" si="82"/>
        <v>4.3327556325823219E-2</v>
      </c>
      <c r="M536" s="57">
        <f t="shared" si="82"/>
        <v>5.7770075101097627E-2</v>
      </c>
      <c r="N536" s="57">
        <f t="shared" si="82"/>
        <v>1.4442518775274407E-2</v>
      </c>
      <c r="O536" s="57">
        <f t="shared" si="82"/>
        <v>0</v>
      </c>
      <c r="P536" s="57">
        <f t="shared" si="82"/>
        <v>0</v>
      </c>
      <c r="Q536" s="57">
        <f t="shared" si="82"/>
        <v>0</v>
      </c>
      <c r="R536" s="57">
        <f t="shared" si="82"/>
        <v>0</v>
      </c>
      <c r="S536" s="57">
        <f t="shared" si="82"/>
        <v>1.4442518775274407E-2</v>
      </c>
      <c r="T536" s="61">
        <f t="shared" si="82"/>
        <v>4.3327556325823219E-2</v>
      </c>
      <c r="U536" s="57">
        <f t="shared" si="79"/>
        <v>99.999999999999986</v>
      </c>
    </row>
    <row r="537" spans="2:21" s="36" customFormat="1" ht="12" customHeight="1" x14ac:dyDescent="0.15">
      <c r="B537" s="101"/>
      <c r="C537" s="124" t="s">
        <v>597</v>
      </c>
      <c r="D537" s="37"/>
      <c r="E537" s="37"/>
      <c r="F537" s="37"/>
      <c r="G537" s="64">
        <f t="shared" si="81"/>
        <v>6924</v>
      </c>
      <c r="H537" s="57">
        <f t="shared" si="82"/>
        <v>99.653379549393421</v>
      </c>
      <c r="I537" s="57">
        <f t="shared" si="82"/>
        <v>7.2212593876372036E-2</v>
      </c>
      <c r="J537" s="57">
        <f t="shared" si="82"/>
        <v>5.7770075101097627E-2</v>
      </c>
      <c r="K537" s="57">
        <f t="shared" si="82"/>
        <v>8.6655112651646438E-2</v>
      </c>
      <c r="L537" s="57">
        <f t="shared" si="82"/>
        <v>2.8885037550548814E-2</v>
      </c>
      <c r="M537" s="57">
        <f t="shared" si="82"/>
        <v>2.8885037550548814E-2</v>
      </c>
      <c r="N537" s="57">
        <f t="shared" si="82"/>
        <v>1.4442518775274407E-2</v>
      </c>
      <c r="O537" s="57">
        <f t="shared" si="82"/>
        <v>0</v>
      </c>
      <c r="P537" s="57">
        <f t="shared" si="82"/>
        <v>2.8885037550548814E-2</v>
      </c>
      <c r="Q537" s="57">
        <f t="shared" si="82"/>
        <v>0</v>
      </c>
      <c r="R537" s="57">
        <f t="shared" si="82"/>
        <v>0</v>
      </c>
      <c r="S537" s="57">
        <f t="shared" si="82"/>
        <v>0</v>
      </c>
      <c r="T537" s="61">
        <f t="shared" si="82"/>
        <v>2.8885037550548814E-2</v>
      </c>
      <c r="U537" s="57">
        <f t="shared" si="79"/>
        <v>100.00000000000001</v>
      </c>
    </row>
    <row r="538" spans="2:21" s="36" customFormat="1" ht="12" customHeight="1" x14ac:dyDescent="0.15">
      <c r="B538" s="101"/>
      <c r="C538" s="149" t="s">
        <v>57</v>
      </c>
      <c r="D538" s="150"/>
      <c r="E538" s="150"/>
      <c r="F538" s="150"/>
      <c r="G538" s="155">
        <f t="shared" si="81"/>
        <v>6924</v>
      </c>
      <c r="H538" s="156">
        <f t="shared" si="82"/>
        <v>99.523396880415945</v>
      </c>
      <c r="I538" s="156">
        <f t="shared" si="82"/>
        <v>0.15886770652801849</v>
      </c>
      <c r="J538" s="156">
        <f t="shared" si="82"/>
        <v>8.6655112651646438E-2</v>
      </c>
      <c r="K538" s="156">
        <f t="shared" si="82"/>
        <v>0.12998266897746968</v>
      </c>
      <c r="L538" s="156">
        <f t="shared" si="82"/>
        <v>1.4442518775274407E-2</v>
      </c>
      <c r="M538" s="156">
        <f t="shared" si="82"/>
        <v>2.8885037550548814E-2</v>
      </c>
      <c r="N538" s="156">
        <f t="shared" si="82"/>
        <v>1.4442518775274407E-2</v>
      </c>
      <c r="O538" s="156">
        <f t="shared" si="82"/>
        <v>1.4442518775274407E-2</v>
      </c>
      <c r="P538" s="156">
        <f t="shared" si="82"/>
        <v>0</v>
      </c>
      <c r="Q538" s="156">
        <f t="shared" si="82"/>
        <v>0</v>
      </c>
      <c r="R538" s="156">
        <f t="shared" si="82"/>
        <v>0</v>
      </c>
      <c r="S538" s="156">
        <f t="shared" si="82"/>
        <v>0</v>
      </c>
      <c r="T538" s="157">
        <f t="shared" si="82"/>
        <v>2.8885037550548814E-2</v>
      </c>
      <c r="U538" s="156">
        <f t="shared" si="79"/>
        <v>99.999999999999986</v>
      </c>
    </row>
    <row r="539" spans="2:21" s="36" customFormat="1" ht="12" customHeight="1" x14ac:dyDescent="0.15">
      <c r="B539" s="101"/>
      <c r="C539" s="124" t="s">
        <v>210</v>
      </c>
      <c r="D539" s="37"/>
      <c r="E539" s="37"/>
      <c r="F539" s="37"/>
      <c r="G539" s="64">
        <f t="shared" si="81"/>
        <v>6924</v>
      </c>
      <c r="H539" s="57">
        <f t="shared" si="82"/>
        <v>95.378393991912191</v>
      </c>
      <c r="I539" s="57">
        <f t="shared" si="82"/>
        <v>2.151935297515887</v>
      </c>
      <c r="J539" s="57">
        <f t="shared" si="82"/>
        <v>1.5742345465049106</v>
      </c>
      <c r="K539" s="57">
        <f t="shared" si="82"/>
        <v>0.62102830733679948</v>
      </c>
      <c r="L539" s="57">
        <f t="shared" si="82"/>
        <v>1.4442518775274407E-2</v>
      </c>
      <c r="M539" s="57">
        <f t="shared" si="82"/>
        <v>0.10109763142692085</v>
      </c>
      <c r="N539" s="57">
        <f t="shared" si="82"/>
        <v>1.4442518775274407E-2</v>
      </c>
      <c r="O539" s="57">
        <f t="shared" si="82"/>
        <v>1.4442518775274407E-2</v>
      </c>
      <c r="P539" s="57">
        <f t="shared" si="82"/>
        <v>0</v>
      </c>
      <c r="Q539" s="57">
        <f t="shared" si="82"/>
        <v>0</v>
      </c>
      <c r="R539" s="57">
        <f t="shared" si="82"/>
        <v>0</v>
      </c>
      <c r="S539" s="57">
        <f t="shared" si="82"/>
        <v>1.4442518775274407E-2</v>
      </c>
      <c r="T539" s="61">
        <f t="shared" si="82"/>
        <v>0.11554015020219525</v>
      </c>
      <c r="U539" s="57">
        <f t="shared" si="79"/>
        <v>99.999999999999986</v>
      </c>
    </row>
    <row r="540" spans="2:21" s="36" customFormat="1" ht="12" customHeight="1" x14ac:dyDescent="0.15">
      <c r="B540" s="101"/>
      <c r="C540" s="124" t="s">
        <v>211</v>
      </c>
      <c r="D540" s="37"/>
      <c r="E540" s="37"/>
      <c r="F540" s="37"/>
      <c r="G540" s="64">
        <f t="shared" si="81"/>
        <v>6924</v>
      </c>
      <c r="H540" s="57">
        <f t="shared" si="82"/>
        <v>90.410167533217788</v>
      </c>
      <c r="I540" s="57">
        <f t="shared" si="82"/>
        <v>2.0797227036395149</v>
      </c>
      <c r="J540" s="57">
        <f t="shared" si="82"/>
        <v>2.8162911611785093</v>
      </c>
      <c r="K540" s="57">
        <f t="shared" si="82"/>
        <v>2.4552281917966492</v>
      </c>
      <c r="L540" s="57">
        <f t="shared" si="82"/>
        <v>0.41883304448295783</v>
      </c>
      <c r="M540" s="57">
        <f t="shared" si="82"/>
        <v>0.83766608896591566</v>
      </c>
      <c r="N540" s="57">
        <f t="shared" si="82"/>
        <v>0.10109763142692085</v>
      </c>
      <c r="O540" s="57">
        <f t="shared" si="82"/>
        <v>0.24552281917966493</v>
      </c>
      <c r="P540" s="57">
        <f t="shared" si="82"/>
        <v>7.2212593876372036E-2</v>
      </c>
      <c r="Q540" s="57">
        <f t="shared" si="82"/>
        <v>0.23108030040439051</v>
      </c>
      <c r="R540" s="57">
        <f t="shared" si="82"/>
        <v>0</v>
      </c>
      <c r="S540" s="57">
        <f t="shared" si="82"/>
        <v>0.12998266897746968</v>
      </c>
      <c r="T540" s="61">
        <f t="shared" si="82"/>
        <v>0.20219526285384171</v>
      </c>
      <c r="U540" s="57">
        <f t="shared" si="79"/>
        <v>100.00000000000001</v>
      </c>
    </row>
    <row r="541" spans="2:21" s="36" customFormat="1" ht="12" customHeight="1" x14ac:dyDescent="0.15">
      <c r="B541" s="101"/>
      <c r="C541" s="124" t="s">
        <v>212</v>
      </c>
      <c r="D541" s="37"/>
      <c r="E541" s="37"/>
      <c r="F541" s="37"/>
      <c r="G541" s="64">
        <f t="shared" si="81"/>
        <v>6924</v>
      </c>
      <c r="H541" s="57">
        <f t="shared" si="82"/>
        <v>35.716348931253613</v>
      </c>
      <c r="I541" s="57">
        <f t="shared" si="82"/>
        <v>18.313113807047948</v>
      </c>
      <c r="J541" s="57">
        <f t="shared" si="82"/>
        <v>25.51993067590988</v>
      </c>
      <c r="K541" s="57">
        <f t="shared" si="82"/>
        <v>13.66262276140959</v>
      </c>
      <c r="L541" s="57">
        <f t="shared" si="82"/>
        <v>2.224147891392259</v>
      </c>
      <c r="M541" s="57">
        <f t="shared" si="82"/>
        <v>2.4263431542461005</v>
      </c>
      <c r="N541" s="57">
        <f t="shared" si="82"/>
        <v>0.40439052570768341</v>
      </c>
      <c r="O541" s="57">
        <f t="shared" si="82"/>
        <v>0.41883304448295783</v>
      </c>
      <c r="P541" s="57">
        <f t="shared" si="82"/>
        <v>0.10109763142692085</v>
      </c>
      <c r="Q541" s="57">
        <f t="shared" si="82"/>
        <v>0.23108030040439051</v>
      </c>
      <c r="R541" s="57">
        <f t="shared" si="82"/>
        <v>7.2212593876372036E-2</v>
      </c>
      <c r="S541" s="57">
        <f t="shared" si="82"/>
        <v>0.10109763142692085</v>
      </c>
      <c r="T541" s="61">
        <f t="shared" si="82"/>
        <v>0.80878105141536683</v>
      </c>
      <c r="U541" s="57">
        <f t="shared" si="79"/>
        <v>100</v>
      </c>
    </row>
    <row r="542" spans="2:21" s="36" customFormat="1" ht="12" customHeight="1" x14ac:dyDescent="0.15">
      <c r="B542" s="101"/>
      <c r="C542" s="124" t="s">
        <v>213</v>
      </c>
      <c r="D542" s="37"/>
      <c r="E542" s="37"/>
      <c r="F542" s="37"/>
      <c r="G542" s="64">
        <f t="shared" si="81"/>
        <v>6924</v>
      </c>
      <c r="H542" s="57">
        <f t="shared" si="82"/>
        <v>91.724436741767761</v>
      </c>
      <c r="I542" s="57">
        <f t="shared" si="82"/>
        <v>3.7406123627960719</v>
      </c>
      <c r="J542" s="57">
        <f t="shared" si="82"/>
        <v>2.5418833044482958</v>
      </c>
      <c r="K542" s="57">
        <f t="shared" si="82"/>
        <v>1.2564991334488735</v>
      </c>
      <c r="L542" s="57">
        <f t="shared" si="82"/>
        <v>0.17331022530329288</v>
      </c>
      <c r="M542" s="57">
        <f t="shared" si="82"/>
        <v>0.15886770652801849</v>
      </c>
      <c r="N542" s="57">
        <f t="shared" si="82"/>
        <v>4.3327556325823219E-2</v>
      </c>
      <c r="O542" s="57">
        <f t="shared" si="82"/>
        <v>5.7770075101097627E-2</v>
      </c>
      <c r="P542" s="57">
        <f t="shared" si="82"/>
        <v>0</v>
      </c>
      <c r="Q542" s="57">
        <f t="shared" si="82"/>
        <v>0</v>
      </c>
      <c r="R542" s="57">
        <f t="shared" si="82"/>
        <v>1.4442518775274407E-2</v>
      </c>
      <c r="S542" s="57">
        <f t="shared" si="82"/>
        <v>2.8885037550548814E-2</v>
      </c>
      <c r="T542" s="61">
        <f t="shared" si="82"/>
        <v>0.25996533795493937</v>
      </c>
      <c r="U542" s="57">
        <f t="shared" si="79"/>
        <v>99.999999999999986</v>
      </c>
    </row>
    <row r="543" spans="2:21" s="36" customFormat="1" ht="12" customHeight="1" x14ac:dyDescent="0.15">
      <c r="B543" s="101"/>
      <c r="C543" s="124" t="s">
        <v>214</v>
      </c>
      <c r="D543" s="37"/>
      <c r="E543" s="37"/>
      <c r="F543" s="37"/>
      <c r="G543" s="64">
        <f t="shared" si="81"/>
        <v>6924</v>
      </c>
      <c r="H543" s="57">
        <f t="shared" si="82"/>
        <v>95.118428653957253</v>
      </c>
      <c r="I543" s="57">
        <f t="shared" si="82"/>
        <v>1.0109763142692085</v>
      </c>
      <c r="J543" s="57">
        <f t="shared" si="82"/>
        <v>1.2709416522241479</v>
      </c>
      <c r="K543" s="57">
        <f t="shared" si="82"/>
        <v>1.5164644714038129</v>
      </c>
      <c r="L543" s="57">
        <f t="shared" si="82"/>
        <v>0.23108030040439051</v>
      </c>
      <c r="M543" s="57">
        <f t="shared" si="82"/>
        <v>0.41883304448295783</v>
      </c>
      <c r="N543" s="57">
        <f t="shared" si="82"/>
        <v>1.4442518775274407E-2</v>
      </c>
      <c r="O543" s="57">
        <f t="shared" si="82"/>
        <v>0.17331022530329288</v>
      </c>
      <c r="P543" s="57">
        <f t="shared" si="82"/>
        <v>0</v>
      </c>
      <c r="Q543" s="57">
        <f t="shared" si="82"/>
        <v>1.4442518775274407E-2</v>
      </c>
      <c r="R543" s="57">
        <f t="shared" si="82"/>
        <v>0</v>
      </c>
      <c r="S543" s="57">
        <f t="shared" si="82"/>
        <v>1.4442518775274407E-2</v>
      </c>
      <c r="T543" s="61">
        <f t="shared" si="82"/>
        <v>0.21663778162911612</v>
      </c>
      <c r="U543" s="57">
        <f t="shared" ref="U543:U546" si="83">SUM(H543:T543)</f>
        <v>99.999999999999986</v>
      </c>
    </row>
    <row r="544" spans="2:21" s="36" customFormat="1" ht="12" customHeight="1" x14ac:dyDescent="0.15">
      <c r="B544" s="101"/>
      <c r="C544" s="149" t="s">
        <v>215</v>
      </c>
      <c r="D544" s="150"/>
      <c r="E544" s="150"/>
      <c r="F544" s="150"/>
      <c r="G544" s="155">
        <f t="shared" si="81"/>
        <v>6924</v>
      </c>
      <c r="H544" s="156">
        <f t="shared" si="82"/>
        <v>99.508954361640662</v>
      </c>
      <c r="I544" s="156">
        <f t="shared" si="82"/>
        <v>0</v>
      </c>
      <c r="J544" s="156">
        <f t="shared" si="82"/>
        <v>0.17331022530329288</v>
      </c>
      <c r="K544" s="156">
        <f t="shared" si="82"/>
        <v>0.18775274407856732</v>
      </c>
      <c r="L544" s="156">
        <f t="shared" si="82"/>
        <v>1.4442518775274407E-2</v>
      </c>
      <c r="M544" s="156">
        <f t="shared" si="82"/>
        <v>5.7770075101097627E-2</v>
      </c>
      <c r="N544" s="156">
        <f t="shared" si="82"/>
        <v>0</v>
      </c>
      <c r="O544" s="156">
        <f t="shared" si="82"/>
        <v>0</v>
      </c>
      <c r="P544" s="156">
        <f t="shared" si="82"/>
        <v>0</v>
      </c>
      <c r="Q544" s="156">
        <f t="shared" si="82"/>
        <v>1.4442518775274407E-2</v>
      </c>
      <c r="R544" s="156">
        <f t="shared" si="82"/>
        <v>0</v>
      </c>
      <c r="S544" s="156">
        <f t="shared" si="82"/>
        <v>0</v>
      </c>
      <c r="T544" s="157">
        <f t="shared" si="82"/>
        <v>4.3327556325823219E-2</v>
      </c>
      <c r="U544" s="156">
        <f t="shared" si="83"/>
        <v>99.999999999999986</v>
      </c>
    </row>
    <row r="545" spans="1:26" s="36" customFormat="1" ht="12" customHeight="1" x14ac:dyDescent="0.15">
      <c r="B545" s="101"/>
      <c r="C545" s="124" t="s">
        <v>216</v>
      </c>
      <c r="D545" s="37"/>
      <c r="E545" s="37"/>
      <c r="F545" s="37"/>
      <c r="G545" s="64">
        <f t="shared" si="81"/>
        <v>6924</v>
      </c>
      <c r="H545" s="57">
        <f t="shared" ref="H545:T546" si="84">H511/$G545*100</f>
        <v>98.570190641247834</v>
      </c>
      <c r="I545" s="57">
        <f t="shared" si="84"/>
        <v>7.2212593876372036E-2</v>
      </c>
      <c r="J545" s="57">
        <f t="shared" si="84"/>
        <v>0.14442518775274407</v>
      </c>
      <c r="K545" s="57">
        <f t="shared" si="84"/>
        <v>0.46216060080878102</v>
      </c>
      <c r="L545" s="57">
        <f t="shared" si="84"/>
        <v>2.8885037550548814E-2</v>
      </c>
      <c r="M545" s="57">
        <f t="shared" si="84"/>
        <v>0.18775274407856732</v>
      </c>
      <c r="N545" s="57">
        <f t="shared" si="84"/>
        <v>0</v>
      </c>
      <c r="O545" s="57">
        <f t="shared" si="84"/>
        <v>8.6655112651646438E-2</v>
      </c>
      <c r="P545" s="57">
        <f t="shared" si="84"/>
        <v>1.4442518775274407E-2</v>
      </c>
      <c r="Q545" s="57">
        <f t="shared" si="84"/>
        <v>4.3327556325823219E-2</v>
      </c>
      <c r="R545" s="57">
        <f t="shared" si="84"/>
        <v>0</v>
      </c>
      <c r="S545" s="57">
        <f t="shared" si="84"/>
        <v>0.23108030040439051</v>
      </c>
      <c r="T545" s="61">
        <f t="shared" si="84"/>
        <v>0.15886770652801849</v>
      </c>
      <c r="U545" s="57">
        <f t="shared" si="83"/>
        <v>99.999999999999986</v>
      </c>
    </row>
    <row r="546" spans="1:26" ht="12" customHeight="1" x14ac:dyDescent="0.15">
      <c r="B546" s="103"/>
      <c r="C546" s="125" t="s">
        <v>217</v>
      </c>
      <c r="D546" s="71"/>
      <c r="E546" s="71"/>
      <c r="F546" s="71"/>
      <c r="G546" s="65">
        <f t="shared" si="81"/>
        <v>6924</v>
      </c>
      <c r="H546" s="58">
        <f t="shared" si="84"/>
        <v>50.707683419988449</v>
      </c>
      <c r="I546" s="58">
        <f t="shared" si="84"/>
        <v>6.5857885615251295</v>
      </c>
      <c r="J546" s="58">
        <f t="shared" si="84"/>
        <v>8.9832466782206808</v>
      </c>
      <c r="K546" s="58">
        <f t="shared" si="84"/>
        <v>9.734257654534952</v>
      </c>
      <c r="L546" s="58">
        <f t="shared" si="84"/>
        <v>4.997111496244945</v>
      </c>
      <c r="M546" s="58">
        <f t="shared" si="84"/>
        <v>4.0727902946273833</v>
      </c>
      <c r="N546" s="58">
        <f t="shared" si="84"/>
        <v>2.8885037550548818</v>
      </c>
      <c r="O546" s="58">
        <f t="shared" si="84"/>
        <v>2.4119006354708263</v>
      </c>
      <c r="P546" s="58">
        <f t="shared" si="84"/>
        <v>1.70421721548238</v>
      </c>
      <c r="Q546" s="58">
        <f t="shared" si="84"/>
        <v>1.9064124783362217</v>
      </c>
      <c r="R546" s="58">
        <f t="shared" si="84"/>
        <v>1.1842865395725015</v>
      </c>
      <c r="S546" s="58">
        <f t="shared" si="84"/>
        <v>4.6938186019641819</v>
      </c>
      <c r="T546" s="62">
        <f t="shared" si="84"/>
        <v>0.12998266897746968</v>
      </c>
      <c r="U546" s="58">
        <f t="shared" si="83"/>
        <v>100</v>
      </c>
      <c r="V546" s="36"/>
    </row>
    <row r="547" spans="1:26" ht="15" customHeight="1" x14ac:dyDescent="0.15">
      <c r="B547" s="98"/>
      <c r="C547" s="90"/>
      <c r="D547" s="88"/>
      <c r="E547" s="88"/>
      <c r="F547" s="37"/>
      <c r="G547" s="38"/>
      <c r="H547" s="59"/>
      <c r="I547" s="59"/>
      <c r="J547" s="59"/>
      <c r="K547" s="59"/>
      <c r="L547" s="66"/>
      <c r="M547" s="59"/>
      <c r="N547" s="36"/>
    </row>
    <row r="548" spans="1:26" ht="15" customHeight="1" x14ac:dyDescent="0.15">
      <c r="A548" s="17" t="s">
        <v>1136</v>
      </c>
      <c r="B548" s="98"/>
      <c r="C548" s="32"/>
      <c r="D548" s="32"/>
      <c r="E548" s="32"/>
      <c r="F548" s="32"/>
      <c r="G548" s="32"/>
      <c r="H548" s="32"/>
      <c r="I548" s="32"/>
      <c r="J548" s="32"/>
      <c r="K548" s="32"/>
      <c r="L548" s="33"/>
      <c r="M548" s="127"/>
    </row>
    <row r="549" spans="1:26" ht="15" customHeight="1" x14ac:dyDescent="0.15">
      <c r="A549" s="1" t="s">
        <v>1138</v>
      </c>
      <c r="B549" s="96"/>
      <c r="F549" s="1"/>
    </row>
    <row r="550" spans="1:26" s="36" customFormat="1" ht="33.75" x14ac:dyDescent="0.15">
      <c r="B550" s="95" t="s">
        <v>1145</v>
      </c>
      <c r="C550" s="30"/>
      <c r="D550" s="30"/>
      <c r="E550" s="30"/>
      <c r="F550" s="30"/>
      <c r="G550" s="31"/>
      <c r="H550" s="128" t="s">
        <v>589</v>
      </c>
      <c r="I550" s="128" t="s">
        <v>598</v>
      </c>
      <c r="J550" s="135" t="s">
        <v>585</v>
      </c>
      <c r="K550" s="135" t="s">
        <v>586</v>
      </c>
      <c r="L550" s="72" t="s">
        <v>587</v>
      </c>
      <c r="M550" s="72" t="s">
        <v>599</v>
      </c>
      <c r="N550" s="72" t="s">
        <v>600</v>
      </c>
      <c r="O550" s="130" t="s">
        <v>601</v>
      </c>
      <c r="P550" s="130" t="s">
        <v>602</v>
      </c>
      <c r="Q550" s="130" t="s">
        <v>603</v>
      </c>
      <c r="R550" s="130" t="s">
        <v>604</v>
      </c>
      <c r="S550" s="130" t="s">
        <v>605</v>
      </c>
      <c r="T550" s="317" t="s">
        <v>324</v>
      </c>
      <c r="U550" s="40" t="s">
        <v>4</v>
      </c>
      <c r="V550" s="41" t="s">
        <v>191</v>
      </c>
      <c r="W550" s="41" t="s">
        <v>606</v>
      </c>
      <c r="X550" s="41" t="s">
        <v>591</v>
      </c>
      <c r="Y550" s="41" t="s">
        <v>192</v>
      </c>
      <c r="Z550" s="41" t="s">
        <v>592</v>
      </c>
    </row>
    <row r="551" spans="1:26" s="36" customFormat="1" ht="12" customHeight="1" x14ac:dyDescent="0.15">
      <c r="B551" s="100" t="s">
        <v>2</v>
      </c>
      <c r="C551" s="124" t="s">
        <v>193</v>
      </c>
      <c r="D551" s="47"/>
      <c r="E551" s="47"/>
      <c r="F551" s="47"/>
      <c r="G551" s="42"/>
      <c r="H551" s="50">
        <v>2721</v>
      </c>
      <c r="I551" s="50">
        <v>24</v>
      </c>
      <c r="J551" s="50">
        <v>36</v>
      </c>
      <c r="K551" s="50">
        <v>49</v>
      </c>
      <c r="L551" s="50">
        <v>5</v>
      </c>
      <c r="M551" s="50">
        <v>18</v>
      </c>
      <c r="N551" s="50">
        <v>1</v>
      </c>
      <c r="O551" s="50">
        <v>8</v>
      </c>
      <c r="P551" s="50">
        <v>2</v>
      </c>
      <c r="Q551" s="50">
        <v>2</v>
      </c>
      <c r="R551" s="50">
        <v>0</v>
      </c>
      <c r="S551" s="50">
        <v>3</v>
      </c>
      <c r="T551" s="51">
        <v>3</v>
      </c>
      <c r="U551" s="50">
        <f t="shared" ref="U551:U582" si="85">SUM(H551:T551)</f>
        <v>2872</v>
      </c>
      <c r="V551" s="67">
        <v>3.7992331822934822</v>
      </c>
      <c r="W551" s="67">
        <v>73.648648648648646</v>
      </c>
      <c r="X551" s="67">
        <v>60</v>
      </c>
      <c r="Y551" s="67">
        <v>480</v>
      </c>
      <c r="Z551" s="67">
        <v>5</v>
      </c>
    </row>
    <row r="552" spans="1:26" s="36" customFormat="1" ht="12" customHeight="1" x14ac:dyDescent="0.15">
      <c r="B552" s="101"/>
      <c r="C552" s="124" t="s">
        <v>1044</v>
      </c>
      <c r="D552" s="37"/>
      <c r="E552" s="37"/>
      <c r="F552" s="37"/>
      <c r="G552" s="143"/>
      <c r="H552" s="249" t="s">
        <v>1041</v>
      </c>
      <c r="I552" s="249" t="s">
        <v>1041</v>
      </c>
      <c r="J552" s="249" t="s">
        <v>1041</v>
      </c>
      <c r="K552" s="249" t="s">
        <v>1041</v>
      </c>
      <c r="L552" s="249" t="s">
        <v>1041</v>
      </c>
      <c r="M552" s="249" t="s">
        <v>1041</v>
      </c>
      <c r="N552" s="249" t="s">
        <v>1041</v>
      </c>
      <c r="O552" s="249" t="s">
        <v>1041</v>
      </c>
      <c r="P552" s="249" t="s">
        <v>1041</v>
      </c>
      <c r="Q552" s="249" t="s">
        <v>1041</v>
      </c>
      <c r="R552" s="249" t="s">
        <v>1041</v>
      </c>
      <c r="S552" s="249" t="s">
        <v>1041</v>
      </c>
      <c r="T552" s="250" t="s">
        <v>1041</v>
      </c>
      <c r="U552" s="249" t="s">
        <v>1041</v>
      </c>
      <c r="V552" s="169" t="s">
        <v>1041</v>
      </c>
      <c r="W552" s="169" t="s">
        <v>1041</v>
      </c>
      <c r="X552" s="169" t="s">
        <v>1041</v>
      </c>
      <c r="Y552" s="169" t="s">
        <v>1041</v>
      </c>
      <c r="Z552" s="169" t="s">
        <v>1041</v>
      </c>
    </row>
    <row r="553" spans="1:26" s="36" customFormat="1" ht="12" customHeight="1" x14ac:dyDescent="0.15">
      <c r="B553" s="101"/>
      <c r="C553" s="149" t="s">
        <v>194</v>
      </c>
      <c r="D553" s="150"/>
      <c r="E553" s="150"/>
      <c r="F553" s="150"/>
      <c r="G553" s="151"/>
      <c r="H553" s="152">
        <v>2826</v>
      </c>
      <c r="I553" s="152">
        <v>11</v>
      </c>
      <c r="J553" s="152">
        <v>12</v>
      </c>
      <c r="K553" s="152">
        <v>15</v>
      </c>
      <c r="L553" s="152">
        <v>1</v>
      </c>
      <c r="M553" s="152">
        <v>4</v>
      </c>
      <c r="N553" s="152">
        <v>0</v>
      </c>
      <c r="O553" s="152">
        <v>1</v>
      </c>
      <c r="P553" s="152">
        <v>0</v>
      </c>
      <c r="Q553" s="152">
        <v>0</v>
      </c>
      <c r="R553" s="152">
        <v>0</v>
      </c>
      <c r="S553" s="152">
        <v>0</v>
      </c>
      <c r="T553" s="153">
        <v>2</v>
      </c>
      <c r="U553" s="152">
        <f t="shared" si="85"/>
        <v>2872</v>
      </c>
      <c r="V553" s="154">
        <v>0.76480836236933802</v>
      </c>
      <c r="W553" s="154">
        <v>49.886363636363633</v>
      </c>
      <c r="X553" s="154">
        <v>40</v>
      </c>
      <c r="Y553" s="154">
        <v>180</v>
      </c>
      <c r="Z553" s="154">
        <v>5</v>
      </c>
    </row>
    <row r="554" spans="1:26" s="36" customFormat="1" ht="12" customHeight="1" x14ac:dyDescent="0.15">
      <c r="B554" s="101"/>
      <c r="C554" s="124" t="s">
        <v>195</v>
      </c>
      <c r="D554" s="37"/>
      <c r="E554" s="37"/>
      <c r="F554" s="37"/>
      <c r="G554" s="43"/>
      <c r="H554" s="52">
        <v>288</v>
      </c>
      <c r="I554" s="52">
        <v>68</v>
      </c>
      <c r="J554" s="52">
        <v>536</v>
      </c>
      <c r="K554" s="52">
        <v>942</v>
      </c>
      <c r="L554" s="52">
        <v>350</v>
      </c>
      <c r="M554" s="52">
        <v>541</v>
      </c>
      <c r="N554" s="52">
        <v>56</v>
      </c>
      <c r="O554" s="52">
        <v>58</v>
      </c>
      <c r="P554" s="52">
        <v>4</v>
      </c>
      <c r="Q554" s="52">
        <v>9</v>
      </c>
      <c r="R554" s="52">
        <v>0</v>
      </c>
      <c r="S554" s="52">
        <v>3</v>
      </c>
      <c r="T554" s="53">
        <v>17</v>
      </c>
      <c r="U554" s="52">
        <f t="shared" si="85"/>
        <v>2872</v>
      </c>
      <c r="V554" s="68">
        <v>70.987040280210152</v>
      </c>
      <c r="W554" s="68">
        <v>78.951305025321389</v>
      </c>
      <c r="X554" s="68">
        <v>60</v>
      </c>
      <c r="Y554" s="68">
        <v>320</v>
      </c>
      <c r="Z554" s="68">
        <v>10</v>
      </c>
    </row>
    <row r="555" spans="1:26" s="36" customFormat="1" ht="12" customHeight="1" x14ac:dyDescent="0.15">
      <c r="B555" s="101"/>
      <c r="C555" s="124" t="s">
        <v>196</v>
      </c>
      <c r="D555" s="37"/>
      <c r="E555" s="37"/>
      <c r="F555" s="37"/>
      <c r="G555" s="43"/>
      <c r="H555" s="52">
        <v>1192</v>
      </c>
      <c r="I555" s="52">
        <v>214</v>
      </c>
      <c r="J555" s="52">
        <v>332</v>
      </c>
      <c r="K555" s="52">
        <v>287</v>
      </c>
      <c r="L555" s="52">
        <v>192</v>
      </c>
      <c r="M555" s="52">
        <v>359</v>
      </c>
      <c r="N555" s="52">
        <v>93</v>
      </c>
      <c r="O555" s="52">
        <v>120</v>
      </c>
      <c r="P555" s="52">
        <v>9</v>
      </c>
      <c r="Q555" s="52">
        <v>37</v>
      </c>
      <c r="R555" s="52">
        <v>9</v>
      </c>
      <c r="S555" s="52">
        <v>18</v>
      </c>
      <c r="T555" s="53">
        <v>10</v>
      </c>
      <c r="U555" s="52">
        <f t="shared" si="85"/>
        <v>2872</v>
      </c>
      <c r="V555" s="68">
        <v>52.078266946191476</v>
      </c>
      <c r="W555" s="68">
        <v>89.250299401197609</v>
      </c>
      <c r="X555" s="68">
        <v>90</v>
      </c>
      <c r="Y555" s="68">
        <v>420</v>
      </c>
      <c r="Z555" s="68">
        <v>5</v>
      </c>
    </row>
    <row r="556" spans="1:26" s="36" customFormat="1" ht="12" customHeight="1" x14ac:dyDescent="0.15">
      <c r="B556" s="101"/>
      <c r="C556" s="124" t="s">
        <v>197</v>
      </c>
      <c r="D556" s="37"/>
      <c r="E556" s="37"/>
      <c r="F556" s="37"/>
      <c r="G556" s="43"/>
      <c r="H556" s="52">
        <v>196</v>
      </c>
      <c r="I556" s="52">
        <v>99</v>
      </c>
      <c r="J556" s="52">
        <v>452</v>
      </c>
      <c r="K556" s="52">
        <v>779</v>
      </c>
      <c r="L556" s="52">
        <v>364</v>
      </c>
      <c r="M556" s="52">
        <v>495</v>
      </c>
      <c r="N556" s="52">
        <v>124</v>
      </c>
      <c r="O556" s="52">
        <v>206</v>
      </c>
      <c r="P556" s="52">
        <v>29</v>
      </c>
      <c r="Q556" s="52">
        <v>65</v>
      </c>
      <c r="R556" s="52">
        <v>9</v>
      </c>
      <c r="S556" s="52">
        <v>35</v>
      </c>
      <c r="T556" s="53">
        <v>19</v>
      </c>
      <c r="U556" s="52">
        <f t="shared" si="85"/>
        <v>2872</v>
      </c>
      <c r="V556" s="68">
        <v>89.790045566070802</v>
      </c>
      <c r="W556" s="68">
        <v>96.413624388407982</v>
      </c>
      <c r="X556" s="68">
        <v>80</v>
      </c>
      <c r="Y556" s="68">
        <v>635</v>
      </c>
      <c r="Z556" s="68">
        <v>5</v>
      </c>
    </row>
    <row r="557" spans="1:26" s="36" customFormat="1" ht="12" customHeight="1" x14ac:dyDescent="0.15">
      <c r="B557" s="101"/>
      <c r="C557" s="124" t="s">
        <v>198</v>
      </c>
      <c r="D557" s="37"/>
      <c r="E557" s="37"/>
      <c r="F557" s="37"/>
      <c r="G557" s="43"/>
      <c r="H557" s="52">
        <v>2356</v>
      </c>
      <c r="I557" s="52">
        <v>273</v>
      </c>
      <c r="J557" s="52">
        <v>169</v>
      </c>
      <c r="K557" s="52">
        <v>53</v>
      </c>
      <c r="L557" s="52">
        <v>9</v>
      </c>
      <c r="M557" s="52">
        <v>4</v>
      </c>
      <c r="N557" s="52">
        <v>1</v>
      </c>
      <c r="O557" s="52">
        <v>1</v>
      </c>
      <c r="P557" s="52">
        <v>0</v>
      </c>
      <c r="Q557" s="52">
        <v>1</v>
      </c>
      <c r="R557" s="52">
        <v>0</v>
      </c>
      <c r="S557" s="52">
        <v>1</v>
      </c>
      <c r="T557" s="53">
        <v>4</v>
      </c>
      <c r="U557" s="52">
        <f t="shared" si="85"/>
        <v>2872</v>
      </c>
      <c r="V557" s="68">
        <v>5.1725941422594142</v>
      </c>
      <c r="W557" s="68">
        <v>28.974609375</v>
      </c>
      <c r="X557" s="68">
        <v>20</v>
      </c>
      <c r="Y557" s="68">
        <v>360</v>
      </c>
      <c r="Z557" s="68">
        <v>5</v>
      </c>
    </row>
    <row r="558" spans="1:26" s="36" customFormat="1" ht="12" customHeight="1" x14ac:dyDescent="0.15">
      <c r="B558" s="101"/>
      <c r="C558" s="124" t="s">
        <v>199</v>
      </c>
      <c r="D558" s="37"/>
      <c r="E558" s="37"/>
      <c r="F558" s="37"/>
      <c r="G558" s="43"/>
      <c r="H558" s="52">
        <v>922</v>
      </c>
      <c r="I558" s="52">
        <v>1137</v>
      </c>
      <c r="J558" s="52">
        <v>649</v>
      </c>
      <c r="K558" s="52">
        <v>121</v>
      </c>
      <c r="L558" s="52">
        <v>10</v>
      </c>
      <c r="M558" s="52">
        <v>17</v>
      </c>
      <c r="N558" s="52">
        <v>0</v>
      </c>
      <c r="O558" s="52">
        <v>0</v>
      </c>
      <c r="P558" s="52">
        <v>0</v>
      </c>
      <c r="Q558" s="52">
        <v>0</v>
      </c>
      <c r="R558" s="52">
        <v>0</v>
      </c>
      <c r="S558" s="52">
        <v>0</v>
      </c>
      <c r="T558" s="53">
        <v>16</v>
      </c>
      <c r="U558" s="52">
        <f t="shared" si="85"/>
        <v>2872</v>
      </c>
      <c r="V558" s="68">
        <v>16.603641456582633</v>
      </c>
      <c r="W558" s="68">
        <v>24.519131334022752</v>
      </c>
      <c r="X558" s="68">
        <v>20</v>
      </c>
      <c r="Y558" s="68">
        <v>120</v>
      </c>
      <c r="Z558" s="68">
        <v>2</v>
      </c>
    </row>
    <row r="559" spans="1:26" s="36" customFormat="1" ht="12" customHeight="1" x14ac:dyDescent="0.15">
      <c r="B559" s="101"/>
      <c r="C559" s="124" t="s">
        <v>200</v>
      </c>
      <c r="D559" s="37"/>
      <c r="E559" s="37"/>
      <c r="F559" s="37"/>
      <c r="G559" s="43"/>
      <c r="H559" s="52">
        <v>452</v>
      </c>
      <c r="I559" s="52">
        <v>503</v>
      </c>
      <c r="J559" s="52">
        <v>988</v>
      </c>
      <c r="K559" s="52">
        <v>588</v>
      </c>
      <c r="L559" s="52">
        <v>143</v>
      </c>
      <c r="M559" s="52">
        <v>118</v>
      </c>
      <c r="N559" s="52">
        <v>26</v>
      </c>
      <c r="O559" s="52">
        <v>26</v>
      </c>
      <c r="P559" s="52">
        <v>2</v>
      </c>
      <c r="Q559" s="52">
        <v>4</v>
      </c>
      <c r="R559" s="52">
        <v>0</v>
      </c>
      <c r="S559" s="52">
        <v>3</v>
      </c>
      <c r="T559" s="53">
        <v>19</v>
      </c>
      <c r="U559" s="52">
        <f t="shared" si="85"/>
        <v>2872</v>
      </c>
      <c r="V559" s="68">
        <v>41.097090781633369</v>
      </c>
      <c r="W559" s="68">
        <v>48.833819241982511</v>
      </c>
      <c r="X559" s="68">
        <v>35</v>
      </c>
      <c r="Y559" s="68">
        <v>300</v>
      </c>
      <c r="Z559" s="68">
        <v>3</v>
      </c>
    </row>
    <row r="560" spans="1:26" s="36" customFormat="1" ht="12" customHeight="1" x14ac:dyDescent="0.15">
      <c r="B560" s="101"/>
      <c r="C560" s="124" t="s">
        <v>201</v>
      </c>
      <c r="D560" s="37"/>
      <c r="E560" s="37"/>
      <c r="F560" s="37"/>
      <c r="G560" s="43"/>
      <c r="H560" s="52">
        <v>1022</v>
      </c>
      <c r="I560" s="52">
        <v>394</v>
      </c>
      <c r="J560" s="52">
        <v>571</v>
      </c>
      <c r="K560" s="52">
        <v>366</v>
      </c>
      <c r="L560" s="52">
        <v>106</v>
      </c>
      <c r="M560" s="52">
        <v>140</v>
      </c>
      <c r="N560" s="52">
        <v>45</v>
      </c>
      <c r="O560" s="52">
        <v>66</v>
      </c>
      <c r="P560" s="52">
        <v>24</v>
      </c>
      <c r="Q560" s="52">
        <v>36</v>
      </c>
      <c r="R560" s="52">
        <v>13</v>
      </c>
      <c r="S560" s="52">
        <v>71</v>
      </c>
      <c r="T560" s="53">
        <v>18</v>
      </c>
      <c r="U560" s="52">
        <f t="shared" si="85"/>
        <v>2872</v>
      </c>
      <c r="V560" s="68">
        <v>50.428170988086897</v>
      </c>
      <c r="W560" s="68">
        <v>78.560043668122276</v>
      </c>
      <c r="X560" s="68">
        <v>50</v>
      </c>
      <c r="Y560" s="68">
        <v>890</v>
      </c>
      <c r="Z560" s="68">
        <v>2</v>
      </c>
    </row>
    <row r="561" spans="2:26" s="36" customFormat="1" ht="12" customHeight="1" x14ac:dyDescent="0.15">
      <c r="B561" s="101"/>
      <c r="C561" s="124" t="s">
        <v>202</v>
      </c>
      <c r="D561" s="37"/>
      <c r="E561" s="37"/>
      <c r="F561" s="37"/>
      <c r="G561" s="43"/>
      <c r="H561" s="52">
        <v>1284</v>
      </c>
      <c r="I561" s="52">
        <v>374</v>
      </c>
      <c r="J561" s="52">
        <v>564</v>
      </c>
      <c r="K561" s="52">
        <v>371</v>
      </c>
      <c r="L561" s="52">
        <v>87</v>
      </c>
      <c r="M561" s="52">
        <v>76</v>
      </c>
      <c r="N561" s="52">
        <v>17</v>
      </c>
      <c r="O561" s="52">
        <v>21</v>
      </c>
      <c r="P561" s="52">
        <v>19</v>
      </c>
      <c r="Q561" s="52">
        <v>18</v>
      </c>
      <c r="R561" s="52">
        <v>7</v>
      </c>
      <c r="S561" s="52">
        <v>21</v>
      </c>
      <c r="T561" s="53">
        <v>13</v>
      </c>
      <c r="U561" s="52">
        <f t="shared" si="85"/>
        <v>2872</v>
      </c>
      <c r="V561" s="68">
        <v>32.011542497376702</v>
      </c>
      <c r="W561" s="68">
        <v>58.10857142857143</v>
      </c>
      <c r="X561" s="68">
        <v>40</v>
      </c>
      <c r="Y561" s="68">
        <v>585</v>
      </c>
      <c r="Z561" s="68">
        <v>3</v>
      </c>
    </row>
    <row r="562" spans="2:26" s="36" customFormat="1" ht="12" customHeight="1" x14ac:dyDescent="0.15">
      <c r="B562" s="101"/>
      <c r="C562" s="149" t="s">
        <v>203</v>
      </c>
      <c r="D562" s="150"/>
      <c r="E562" s="150"/>
      <c r="F562" s="150"/>
      <c r="G562" s="151"/>
      <c r="H562" s="152">
        <v>2374</v>
      </c>
      <c r="I562" s="152">
        <v>165</v>
      </c>
      <c r="J562" s="152">
        <v>192</v>
      </c>
      <c r="K562" s="152">
        <v>88</v>
      </c>
      <c r="L562" s="152">
        <v>16</v>
      </c>
      <c r="M562" s="152">
        <v>14</v>
      </c>
      <c r="N562" s="152">
        <v>4</v>
      </c>
      <c r="O562" s="152">
        <v>6</v>
      </c>
      <c r="P562" s="152">
        <v>1</v>
      </c>
      <c r="Q562" s="152">
        <v>2</v>
      </c>
      <c r="R562" s="152">
        <v>1</v>
      </c>
      <c r="S562" s="152">
        <v>4</v>
      </c>
      <c r="T562" s="153">
        <v>5</v>
      </c>
      <c r="U562" s="152">
        <f t="shared" si="85"/>
        <v>2872</v>
      </c>
      <c r="V562" s="154">
        <v>7.575863271712592</v>
      </c>
      <c r="W562" s="154">
        <v>44.056795131845838</v>
      </c>
      <c r="X562" s="154">
        <v>30</v>
      </c>
      <c r="Y562" s="154">
        <v>480</v>
      </c>
      <c r="Z562" s="154">
        <v>5</v>
      </c>
    </row>
    <row r="563" spans="2:26" s="36" customFormat="1" ht="12" customHeight="1" x14ac:dyDescent="0.15">
      <c r="B563" s="101"/>
      <c r="C563" s="124" t="s">
        <v>204</v>
      </c>
      <c r="D563" s="37"/>
      <c r="E563" s="37"/>
      <c r="F563" s="37"/>
      <c r="G563" s="43"/>
      <c r="H563" s="52">
        <v>708</v>
      </c>
      <c r="I563" s="52">
        <v>1693</v>
      </c>
      <c r="J563" s="52">
        <v>417</v>
      </c>
      <c r="K563" s="52">
        <v>31</v>
      </c>
      <c r="L563" s="52">
        <v>5</v>
      </c>
      <c r="M563" s="52">
        <v>1</v>
      </c>
      <c r="N563" s="52">
        <v>0</v>
      </c>
      <c r="O563" s="52">
        <v>0</v>
      </c>
      <c r="P563" s="52">
        <v>1</v>
      </c>
      <c r="Q563" s="52">
        <v>0</v>
      </c>
      <c r="R563" s="52">
        <v>0</v>
      </c>
      <c r="S563" s="52">
        <v>0</v>
      </c>
      <c r="T563" s="53">
        <v>16</v>
      </c>
      <c r="U563" s="52">
        <f t="shared" si="85"/>
        <v>2872</v>
      </c>
      <c r="V563" s="68">
        <v>13.323529411764707</v>
      </c>
      <c r="W563" s="68">
        <v>17.715083798882681</v>
      </c>
      <c r="X563" s="68">
        <v>15</v>
      </c>
      <c r="Y563" s="68">
        <v>210</v>
      </c>
      <c r="Z563" s="68">
        <v>2</v>
      </c>
    </row>
    <row r="564" spans="2:26" s="36" customFormat="1" ht="12" customHeight="1" x14ac:dyDescent="0.15">
      <c r="B564" s="101"/>
      <c r="C564" s="124" t="s">
        <v>1043</v>
      </c>
      <c r="D564" s="37"/>
      <c r="E564" s="37"/>
      <c r="F564" s="37"/>
      <c r="G564" s="43"/>
      <c r="H564" s="249" t="s">
        <v>1139</v>
      </c>
      <c r="I564" s="249" t="s">
        <v>1041</v>
      </c>
      <c r="J564" s="249" t="s">
        <v>1041</v>
      </c>
      <c r="K564" s="249" t="s">
        <v>1041</v>
      </c>
      <c r="L564" s="249" t="s">
        <v>1041</v>
      </c>
      <c r="M564" s="249" t="s">
        <v>1041</v>
      </c>
      <c r="N564" s="249" t="s">
        <v>1041</v>
      </c>
      <c r="O564" s="249" t="s">
        <v>1041</v>
      </c>
      <c r="P564" s="249" t="s">
        <v>1041</v>
      </c>
      <c r="Q564" s="249" t="s">
        <v>1041</v>
      </c>
      <c r="R564" s="249" t="s">
        <v>1041</v>
      </c>
      <c r="S564" s="249" t="s">
        <v>1041</v>
      </c>
      <c r="T564" s="250" t="s">
        <v>1041</v>
      </c>
      <c r="U564" s="249" t="s">
        <v>1041</v>
      </c>
      <c r="V564" s="169" t="s">
        <v>1041</v>
      </c>
      <c r="W564" s="169" t="s">
        <v>1041</v>
      </c>
      <c r="X564" s="169" t="s">
        <v>1041</v>
      </c>
      <c r="Y564" s="169" t="s">
        <v>1041</v>
      </c>
      <c r="Z564" s="169" t="s">
        <v>1041</v>
      </c>
    </row>
    <row r="565" spans="2:26" s="36" customFormat="1" ht="12" customHeight="1" x14ac:dyDescent="0.15">
      <c r="B565" s="101"/>
      <c r="C565" s="124" t="s">
        <v>1042</v>
      </c>
      <c r="D565" s="37"/>
      <c r="E565" s="37"/>
      <c r="F565" s="37"/>
      <c r="G565" s="143"/>
      <c r="H565" s="249" t="s">
        <v>1041</v>
      </c>
      <c r="I565" s="249" t="s">
        <v>1041</v>
      </c>
      <c r="J565" s="249" t="s">
        <v>1041</v>
      </c>
      <c r="K565" s="249" t="s">
        <v>1041</v>
      </c>
      <c r="L565" s="249" t="s">
        <v>1041</v>
      </c>
      <c r="M565" s="249" t="s">
        <v>1041</v>
      </c>
      <c r="N565" s="249" t="s">
        <v>1041</v>
      </c>
      <c r="O565" s="249" t="s">
        <v>1041</v>
      </c>
      <c r="P565" s="249" t="s">
        <v>1041</v>
      </c>
      <c r="Q565" s="249" t="s">
        <v>1041</v>
      </c>
      <c r="R565" s="249" t="s">
        <v>1041</v>
      </c>
      <c r="S565" s="249" t="s">
        <v>1041</v>
      </c>
      <c r="T565" s="250" t="s">
        <v>1041</v>
      </c>
      <c r="U565" s="249" t="s">
        <v>1041</v>
      </c>
      <c r="V565" s="169" t="s">
        <v>1041</v>
      </c>
      <c r="W565" s="169" t="s">
        <v>1041</v>
      </c>
      <c r="X565" s="169" t="s">
        <v>1041</v>
      </c>
      <c r="Y565" s="169" t="s">
        <v>1041</v>
      </c>
      <c r="Z565" s="169" t="s">
        <v>1041</v>
      </c>
    </row>
    <row r="566" spans="2:26" s="36" customFormat="1" ht="12" customHeight="1" x14ac:dyDescent="0.15">
      <c r="B566" s="101"/>
      <c r="C566" s="124" t="s">
        <v>205</v>
      </c>
      <c r="D566" s="37"/>
      <c r="E566" s="37"/>
      <c r="F566" s="37"/>
      <c r="G566" s="43"/>
      <c r="H566" s="52">
        <v>1004</v>
      </c>
      <c r="I566" s="52">
        <v>1056</v>
      </c>
      <c r="J566" s="52">
        <v>583</v>
      </c>
      <c r="K566" s="52">
        <v>176</v>
      </c>
      <c r="L566" s="52">
        <v>22</v>
      </c>
      <c r="M566" s="52">
        <v>13</v>
      </c>
      <c r="N566" s="52">
        <v>2</v>
      </c>
      <c r="O566" s="52">
        <v>1</v>
      </c>
      <c r="P566" s="52">
        <v>0</v>
      </c>
      <c r="Q566" s="52">
        <v>0</v>
      </c>
      <c r="R566" s="52">
        <v>0</v>
      </c>
      <c r="S566" s="52">
        <v>1</v>
      </c>
      <c r="T566" s="53">
        <v>14</v>
      </c>
      <c r="U566" s="52">
        <f t="shared" si="85"/>
        <v>2872</v>
      </c>
      <c r="V566" s="68">
        <v>17.690342897130861</v>
      </c>
      <c r="W566" s="68">
        <v>27.270226537216828</v>
      </c>
      <c r="X566" s="68">
        <v>20</v>
      </c>
      <c r="Y566" s="68">
        <v>410</v>
      </c>
      <c r="Z566" s="68">
        <v>3</v>
      </c>
    </row>
    <row r="567" spans="2:26" s="36" customFormat="1" ht="12" customHeight="1" x14ac:dyDescent="0.15">
      <c r="B567" s="101"/>
      <c r="C567" s="124" t="s">
        <v>62</v>
      </c>
      <c r="D567" s="37"/>
      <c r="E567" s="37"/>
      <c r="F567" s="37"/>
      <c r="G567" s="43"/>
      <c r="H567" s="52">
        <v>1403</v>
      </c>
      <c r="I567" s="52">
        <v>752</v>
      </c>
      <c r="J567" s="52">
        <v>526</v>
      </c>
      <c r="K567" s="52">
        <v>138</v>
      </c>
      <c r="L567" s="52">
        <v>12</v>
      </c>
      <c r="M567" s="52">
        <v>22</v>
      </c>
      <c r="N567" s="52">
        <v>2</v>
      </c>
      <c r="O567" s="52">
        <v>2</v>
      </c>
      <c r="P567" s="52">
        <v>1</v>
      </c>
      <c r="Q567" s="52">
        <v>0</v>
      </c>
      <c r="R567" s="52">
        <v>0</v>
      </c>
      <c r="S567" s="52">
        <v>0</v>
      </c>
      <c r="T567" s="53">
        <v>14</v>
      </c>
      <c r="U567" s="52">
        <f t="shared" si="85"/>
        <v>2872</v>
      </c>
      <c r="V567" s="68">
        <v>14.349545136459062</v>
      </c>
      <c r="W567" s="68">
        <v>28.186254295532645</v>
      </c>
      <c r="X567" s="68">
        <v>20</v>
      </c>
      <c r="Y567" s="68">
        <v>225</v>
      </c>
      <c r="Z567" s="68">
        <v>2</v>
      </c>
    </row>
    <row r="568" spans="2:26" s="36" customFormat="1" ht="12" customHeight="1" x14ac:dyDescent="0.15">
      <c r="B568" s="101"/>
      <c r="C568" s="149" t="s">
        <v>206</v>
      </c>
      <c r="D568" s="150"/>
      <c r="E568" s="150"/>
      <c r="F568" s="150"/>
      <c r="G568" s="151"/>
      <c r="H568" s="152">
        <v>1769</v>
      </c>
      <c r="I568" s="152">
        <v>504</v>
      </c>
      <c r="J568" s="152">
        <v>365</v>
      </c>
      <c r="K568" s="152">
        <v>141</v>
      </c>
      <c r="L568" s="152">
        <v>37</v>
      </c>
      <c r="M568" s="152">
        <v>33</v>
      </c>
      <c r="N568" s="152">
        <v>3</v>
      </c>
      <c r="O568" s="152">
        <v>6</v>
      </c>
      <c r="P568" s="152">
        <v>0</v>
      </c>
      <c r="Q568" s="152">
        <v>1</v>
      </c>
      <c r="R568" s="152">
        <v>0</v>
      </c>
      <c r="S568" s="152">
        <v>4</v>
      </c>
      <c r="T568" s="153">
        <v>9</v>
      </c>
      <c r="U568" s="152">
        <f t="shared" si="85"/>
        <v>2872</v>
      </c>
      <c r="V568" s="154">
        <v>13.573873559203632</v>
      </c>
      <c r="W568" s="154">
        <v>35.522851919561241</v>
      </c>
      <c r="X568" s="154">
        <v>30</v>
      </c>
      <c r="Y568" s="154">
        <v>480</v>
      </c>
      <c r="Z568" s="154">
        <v>2</v>
      </c>
    </row>
    <row r="569" spans="2:26" s="36" customFormat="1" ht="12" customHeight="1" x14ac:dyDescent="0.15">
      <c r="B569" s="101"/>
      <c r="C569" s="124" t="s">
        <v>46</v>
      </c>
      <c r="D569" s="37"/>
      <c r="E569" s="37"/>
      <c r="F569" s="37"/>
      <c r="G569" s="43"/>
      <c r="H569" s="52">
        <v>2858</v>
      </c>
      <c r="I569" s="52">
        <v>4</v>
      </c>
      <c r="J569" s="52">
        <v>2</v>
      </c>
      <c r="K569" s="52">
        <v>2</v>
      </c>
      <c r="L569" s="52">
        <v>1</v>
      </c>
      <c r="M569" s="52">
        <v>3</v>
      </c>
      <c r="N569" s="52">
        <v>1</v>
      </c>
      <c r="O569" s="52">
        <v>0</v>
      </c>
      <c r="P569" s="52">
        <v>0</v>
      </c>
      <c r="Q569" s="52">
        <v>0</v>
      </c>
      <c r="R569" s="52">
        <v>0</v>
      </c>
      <c r="S569" s="52">
        <v>0</v>
      </c>
      <c r="T569" s="53">
        <v>1</v>
      </c>
      <c r="U569" s="52">
        <f t="shared" si="85"/>
        <v>2872</v>
      </c>
      <c r="V569" s="68">
        <v>0.29258098223615464</v>
      </c>
      <c r="W569" s="68">
        <v>64.615384615384613</v>
      </c>
      <c r="X569" s="68">
        <v>60</v>
      </c>
      <c r="Y569" s="68">
        <v>150</v>
      </c>
      <c r="Z569" s="68">
        <v>5</v>
      </c>
    </row>
    <row r="570" spans="2:26" s="36" customFormat="1" ht="12" customHeight="1" x14ac:dyDescent="0.15">
      <c r="B570" s="101"/>
      <c r="C570" s="124" t="s">
        <v>207</v>
      </c>
      <c r="D570" s="37"/>
      <c r="E570" s="37"/>
      <c r="F570" s="37"/>
      <c r="G570" s="43"/>
      <c r="H570" s="52">
        <v>2854</v>
      </c>
      <c r="I570" s="52">
        <v>8</v>
      </c>
      <c r="J570" s="52">
        <v>5</v>
      </c>
      <c r="K570" s="52">
        <v>4</v>
      </c>
      <c r="L570" s="52">
        <v>0</v>
      </c>
      <c r="M570" s="52">
        <v>0</v>
      </c>
      <c r="N570" s="52">
        <v>0</v>
      </c>
      <c r="O570" s="52">
        <v>0</v>
      </c>
      <c r="P570" s="52">
        <v>0</v>
      </c>
      <c r="Q570" s="52">
        <v>0</v>
      </c>
      <c r="R570" s="52">
        <v>0</v>
      </c>
      <c r="S570" s="52">
        <v>0</v>
      </c>
      <c r="T570" s="53">
        <v>1</v>
      </c>
      <c r="U570" s="52">
        <f t="shared" si="85"/>
        <v>2872</v>
      </c>
      <c r="V570" s="68">
        <v>0.18634622082897945</v>
      </c>
      <c r="W570" s="68">
        <v>31.470588235294116</v>
      </c>
      <c r="X570" s="68">
        <v>30</v>
      </c>
      <c r="Y570" s="68">
        <v>60</v>
      </c>
      <c r="Z570" s="68">
        <v>10</v>
      </c>
    </row>
    <row r="571" spans="2:26" s="36" customFormat="1" ht="12" customHeight="1" x14ac:dyDescent="0.15">
      <c r="B571" s="101"/>
      <c r="C571" s="124" t="s">
        <v>208</v>
      </c>
      <c r="D571" s="37"/>
      <c r="E571" s="37"/>
      <c r="F571" s="37"/>
      <c r="G571" s="43"/>
      <c r="H571" s="52">
        <v>2862</v>
      </c>
      <c r="I571" s="52">
        <v>1</v>
      </c>
      <c r="J571" s="52">
        <v>4</v>
      </c>
      <c r="K571" s="52">
        <v>2</v>
      </c>
      <c r="L571" s="52">
        <v>0</v>
      </c>
      <c r="M571" s="52">
        <v>1</v>
      </c>
      <c r="N571" s="52">
        <v>0</v>
      </c>
      <c r="O571" s="52">
        <v>0</v>
      </c>
      <c r="P571" s="52">
        <v>0</v>
      </c>
      <c r="Q571" s="52">
        <v>0</v>
      </c>
      <c r="R571" s="52">
        <v>0</v>
      </c>
      <c r="S571" s="52">
        <v>0</v>
      </c>
      <c r="T571" s="53">
        <v>2</v>
      </c>
      <c r="U571" s="52">
        <f t="shared" si="85"/>
        <v>2872</v>
      </c>
      <c r="V571" s="68">
        <v>0.13066202090592335</v>
      </c>
      <c r="W571" s="68">
        <v>46.875</v>
      </c>
      <c r="X571" s="68">
        <v>30</v>
      </c>
      <c r="Y571" s="68">
        <v>120</v>
      </c>
      <c r="Z571" s="68">
        <v>15</v>
      </c>
    </row>
    <row r="572" spans="2:26" s="36" customFormat="1" ht="12" customHeight="1" x14ac:dyDescent="0.15">
      <c r="B572" s="101"/>
      <c r="C572" s="124" t="s">
        <v>51</v>
      </c>
      <c r="D572" s="37"/>
      <c r="E572" s="37"/>
      <c r="F572" s="37"/>
      <c r="G572" s="43"/>
      <c r="H572" s="52">
        <v>2867</v>
      </c>
      <c r="I572" s="52">
        <v>1</v>
      </c>
      <c r="J572" s="52">
        <v>1</v>
      </c>
      <c r="K572" s="52">
        <v>2</v>
      </c>
      <c r="L572" s="52">
        <v>0</v>
      </c>
      <c r="M572" s="52">
        <v>0</v>
      </c>
      <c r="N572" s="52">
        <v>0</v>
      </c>
      <c r="O572" s="52">
        <v>0</v>
      </c>
      <c r="P572" s="52">
        <v>0</v>
      </c>
      <c r="Q572" s="52">
        <v>0</v>
      </c>
      <c r="R572" s="52">
        <v>0</v>
      </c>
      <c r="S572" s="52">
        <v>0</v>
      </c>
      <c r="T572" s="53">
        <v>1</v>
      </c>
      <c r="U572" s="52">
        <f t="shared" si="85"/>
        <v>2872</v>
      </c>
      <c r="V572" s="68">
        <v>5.9212817833507486E-2</v>
      </c>
      <c r="W572" s="68">
        <v>42.5</v>
      </c>
      <c r="X572" s="68">
        <v>45</v>
      </c>
      <c r="Y572" s="68">
        <v>60</v>
      </c>
      <c r="Z572" s="68">
        <v>20</v>
      </c>
    </row>
    <row r="573" spans="2:26" s="36" customFormat="1" ht="12" customHeight="1" x14ac:dyDescent="0.15">
      <c r="B573" s="101"/>
      <c r="C573" s="124" t="s">
        <v>209</v>
      </c>
      <c r="D573" s="37"/>
      <c r="E573" s="37"/>
      <c r="F573" s="37"/>
      <c r="G573" s="43"/>
      <c r="H573" s="52">
        <v>2862</v>
      </c>
      <c r="I573" s="52">
        <v>2</v>
      </c>
      <c r="J573" s="52">
        <v>4</v>
      </c>
      <c r="K573" s="52">
        <v>1</v>
      </c>
      <c r="L573" s="52">
        <v>1</v>
      </c>
      <c r="M573" s="52">
        <v>0</v>
      </c>
      <c r="N573" s="52">
        <v>0</v>
      </c>
      <c r="O573" s="52">
        <v>0</v>
      </c>
      <c r="P573" s="52">
        <v>0</v>
      </c>
      <c r="Q573" s="52">
        <v>0</v>
      </c>
      <c r="R573" s="52">
        <v>1</v>
      </c>
      <c r="S573" s="52">
        <v>0</v>
      </c>
      <c r="T573" s="53">
        <v>1</v>
      </c>
      <c r="U573" s="52">
        <f t="shared" si="85"/>
        <v>2872</v>
      </c>
      <c r="V573" s="68">
        <v>0.1971438523162661</v>
      </c>
      <c r="W573" s="68">
        <v>62.888888888888886</v>
      </c>
      <c r="X573" s="68">
        <v>30</v>
      </c>
      <c r="Y573" s="68">
        <v>280</v>
      </c>
      <c r="Z573" s="68">
        <v>6</v>
      </c>
    </row>
    <row r="574" spans="2:26" s="36" customFormat="1" ht="12" customHeight="1" x14ac:dyDescent="0.15">
      <c r="B574" s="101"/>
      <c r="C574" s="124" t="s">
        <v>54</v>
      </c>
      <c r="D574" s="37"/>
      <c r="E574" s="37"/>
      <c r="F574" s="37"/>
      <c r="G574" s="43"/>
      <c r="H574" s="52">
        <v>2854</v>
      </c>
      <c r="I574" s="52">
        <v>3</v>
      </c>
      <c r="J574" s="52">
        <v>7</v>
      </c>
      <c r="K574" s="52">
        <v>5</v>
      </c>
      <c r="L574" s="52">
        <v>0</v>
      </c>
      <c r="M574" s="52">
        <v>0</v>
      </c>
      <c r="N574" s="52">
        <v>0</v>
      </c>
      <c r="O574" s="52">
        <v>0</v>
      </c>
      <c r="P574" s="52">
        <v>0</v>
      </c>
      <c r="Q574" s="52">
        <v>0</v>
      </c>
      <c r="R574" s="52">
        <v>0</v>
      </c>
      <c r="S574" s="52">
        <v>1</v>
      </c>
      <c r="T574" s="53">
        <v>2</v>
      </c>
      <c r="U574" s="52">
        <f t="shared" si="85"/>
        <v>2872</v>
      </c>
      <c r="V574" s="68">
        <v>0.30313588850174217</v>
      </c>
      <c r="W574" s="68">
        <v>54.375</v>
      </c>
      <c r="X574" s="68">
        <v>30</v>
      </c>
      <c r="Y574" s="68">
        <v>300</v>
      </c>
      <c r="Z574" s="68">
        <v>10</v>
      </c>
    </row>
    <row r="575" spans="2:26" s="36" customFormat="1" ht="12" customHeight="1" x14ac:dyDescent="0.15">
      <c r="B575" s="101"/>
      <c r="C575" s="124" t="s">
        <v>597</v>
      </c>
      <c r="D575" s="37"/>
      <c r="E575" s="37"/>
      <c r="F575" s="37"/>
      <c r="G575" s="43"/>
      <c r="H575" s="52">
        <v>2860</v>
      </c>
      <c r="I575" s="52">
        <v>3</v>
      </c>
      <c r="J575" s="52">
        <v>1</v>
      </c>
      <c r="K575" s="52">
        <v>3</v>
      </c>
      <c r="L575" s="52">
        <v>2</v>
      </c>
      <c r="M575" s="52">
        <v>1</v>
      </c>
      <c r="N575" s="52">
        <v>0</v>
      </c>
      <c r="O575" s="52">
        <v>0</v>
      </c>
      <c r="P575" s="52">
        <v>1</v>
      </c>
      <c r="Q575" s="52">
        <v>0</v>
      </c>
      <c r="R575" s="52">
        <v>0</v>
      </c>
      <c r="S575" s="52">
        <v>0</v>
      </c>
      <c r="T575" s="53">
        <v>1</v>
      </c>
      <c r="U575" s="52">
        <f t="shared" si="85"/>
        <v>2872</v>
      </c>
      <c r="V575" s="68">
        <v>0.26994078718216652</v>
      </c>
      <c r="W575" s="68">
        <v>70.454545454545453</v>
      </c>
      <c r="X575" s="68">
        <v>60</v>
      </c>
      <c r="Y575" s="68">
        <v>210</v>
      </c>
      <c r="Z575" s="68">
        <v>10</v>
      </c>
    </row>
    <row r="576" spans="2:26" s="36" customFormat="1" ht="12" customHeight="1" x14ac:dyDescent="0.15">
      <c r="B576" s="101"/>
      <c r="C576" s="149" t="s">
        <v>57</v>
      </c>
      <c r="D576" s="150"/>
      <c r="E576" s="150"/>
      <c r="F576" s="150"/>
      <c r="G576" s="151"/>
      <c r="H576" s="152">
        <v>2864</v>
      </c>
      <c r="I576" s="152">
        <v>3</v>
      </c>
      <c r="J576" s="152">
        <v>1</v>
      </c>
      <c r="K576" s="152">
        <v>3</v>
      </c>
      <c r="L576" s="152">
        <v>0</v>
      </c>
      <c r="M576" s="152">
        <v>0</v>
      </c>
      <c r="N576" s="152">
        <v>0</v>
      </c>
      <c r="O576" s="152">
        <v>0</v>
      </c>
      <c r="P576" s="152">
        <v>0</v>
      </c>
      <c r="Q576" s="152">
        <v>0</v>
      </c>
      <c r="R576" s="152">
        <v>0</v>
      </c>
      <c r="S576" s="152">
        <v>0</v>
      </c>
      <c r="T576" s="153">
        <v>1</v>
      </c>
      <c r="U576" s="152">
        <f t="shared" si="85"/>
        <v>2872</v>
      </c>
      <c r="V576" s="154">
        <v>8.0808080808080815E-2</v>
      </c>
      <c r="W576" s="154">
        <v>33.142857142857146</v>
      </c>
      <c r="X576" s="154">
        <v>30</v>
      </c>
      <c r="Y576" s="154">
        <v>60</v>
      </c>
      <c r="Z576" s="154">
        <v>6</v>
      </c>
    </row>
    <row r="577" spans="2:26" s="36" customFormat="1" ht="12" customHeight="1" x14ac:dyDescent="0.15">
      <c r="B577" s="101"/>
      <c r="C577" s="124" t="s">
        <v>210</v>
      </c>
      <c r="D577" s="37"/>
      <c r="E577" s="37"/>
      <c r="F577" s="37"/>
      <c r="G577" s="43"/>
      <c r="H577" s="52">
        <v>2736</v>
      </c>
      <c r="I577" s="52">
        <v>62</v>
      </c>
      <c r="J577" s="52">
        <v>51</v>
      </c>
      <c r="K577" s="52">
        <v>16</v>
      </c>
      <c r="L577" s="52">
        <v>1</v>
      </c>
      <c r="M577" s="52">
        <v>4</v>
      </c>
      <c r="N577" s="52">
        <v>0</v>
      </c>
      <c r="O577" s="52">
        <v>0</v>
      </c>
      <c r="P577" s="52">
        <v>0</v>
      </c>
      <c r="Q577" s="52">
        <v>0</v>
      </c>
      <c r="R577" s="52">
        <v>0</v>
      </c>
      <c r="S577" s="52">
        <v>0</v>
      </c>
      <c r="T577" s="53">
        <v>2</v>
      </c>
      <c r="U577" s="52">
        <f t="shared" si="85"/>
        <v>2872</v>
      </c>
      <c r="V577" s="68">
        <v>1.4024390243902438</v>
      </c>
      <c r="W577" s="68">
        <v>30.03731343283582</v>
      </c>
      <c r="X577" s="68">
        <v>30</v>
      </c>
      <c r="Y577" s="68">
        <v>120</v>
      </c>
      <c r="Z577" s="68">
        <v>5</v>
      </c>
    </row>
    <row r="578" spans="2:26" s="36" customFormat="1" ht="12" customHeight="1" x14ac:dyDescent="0.15">
      <c r="B578" s="101"/>
      <c r="C578" s="124" t="s">
        <v>211</v>
      </c>
      <c r="D578" s="37"/>
      <c r="E578" s="37"/>
      <c r="F578" s="37"/>
      <c r="G578" s="43"/>
      <c r="H578" s="52">
        <v>2663</v>
      </c>
      <c r="I578" s="52">
        <v>34</v>
      </c>
      <c r="J578" s="52">
        <v>55</v>
      </c>
      <c r="K578" s="52">
        <v>63</v>
      </c>
      <c r="L578" s="52">
        <v>9</v>
      </c>
      <c r="M578" s="52">
        <v>24</v>
      </c>
      <c r="N578" s="52">
        <v>1</v>
      </c>
      <c r="O578" s="52">
        <v>8</v>
      </c>
      <c r="P578" s="52">
        <v>1</v>
      </c>
      <c r="Q578" s="52">
        <v>6</v>
      </c>
      <c r="R578" s="52">
        <v>0</v>
      </c>
      <c r="S578" s="52">
        <v>4</v>
      </c>
      <c r="T578" s="53">
        <v>4</v>
      </c>
      <c r="U578" s="52">
        <f t="shared" si="85"/>
        <v>2872</v>
      </c>
      <c r="V578" s="68">
        <v>5.1356345885634589</v>
      </c>
      <c r="W578" s="68">
        <v>71.848780487804873</v>
      </c>
      <c r="X578" s="68">
        <v>60</v>
      </c>
      <c r="Y578" s="68">
        <v>720</v>
      </c>
      <c r="Z578" s="68">
        <v>4</v>
      </c>
    </row>
    <row r="579" spans="2:26" s="36" customFormat="1" ht="12" customHeight="1" x14ac:dyDescent="0.15">
      <c r="B579" s="101"/>
      <c r="C579" s="124" t="s">
        <v>212</v>
      </c>
      <c r="D579" s="37"/>
      <c r="E579" s="37"/>
      <c r="F579" s="37"/>
      <c r="G579" s="43"/>
      <c r="H579" s="52">
        <v>812</v>
      </c>
      <c r="I579" s="52">
        <v>511</v>
      </c>
      <c r="J579" s="52">
        <v>834</v>
      </c>
      <c r="K579" s="52">
        <v>499</v>
      </c>
      <c r="L579" s="52">
        <v>78</v>
      </c>
      <c r="M579" s="52">
        <v>87</v>
      </c>
      <c r="N579" s="52">
        <v>14</v>
      </c>
      <c r="O579" s="52">
        <v>14</v>
      </c>
      <c r="P579" s="52">
        <v>3</v>
      </c>
      <c r="Q579" s="52">
        <v>0</v>
      </c>
      <c r="R579" s="52">
        <v>0</v>
      </c>
      <c r="S579" s="52">
        <v>3</v>
      </c>
      <c r="T579" s="53">
        <v>17</v>
      </c>
      <c r="U579" s="52">
        <f t="shared" si="85"/>
        <v>2872</v>
      </c>
      <c r="V579" s="68">
        <v>31.809457092819613</v>
      </c>
      <c r="W579" s="68">
        <v>44.452276064610864</v>
      </c>
      <c r="X579" s="68">
        <v>30</v>
      </c>
      <c r="Y579" s="68">
        <v>480</v>
      </c>
      <c r="Z579" s="68">
        <v>5</v>
      </c>
    </row>
    <row r="580" spans="2:26" s="36" customFormat="1" ht="12" customHeight="1" x14ac:dyDescent="0.15">
      <c r="B580" s="101"/>
      <c r="C580" s="124" t="s">
        <v>213</v>
      </c>
      <c r="D580" s="37"/>
      <c r="E580" s="37"/>
      <c r="F580" s="37"/>
      <c r="G580" s="43"/>
      <c r="H580" s="52">
        <v>2614</v>
      </c>
      <c r="I580" s="52">
        <v>124</v>
      </c>
      <c r="J580" s="52">
        <v>80</v>
      </c>
      <c r="K580" s="52">
        <v>36</v>
      </c>
      <c r="L580" s="52">
        <v>1</v>
      </c>
      <c r="M580" s="52">
        <v>4</v>
      </c>
      <c r="N580" s="52">
        <v>3</v>
      </c>
      <c r="O580" s="52">
        <v>2</v>
      </c>
      <c r="P580" s="52">
        <v>0</v>
      </c>
      <c r="Q580" s="52">
        <v>0</v>
      </c>
      <c r="R580" s="52">
        <v>1</v>
      </c>
      <c r="S580" s="52">
        <v>2</v>
      </c>
      <c r="T580" s="53">
        <v>5</v>
      </c>
      <c r="U580" s="52">
        <f t="shared" si="85"/>
        <v>2872</v>
      </c>
      <c r="V580" s="68">
        <v>3.1391698639693058</v>
      </c>
      <c r="W580" s="68">
        <v>35.573122529644266</v>
      </c>
      <c r="X580" s="68">
        <v>30</v>
      </c>
      <c r="Y580" s="68">
        <v>480</v>
      </c>
      <c r="Z580" s="68">
        <v>5</v>
      </c>
    </row>
    <row r="581" spans="2:26" s="36" customFormat="1" ht="12" customHeight="1" x14ac:dyDescent="0.15">
      <c r="B581" s="101"/>
      <c r="C581" s="124" t="s">
        <v>214</v>
      </c>
      <c r="D581" s="37"/>
      <c r="E581" s="37"/>
      <c r="F581" s="37"/>
      <c r="G581" s="43"/>
      <c r="H581" s="52">
        <v>2730</v>
      </c>
      <c r="I581" s="52">
        <v>16</v>
      </c>
      <c r="J581" s="52">
        <v>37</v>
      </c>
      <c r="K581" s="52">
        <v>61</v>
      </c>
      <c r="L581" s="52">
        <v>8</v>
      </c>
      <c r="M581" s="52">
        <v>12</v>
      </c>
      <c r="N581" s="52">
        <v>1</v>
      </c>
      <c r="O581" s="52">
        <v>4</v>
      </c>
      <c r="P581" s="52">
        <v>0</v>
      </c>
      <c r="Q581" s="52">
        <v>1</v>
      </c>
      <c r="R581" s="52">
        <v>0</v>
      </c>
      <c r="S581" s="52">
        <v>0</v>
      </c>
      <c r="T581" s="53">
        <v>2</v>
      </c>
      <c r="U581" s="52">
        <f t="shared" si="85"/>
        <v>2872</v>
      </c>
      <c r="V581" s="68">
        <v>2.9477351916376309</v>
      </c>
      <c r="W581" s="68">
        <v>60.428571428571431</v>
      </c>
      <c r="X581" s="68">
        <v>60</v>
      </c>
      <c r="Y581" s="68">
        <v>240</v>
      </c>
      <c r="Z581" s="68">
        <v>10</v>
      </c>
    </row>
    <row r="582" spans="2:26" s="36" customFormat="1" ht="12" customHeight="1" x14ac:dyDescent="0.15">
      <c r="B582" s="101"/>
      <c r="C582" s="149" t="s">
        <v>215</v>
      </c>
      <c r="D582" s="150"/>
      <c r="E582" s="150"/>
      <c r="F582" s="150"/>
      <c r="G582" s="151"/>
      <c r="H582" s="152">
        <v>2866</v>
      </c>
      <c r="I582" s="152">
        <v>0</v>
      </c>
      <c r="J582" s="152">
        <v>1</v>
      </c>
      <c r="K582" s="152">
        <v>2</v>
      </c>
      <c r="L582" s="152">
        <v>1</v>
      </c>
      <c r="M582" s="152">
        <v>1</v>
      </c>
      <c r="N582" s="152">
        <v>0</v>
      </c>
      <c r="O582" s="152">
        <v>0</v>
      </c>
      <c r="P582" s="152">
        <v>0</v>
      </c>
      <c r="Q582" s="152">
        <v>1</v>
      </c>
      <c r="R582" s="152">
        <v>0</v>
      </c>
      <c r="S582" s="152">
        <v>0</v>
      </c>
      <c r="T582" s="153">
        <v>0</v>
      </c>
      <c r="U582" s="152">
        <f t="shared" si="85"/>
        <v>2872</v>
      </c>
      <c r="V582" s="154">
        <v>0.21239554317548748</v>
      </c>
      <c r="W582" s="154">
        <v>101.66666666666667</v>
      </c>
      <c r="X582" s="154">
        <v>75</v>
      </c>
      <c r="Y582" s="154">
        <v>240</v>
      </c>
      <c r="Z582" s="154">
        <v>40</v>
      </c>
    </row>
    <row r="583" spans="2:26" s="36" customFormat="1" ht="12" customHeight="1" x14ac:dyDescent="0.15">
      <c r="B583" s="101"/>
      <c r="C583" s="124" t="s">
        <v>216</v>
      </c>
      <c r="D583" s="37"/>
      <c r="E583" s="37"/>
      <c r="F583" s="37"/>
      <c r="G583" s="43"/>
      <c r="H583" s="52">
        <v>2829</v>
      </c>
      <c r="I583" s="52">
        <v>2</v>
      </c>
      <c r="J583" s="52">
        <v>8</v>
      </c>
      <c r="K583" s="52">
        <v>18</v>
      </c>
      <c r="L583" s="52">
        <v>0</v>
      </c>
      <c r="M583" s="52">
        <v>3</v>
      </c>
      <c r="N583" s="52">
        <v>0</v>
      </c>
      <c r="O583" s="52">
        <v>2</v>
      </c>
      <c r="P583" s="52">
        <v>1</v>
      </c>
      <c r="Q583" s="52">
        <v>1</v>
      </c>
      <c r="R583" s="52">
        <v>0</v>
      </c>
      <c r="S583" s="52">
        <v>5</v>
      </c>
      <c r="T583" s="53">
        <v>3</v>
      </c>
      <c r="U583" s="52">
        <f t="shared" ref="U583:U614" si="86">SUM(H583:T583)</f>
        <v>2872</v>
      </c>
      <c r="V583" s="68">
        <v>1.6904844893691182</v>
      </c>
      <c r="W583" s="68">
        <v>121.25</v>
      </c>
      <c r="X583" s="68">
        <v>60</v>
      </c>
      <c r="Y583" s="68">
        <v>720</v>
      </c>
      <c r="Z583" s="68">
        <v>10</v>
      </c>
    </row>
    <row r="584" spans="2:26" ht="12" customHeight="1" x14ac:dyDescent="0.15">
      <c r="B584" s="103"/>
      <c r="C584" s="125" t="s">
        <v>217</v>
      </c>
      <c r="D584" s="71"/>
      <c r="E584" s="71"/>
      <c r="F584" s="71"/>
      <c r="G584" s="48"/>
      <c r="H584" s="54">
        <v>1491</v>
      </c>
      <c r="I584" s="54">
        <v>151</v>
      </c>
      <c r="J584" s="54">
        <v>236</v>
      </c>
      <c r="K584" s="54">
        <v>255</v>
      </c>
      <c r="L584" s="54">
        <v>152</v>
      </c>
      <c r="M584" s="54">
        <v>137</v>
      </c>
      <c r="N584" s="54">
        <v>76</v>
      </c>
      <c r="O584" s="54">
        <v>57</v>
      </c>
      <c r="P584" s="54">
        <v>46</v>
      </c>
      <c r="Q584" s="54">
        <v>55</v>
      </c>
      <c r="R584" s="54">
        <v>42</v>
      </c>
      <c r="S584" s="54">
        <v>171</v>
      </c>
      <c r="T584" s="55">
        <v>3</v>
      </c>
      <c r="U584" s="54">
        <f t="shared" si="86"/>
        <v>2872</v>
      </c>
      <c r="V584" s="69">
        <v>67.837225514116412</v>
      </c>
      <c r="W584" s="69">
        <v>141.23730043541363</v>
      </c>
      <c r="X584" s="69">
        <v>90</v>
      </c>
      <c r="Y584" s="69">
        <v>940</v>
      </c>
      <c r="Z584" s="69">
        <v>5</v>
      </c>
    </row>
    <row r="585" spans="2:26" s="36" customFormat="1" ht="12" customHeight="1" x14ac:dyDescent="0.15">
      <c r="B585" s="100" t="s">
        <v>3</v>
      </c>
      <c r="C585" s="124" t="s">
        <v>193</v>
      </c>
      <c r="D585" s="47"/>
      <c r="E585" s="47"/>
      <c r="F585" s="47"/>
      <c r="G585" s="244">
        <f>U551</f>
        <v>2872</v>
      </c>
      <c r="H585" s="56">
        <f t="shared" ref="H585:T600" si="87">H551/$G585*100</f>
        <v>94.742339832869078</v>
      </c>
      <c r="I585" s="56">
        <f t="shared" si="87"/>
        <v>0.83565459610027859</v>
      </c>
      <c r="J585" s="56">
        <f t="shared" si="87"/>
        <v>1.2534818941504178</v>
      </c>
      <c r="K585" s="56">
        <f t="shared" si="87"/>
        <v>1.7061281337047354</v>
      </c>
      <c r="L585" s="56">
        <f t="shared" si="87"/>
        <v>0.17409470752089137</v>
      </c>
      <c r="M585" s="56">
        <f t="shared" si="87"/>
        <v>0.62674094707520889</v>
      </c>
      <c r="N585" s="56">
        <f t="shared" si="87"/>
        <v>3.4818941504178275E-2</v>
      </c>
      <c r="O585" s="56">
        <f t="shared" si="87"/>
        <v>0.2785515320334262</v>
      </c>
      <c r="P585" s="56">
        <f t="shared" si="87"/>
        <v>6.9637883008356549E-2</v>
      </c>
      <c r="Q585" s="56">
        <f t="shared" si="87"/>
        <v>6.9637883008356549E-2</v>
      </c>
      <c r="R585" s="56">
        <f t="shared" si="87"/>
        <v>0</v>
      </c>
      <c r="S585" s="56">
        <f t="shared" si="87"/>
        <v>0.10445682451253482</v>
      </c>
      <c r="T585" s="60">
        <f t="shared" si="87"/>
        <v>0.10445682451253482</v>
      </c>
      <c r="U585" s="56">
        <f t="shared" si="86"/>
        <v>100.00000000000001</v>
      </c>
    </row>
    <row r="586" spans="2:26" s="36" customFormat="1" ht="12" customHeight="1" x14ac:dyDescent="0.15">
      <c r="B586" s="101"/>
      <c r="C586" s="124" t="s">
        <v>1044</v>
      </c>
      <c r="D586" s="37"/>
      <c r="E586" s="37"/>
      <c r="F586" s="37"/>
      <c r="G586" s="239" t="str">
        <f t="shared" ref="G586:G618" si="88">U552</f>
        <v>－</v>
      </c>
      <c r="H586" s="92" t="s">
        <v>1041</v>
      </c>
      <c r="I586" s="92" t="s">
        <v>1041</v>
      </c>
      <c r="J586" s="92" t="s">
        <v>1041</v>
      </c>
      <c r="K586" s="92" t="s">
        <v>1041</v>
      </c>
      <c r="L586" s="92" t="s">
        <v>1041</v>
      </c>
      <c r="M586" s="92" t="s">
        <v>1041</v>
      </c>
      <c r="N586" s="92" t="s">
        <v>1041</v>
      </c>
      <c r="O586" s="92" t="s">
        <v>1041</v>
      </c>
      <c r="P586" s="92" t="s">
        <v>1041</v>
      </c>
      <c r="Q586" s="92" t="s">
        <v>1041</v>
      </c>
      <c r="R586" s="92" t="s">
        <v>1041</v>
      </c>
      <c r="S586" s="92" t="s">
        <v>1041</v>
      </c>
      <c r="T586" s="248" t="s">
        <v>1041</v>
      </c>
      <c r="U586" s="92" t="s">
        <v>1041</v>
      </c>
    </row>
    <row r="587" spans="2:26" s="36" customFormat="1" ht="12" customHeight="1" x14ac:dyDescent="0.15">
      <c r="B587" s="101"/>
      <c r="C587" s="149" t="s">
        <v>194</v>
      </c>
      <c r="D587" s="150"/>
      <c r="E587" s="150"/>
      <c r="F587" s="150"/>
      <c r="G587" s="242">
        <f t="shared" si="88"/>
        <v>2872</v>
      </c>
      <c r="H587" s="156">
        <f t="shared" si="87"/>
        <v>98.398328690807801</v>
      </c>
      <c r="I587" s="156">
        <f t="shared" si="87"/>
        <v>0.38300835654596099</v>
      </c>
      <c r="J587" s="156">
        <f t="shared" si="87"/>
        <v>0.4178272980501393</v>
      </c>
      <c r="K587" s="156">
        <f t="shared" si="87"/>
        <v>0.52228412256267409</v>
      </c>
      <c r="L587" s="156">
        <f t="shared" si="87"/>
        <v>3.4818941504178275E-2</v>
      </c>
      <c r="M587" s="156">
        <f t="shared" si="87"/>
        <v>0.1392757660167131</v>
      </c>
      <c r="N587" s="156">
        <f t="shared" si="87"/>
        <v>0</v>
      </c>
      <c r="O587" s="156">
        <f t="shared" si="87"/>
        <v>3.4818941504178275E-2</v>
      </c>
      <c r="P587" s="156">
        <f t="shared" si="87"/>
        <v>0</v>
      </c>
      <c r="Q587" s="156">
        <f t="shared" si="87"/>
        <v>0</v>
      </c>
      <c r="R587" s="156">
        <f t="shared" si="87"/>
        <v>0</v>
      </c>
      <c r="S587" s="156">
        <f t="shared" si="87"/>
        <v>0</v>
      </c>
      <c r="T587" s="157">
        <f t="shared" si="87"/>
        <v>6.9637883008356549E-2</v>
      </c>
      <c r="U587" s="156">
        <f t="shared" si="86"/>
        <v>100.00000000000001</v>
      </c>
    </row>
    <row r="588" spans="2:26" s="36" customFormat="1" ht="12" customHeight="1" x14ac:dyDescent="0.15">
      <c r="B588" s="101"/>
      <c r="C588" s="124" t="s">
        <v>195</v>
      </c>
      <c r="D588" s="37"/>
      <c r="E588" s="37"/>
      <c r="F588" s="37"/>
      <c r="G588" s="239">
        <f t="shared" si="88"/>
        <v>2872</v>
      </c>
      <c r="H588" s="57">
        <f t="shared" si="87"/>
        <v>10.027855153203342</v>
      </c>
      <c r="I588" s="57">
        <f t="shared" si="87"/>
        <v>2.3676880222841223</v>
      </c>
      <c r="J588" s="57">
        <f t="shared" si="87"/>
        <v>18.662952646239557</v>
      </c>
      <c r="K588" s="57">
        <f t="shared" si="87"/>
        <v>32.799442896935929</v>
      </c>
      <c r="L588" s="57">
        <f t="shared" si="87"/>
        <v>12.186629526462395</v>
      </c>
      <c r="M588" s="57">
        <f t="shared" si="87"/>
        <v>18.837047353760443</v>
      </c>
      <c r="N588" s="57">
        <f t="shared" si="87"/>
        <v>1.9498607242339834</v>
      </c>
      <c r="O588" s="57">
        <f t="shared" si="87"/>
        <v>2.01949860724234</v>
      </c>
      <c r="P588" s="57">
        <f t="shared" si="87"/>
        <v>0.1392757660167131</v>
      </c>
      <c r="Q588" s="57">
        <f t="shared" si="87"/>
        <v>0.31337047353760444</v>
      </c>
      <c r="R588" s="57">
        <f t="shared" si="87"/>
        <v>0</v>
      </c>
      <c r="S588" s="57">
        <f t="shared" si="87"/>
        <v>0.10445682451253482</v>
      </c>
      <c r="T588" s="61">
        <f t="shared" si="87"/>
        <v>0.59192200557103059</v>
      </c>
      <c r="U588" s="57">
        <f t="shared" si="86"/>
        <v>100</v>
      </c>
    </row>
    <row r="589" spans="2:26" s="36" customFormat="1" ht="12" customHeight="1" x14ac:dyDescent="0.15">
      <c r="B589" s="101"/>
      <c r="C589" s="124" t="s">
        <v>196</v>
      </c>
      <c r="D589" s="37"/>
      <c r="E589" s="37"/>
      <c r="F589" s="37"/>
      <c r="G589" s="239">
        <f t="shared" si="88"/>
        <v>2872</v>
      </c>
      <c r="H589" s="57">
        <f t="shared" si="87"/>
        <v>41.504178272980504</v>
      </c>
      <c r="I589" s="57">
        <f t="shared" si="87"/>
        <v>7.4512534818941507</v>
      </c>
      <c r="J589" s="57">
        <f t="shared" si="87"/>
        <v>11.559888579387186</v>
      </c>
      <c r="K589" s="57">
        <f t="shared" si="87"/>
        <v>9.9930362116991649</v>
      </c>
      <c r="L589" s="57">
        <f t="shared" si="87"/>
        <v>6.6852367688022287</v>
      </c>
      <c r="M589" s="57">
        <f t="shared" si="87"/>
        <v>12.5</v>
      </c>
      <c r="N589" s="57">
        <f t="shared" si="87"/>
        <v>3.2381615598885789</v>
      </c>
      <c r="O589" s="57">
        <f t="shared" si="87"/>
        <v>4.1782729805013927</v>
      </c>
      <c r="P589" s="57">
        <f t="shared" si="87"/>
        <v>0.31337047353760444</v>
      </c>
      <c r="Q589" s="57">
        <f t="shared" si="87"/>
        <v>1.2883008356545962</v>
      </c>
      <c r="R589" s="57">
        <f t="shared" si="87"/>
        <v>0.31337047353760444</v>
      </c>
      <c r="S589" s="57">
        <f t="shared" si="87"/>
        <v>0.62674094707520889</v>
      </c>
      <c r="T589" s="61">
        <f t="shared" si="87"/>
        <v>0.34818941504178275</v>
      </c>
      <c r="U589" s="57">
        <f t="shared" si="86"/>
        <v>100</v>
      </c>
    </row>
    <row r="590" spans="2:26" s="36" customFormat="1" ht="12" customHeight="1" x14ac:dyDescent="0.15">
      <c r="B590" s="101"/>
      <c r="C590" s="124" t="s">
        <v>197</v>
      </c>
      <c r="D590" s="37"/>
      <c r="E590" s="37"/>
      <c r="F590" s="37"/>
      <c r="G590" s="239">
        <f t="shared" si="88"/>
        <v>2872</v>
      </c>
      <c r="H590" s="57">
        <f t="shared" si="87"/>
        <v>6.8245125348189415</v>
      </c>
      <c r="I590" s="57">
        <f t="shared" si="87"/>
        <v>3.4470752089136489</v>
      </c>
      <c r="J590" s="57">
        <f t="shared" si="87"/>
        <v>15.73816155988858</v>
      </c>
      <c r="K590" s="57">
        <f t="shared" si="87"/>
        <v>27.123955431754876</v>
      </c>
      <c r="L590" s="57">
        <f t="shared" si="87"/>
        <v>12.674094707520892</v>
      </c>
      <c r="M590" s="57">
        <f t="shared" si="87"/>
        <v>17.235376044568245</v>
      </c>
      <c r="N590" s="57">
        <f t="shared" si="87"/>
        <v>4.3175487465181055</v>
      </c>
      <c r="O590" s="57">
        <f t="shared" si="87"/>
        <v>7.1727019498607243</v>
      </c>
      <c r="P590" s="57">
        <f t="shared" si="87"/>
        <v>1.00974930362117</v>
      </c>
      <c r="Q590" s="57">
        <f t="shared" si="87"/>
        <v>2.2632311977715878</v>
      </c>
      <c r="R590" s="57">
        <f t="shared" si="87"/>
        <v>0.31337047353760444</v>
      </c>
      <c r="S590" s="57">
        <f t="shared" si="87"/>
        <v>1.2186629526462396</v>
      </c>
      <c r="T590" s="61">
        <f t="shared" si="87"/>
        <v>0.66155988857938719</v>
      </c>
      <c r="U590" s="57">
        <f t="shared" si="86"/>
        <v>99.999999999999986</v>
      </c>
    </row>
    <row r="591" spans="2:26" s="36" customFormat="1" ht="12" customHeight="1" x14ac:dyDescent="0.15">
      <c r="B591" s="101"/>
      <c r="C591" s="124" t="s">
        <v>198</v>
      </c>
      <c r="D591" s="37"/>
      <c r="E591" s="37"/>
      <c r="F591" s="37"/>
      <c r="G591" s="239">
        <f t="shared" si="88"/>
        <v>2872</v>
      </c>
      <c r="H591" s="57">
        <f t="shared" si="87"/>
        <v>82.033426183844014</v>
      </c>
      <c r="I591" s="57">
        <f t="shared" si="87"/>
        <v>9.5055710306406684</v>
      </c>
      <c r="J591" s="57">
        <f t="shared" si="87"/>
        <v>5.8844011142061277</v>
      </c>
      <c r="K591" s="57">
        <f t="shared" si="87"/>
        <v>1.8454038997214484</v>
      </c>
      <c r="L591" s="57">
        <f t="shared" si="87"/>
        <v>0.31337047353760444</v>
      </c>
      <c r="M591" s="57">
        <f t="shared" si="87"/>
        <v>0.1392757660167131</v>
      </c>
      <c r="N591" s="57">
        <f t="shared" si="87"/>
        <v>3.4818941504178275E-2</v>
      </c>
      <c r="O591" s="57">
        <f t="shared" si="87"/>
        <v>3.4818941504178275E-2</v>
      </c>
      <c r="P591" s="57">
        <f t="shared" si="87"/>
        <v>0</v>
      </c>
      <c r="Q591" s="57">
        <f t="shared" si="87"/>
        <v>3.4818941504178275E-2</v>
      </c>
      <c r="R591" s="57">
        <f t="shared" si="87"/>
        <v>0</v>
      </c>
      <c r="S591" s="57">
        <f t="shared" si="87"/>
        <v>3.4818941504178275E-2</v>
      </c>
      <c r="T591" s="61">
        <f t="shared" si="87"/>
        <v>0.1392757660167131</v>
      </c>
      <c r="U591" s="57">
        <f t="shared" si="86"/>
        <v>100.00000000000001</v>
      </c>
    </row>
    <row r="592" spans="2:26" s="36" customFormat="1" ht="12" customHeight="1" x14ac:dyDescent="0.15">
      <c r="B592" s="101"/>
      <c r="C592" s="124" t="s">
        <v>199</v>
      </c>
      <c r="D592" s="37"/>
      <c r="E592" s="37"/>
      <c r="F592" s="37"/>
      <c r="G592" s="239">
        <f t="shared" si="88"/>
        <v>2872</v>
      </c>
      <c r="H592" s="57">
        <f t="shared" si="87"/>
        <v>32.103064066852369</v>
      </c>
      <c r="I592" s="57">
        <f t="shared" si="87"/>
        <v>39.589136490250695</v>
      </c>
      <c r="J592" s="57">
        <f t="shared" si="87"/>
        <v>22.597493036211699</v>
      </c>
      <c r="K592" s="57">
        <f t="shared" si="87"/>
        <v>4.2130919220055709</v>
      </c>
      <c r="L592" s="57">
        <f t="shared" si="87"/>
        <v>0.34818941504178275</v>
      </c>
      <c r="M592" s="57">
        <f t="shared" si="87"/>
        <v>0.59192200557103059</v>
      </c>
      <c r="N592" s="57">
        <f t="shared" si="87"/>
        <v>0</v>
      </c>
      <c r="O592" s="57">
        <f t="shared" si="87"/>
        <v>0</v>
      </c>
      <c r="P592" s="57">
        <f t="shared" si="87"/>
        <v>0</v>
      </c>
      <c r="Q592" s="57">
        <f t="shared" si="87"/>
        <v>0</v>
      </c>
      <c r="R592" s="57">
        <f t="shared" si="87"/>
        <v>0</v>
      </c>
      <c r="S592" s="57">
        <f t="shared" si="87"/>
        <v>0</v>
      </c>
      <c r="T592" s="61">
        <f t="shared" si="87"/>
        <v>0.55710306406685239</v>
      </c>
      <c r="U592" s="57">
        <f t="shared" si="86"/>
        <v>100.00000000000001</v>
      </c>
    </row>
    <row r="593" spans="2:21" s="36" customFormat="1" ht="12" customHeight="1" x14ac:dyDescent="0.15">
      <c r="B593" s="101"/>
      <c r="C593" s="124" t="s">
        <v>200</v>
      </c>
      <c r="D593" s="37"/>
      <c r="E593" s="37"/>
      <c r="F593" s="37"/>
      <c r="G593" s="239">
        <f t="shared" si="88"/>
        <v>2872</v>
      </c>
      <c r="H593" s="57">
        <f t="shared" si="87"/>
        <v>15.73816155988858</v>
      </c>
      <c r="I593" s="57">
        <f t="shared" si="87"/>
        <v>17.51392757660167</v>
      </c>
      <c r="J593" s="57">
        <f t="shared" si="87"/>
        <v>34.401114206128135</v>
      </c>
      <c r="K593" s="57">
        <f t="shared" si="87"/>
        <v>20.473537604456823</v>
      </c>
      <c r="L593" s="57">
        <f t="shared" si="87"/>
        <v>4.9791086350974929</v>
      </c>
      <c r="M593" s="57">
        <f t="shared" si="87"/>
        <v>4.1086350974930363</v>
      </c>
      <c r="N593" s="57">
        <f t="shared" si="87"/>
        <v>0.90529247910863508</v>
      </c>
      <c r="O593" s="57">
        <f t="shared" si="87"/>
        <v>0.90529247910863508</v>
      </c>
      <c r="P593" s="57">
        <f t="shared" si="87"/>
        <v>6.9637883008356549E-2</v>
      </c>
      <c r="Q593" s="57">
        <f t="shared" si="87"/>
        <v>0.1392757660167131</v>
      </c>
      <c r="R593" s="57">
        <f t="shared" si="87"/>
        <v>0</v>
      </c>
      <c r="S593" s="57">
        <f t="shared" si="87"/>
        <v>0.10445682451253482</v>
      </c>
      <c r="T593" s="61">
        <f t="shared" si="87"/>
        <v>0.66155988857938719</v>
      </c>
      <c r="U593" s="57">
        <f t="shared" si="86"/>
        <v>100</v>
      </c>
    </row>
    <row r="594" spans="2:21" s="36" customFormat="1" ht="12" customHeight="1" x14ac:dyDescent="0.15">
      <c r="B594" s="101"/>
      <c r="C594" s="124" t="s">
        <v>201</v>
      </c>
      <c r="D594" s="37"/>
      <c r="E594" s="37"/>
      <c r="F594" s="37"/>
      <c r="G594" s="239">
        <f t="shared" si="88"/>
        <v>2872</v>
      </c>
      <c r="H594" s="57">
        <f t="shared" si="87"/>
        <v>35.584958217270199</v>
      </c>
      <c r="I594" s="57">
        <f t="shared" si="87"/>
        <v>13.718662952646241</v>
      </c>
      <c r="J594" s="57">
        <f t="shared" si="87"/>
        <v>19.881615598885794</v>
      </c>
      <c r="K594" s="57">
        <f t="shared" si="87"/>
        <v>12.743732590529246</v>
      </c>
      <c r="L594" s="57">
        <f t="shared" si="87"/>
        <v>3.6908077994428967</v>
      </c>
      <c r="M594" s="57">
        <f t="shared" si="87"/>
        <v>4.8746518105849583</v>
      </c>
      <c r="N594" s="57">
        <f t="shared" si="87"/>
        <v>1.5668523676880222</v>
      </c>
      <c r="O594" s="57">
        <f t="shared" si="87"/>
        <v>2.298050139275766</v>
      </c>
      <c r="P594" s="57">
        <f t="shared" si="87"/>
        <v>0.83565459610027859</v>
      </c>
      <c r="Q594" s="57">
        <f t="shared" si="87"/>
        <v>1.2534818941504178</v>
      </c>
      <c r="R594" s="57">
        <f t="shared" si="87"/>
        <v>0.45264623955431754</v>
      </c>
      <c r="S594" s="57">
        <f t="shared" si="87"/>
        <v>2.4721448467966574</v>
      </c>
      <c r="T594" s="61">
        <f t="shared" si="87"/>
        <v>0.62674094707520889</v>
      </c>
      <c r="U594" s="57">
        <f t="shared" si="86"/>
        <v>100.00000000000001</v>
      </c>
    </row>
    <row r="595" spans="2:21" s="36" customFormat="1" ht="12" customHeight="1" x14ac:dyDescent="0.15">
      <c r="B595" s="101"/>
      <c r="C595" s="124" t="s">
        <v>202</v>
      </c>
      <c r="D595" s="37"/>
      <c r="E595" s="37"/>
      <c r="F595" s="37"/>
      <c r="G595" s="239">
        <f t="shared" si="88"/>
        <v>2872</v>
      </c>
      <c r="H595" s="57">
        <f t="shared" si="87"/>
        <v>44.707520891364908</v>
      </c>
      <c r="I595" s="57">
        <f t="shared" si="87"/>
        <v>13.022284122562674</v>
      </c>
      <c r="J595" s="57">
        <f t="shared" si="87"/>
        <v>19.637883008356546</v>
      </c>
      <c r="K595" s="57">
        <f t="shared" si="87"/>
        <v>12.917827298050138</v>
      </c>
      <c r="L595" s="57">
        <f t="shared" si="87"/>
        <v>3.0292479108635098</v>
      </c>
      <c r="M595" s="57">
        <f t="shared" si="87"/>
        <v>2.6462395543175488</v>
      </c>
      <c r="N595" s="57">
        <f t="shared" si="87"/>
        <v>0.59192200557103059</v>
      </c>
      <c r="O595" s="57">
        <f t="shared" si="87"/>
        <v>0.73119777158774368</v>
      </c>
      <c r="P595" s="57">
        <f t="shared" si="87"/>
        <v>0.66155988857938719</v>
      </c>
      <c r="Q595" s="57">
        <f t="shared" si="87"/>
        <v>0.62674094707520889</v>
      </c>
      <c r="R595" s="57">
        <f t="shared" si="87"/>
        <v>0.24373259052924792</v>
      </c>
      <c r="S595" s="57">
        <f t="shared" si="87"/>
        <v>0.73119777158774368</v>
      </c>
      <c r="T595" s="61">
        <f t="shared" si="87"/>
        <v>0.45264623955431754</v>
      </c>
      <c r="U595" s="57">
        <f t="shared" si="86"/>
        <v>100</v>
      </c>
    </row>
    <row r="596" spans="2:21" s="36" customFormat="1" ht="12" customHeight="1" x14ac:dyDescent="0.15">
      <c r="B596" s="101"/>
      <c r="C596" s="149" t="s">
        <v>203</v>
      </c>
      <c r="D596" s="150"/>
      <c r="E596" s="150"/>
      <c r="F596" s="150"/>
      <c r="G596" s="242">
        <f t="shared" si="88"/>
        <v>2872</v>
      </c>
      <c r="H596" s="156">
        <f t="shared" si="87"/>
        <v>82.66016713091922</v>
      </c>
      <c r="I596" s="156">
        <f t="shared" si="87"/>
        <v>5.7451253481894149</v>
      </c>
      <c r="J596" s="156">
        <f t="shared" si="87"/>
        <v>6.6852367688022287</v>
      </c>
      <c r="K596" s="156">
        <f t="shared" si="87"/>
        <v>3.0640668523676879</v>
      </c>
      <c r="L596" s="156">
        <f t="shared" si="87"/>
        <v>0.55710306406685239</v>
      </c>
      <c r="M596" s="156">
        <f t="shared" si="87"/>
        <v>0.48746518105849584</v>
      </c>
      <c r="N596" s="156">
        <f t="shared" si="87"/>
        <v>0.1392757660167131</v>
      </c>
      <c r="O596" s="156">
        <f t="shared" si="87"/>
        <v>0.20891364902506965</v>
      </c>
      <c r="P596" s="156">
        <f t="shared" si="87"/>
        <v>3.4818941504178275E-2</v>
      </c>
      <c r="Q596" s="156">
        <f t="shared" si="87"/>
        <v>6.9637883008356549E-2</v>
      </c>
      <c r="R596" s="156">
        <f t="shared" si="87"/>
        <v>3.4818941504178275E-2</v>
      </c>
      <c r="S596" s="156">
        <f t="shared" si="87"/>
        <v>0.1392757660167131</v>
      </c>
      <c r="T596" s="157">
        <f t="shared" si="87"/>
        <v>0.17409470752089137</v>
      </c>
      <c r="U596" s="156">
        <f t="shared" si="86"/>
        <v>100</v>
      </c>
    </row>
    <row r="597" spans="2:21" s="36" customFormat="1" ht="12" customHeight="1" x14ac:dyDescent="0.15">
      <c r="B597" s="101"/>
      <c r="C597" s="124" t="s">
        <v>204</v>
      </c>
      <c r="D597" s="37"/>
      <c r="E597" s="37"/>
      <c r="F597" s="37"/>
      <c r="G597" s="239">
        <f t="shared" si="88"/>
        <v>2872</v>
      </c>
      <c r="H597" s="57">
        <f t="shared" si="87"/>
        <v>24.651810584958216</v>
      </c>
      <c r="I597" s="57">
        <f t="shared" si="87"/>
        <v>58.948467966573816</v>
      </c>
      <c r="J597" s="57">
        <f t="shared" si="87"/>
        <v>14.51949860724234</v>
      </c>
      <c r="K597" s="57">
        <f t="shared" si="87"/>
        <v>1.0793871866295264</v>
      </c>
      <c r="L597" s="57">
        <f t="shared" si="87"/>
        <v>0.17409470752089137</v>
      </c>
      <c r="M597" s="57">
        <f t="shared" si="87"/>
        <v>3.4818941504178275E-2</v>
      </c>
      <c r="N597" s="57">
        <f t="shared" si="87"/>
        <v>0</v>
      </c>
      <c r="O597" s="57">
        <f t="shared" si="87"/>
        <v>0</v>
      </c>
      <c r="P597" s="57">
        <f t="shared" si="87"/>
        <v>3.4818941504178275E-2</v>
      </c>
      <c r="Q597" s="57">
        <f t="shared" si="87"/>
        <v>0</v>
      </c>
      <c r="R597" s="57">
        <f t="shared" si="87"/>
        <v>0</v>
      </c>
      <c r="S597" s="57">
        <f t="shared" si="87"/>
        <v>0</v>
      </c>
      <c r="T597" s="61">
        <f t="shared" si="87"/>
        <v>0.55710306406685239</v>
      </c>
      <c r="U597" s="57">
        <f t="shared" si="86"/>
        <v>100.00000000000001</v>
      </c>
    </row>
    <row r="598" spans="2:21" s="36" customFormat="1" ht="12" customHeight="1" x14ac:dyDescent="0.15">
      <c r="B598" s="101"/>
      <c r="C598" s="124" t="s">
        <v>1043</v>
      </c>
      <c r="D598" s="37"/>
      <c r="E598" s="37"/>
      <c r="F598" s="37"/>
      <c r="G598" s="239" t="str">
        <f t="shared" si="88"/>
        <v>－</v>
      </c>
      <c r="H598" s="92" t="s">
        <v>1041</v>
      </c>
      <c r="I598" s="92" t="s">
        <v>1041</v>
      </c>
      <c r="J598" s="92" t="s">
        <v>1041</v>
      </c>
      <c r="K598" s="92" t="s">
        <v>1041</v>
      </c>
      <c r="L598" s="92" t="s">
        <v>1041</v>
      </c>
      <c r="M598" s="92" t="s">
        <v>1041</v>
      </c>
      <c r="N598" s="92" t="s">
        <v>1041</v>
      </c>
      <c r="O598" s="92" t="s">
        <v>1041</v>
      </c>
      <c r="P598" s="92" t="s">
        <v>1041</v>
      </c>
      <c r="Q598" s="92" t="s">
        <v>1041</v>
      </c>
      <c r="R598" s="92" t="s">
        <v>1041</v>
      </c>
      <c r="S598" s="92" t="s">
        <v>1041</v>
      </c>
      <c r="T598" s="248" t="s">
        <v>1041</v>
      </c>
      <c r="U598" s="92" t="s">
        <v>1041</v>
      </c>
    </row>
    <row r="599" spans="2:21" s="36" customFormat="1" ht="12" customHeight="1" x14ac:dyDescent="0.15">
      <c r="B599" s="101"/>
      <c r="C599" s="124" t="s">
        <v>1042</v>
      </c>
      <c r="D599" s="37"/>
      <c r="E599" s="37"/>
      <c r="F599" s="37"/>
      <c r="G599" s="239" t="str">
        <f t="shared" si="88"/>
        <v>－</v>
      </c>
      <c r="H599" s="92" t="s">
        <v>1041</v>
      </c>
      <c r="I599" s="92" t="s">
        <v>1041</v>
      </c>
      <c r="J599" s="92" t="s">
        <v>1041</v>
      </c>
      <c r="K599" s="92" t="s">
        <v>1041</v>
      </c>
      <c r="L599" s="92" t="s">
        <v>1041</v>
      </c>
      <c r="M599" s="92" t="s">
        <v>1041</v>
      </c>
      <c r="N599" s="92" t="s">
        <v>1041</v>
      </c>
      <c r="O599" s="92" t="s">
        <v>1041</v>
      </c>
      <c r="P599" s="92" t="s">
        <v>1041</v>
      </c>
      <c r="Q599" s="92" t="s">
        <v>1041</v>
      </c>
      <c r="R599" s="92" t="s">
        <v>1041</v>
      </c>
      <c r="S599" s="92" t="s">
        <v>1041</v>
      </c>
      <c r="T599" s="248" t="s">
        <v>1041</v>
      </c>
      <c r="U599" s="92" t="s">
        <v>1041</v>
      </c>
    </row>
    <row r="600" spans="2:21" s="36" customFormat="1" ht="12" customHeight="1" x14ac:dyDescent="0.15">
      <c r="B600" s="101"/>
      <c r="C600" s="124" t="s">
        <v>205</v>
      </c>
      <c r="D600" s="37"/>
      <c r="E600" s="37"/>
      <c r="F600" s="37"/>
      <c r="G600" s="239">
        <f t="shared" si="88"/>
        <v>2872</v>
      </c>
      <c r="H600" s="57">
        <f t="shared" si="87"/>
        <v>34.958217270194986</v>
      </c>
      <c r="I600" s="57">
        <f t="shared" si="87"/>
        <v>36.768802228412255</v>
      </c>
      <c r="J600" s="57">
        <f t="shared" si="87"/>
        <v>20.299442896935933</v>
      </c>
      <c r="K600" s="57">
        <f t="shared" si="87"/>
        <v>6.1281337047353759</v>
      </c>
      <c r="L600" s="57">
        <f t="shared" si="87"/>
        <v>0.76601671309192199</v>
      </c>
      <c r="M600" s="57">
        <f t="shared" si="87"/>
        <v>0.45264623955431754</v>
      </c>
      <c r="N600" s="57">
        <f t="shared" si="87"/>
        <v>6.9637883008356549E-2</v>
      </c>
      <c r="O600" s="57">
        <f t="shared" si="87"/>
        <v>3.4818941504178275E-2</v>
      </c>
      <c r="P600" s="57">
        <f t="shared" si="87"/>
        <v>0</v>
      </c>
      <c r="Q600" s="57">
        <f t="shared" si="87"/>
        <v>0</v>
      </c>
      <c r="R600" s="57">
        <f t="shared" si="87"/>
        <v>0</v>
      </c>
      <c r="S600" s="57">
        <f t="shared" si="87"/>
        <v>3.4818941504178275E-2</v>
      </c>
      <c r="T600" s="61">
        <f t="shared" si="87"/>
        <v>0.48746518105849584</v>
      </c>
      <c r="U600" s="57">
        <f t="shared" si="86"/>
        <v>100</v>
      </c>
    </row>
    <row r="601" spans="2:21" s="36" customFormat="1" ht="12" customHeight="1" x14ac:dyDescent="0.15">
      <c r="B601" s="101"/>
      <c r="C601" s="124" t="s">
        <v>62</v>
      </c>
      <c r="D601" s="37"/>
      <c r="E601" s="37"/>
      <c r="F601" s="37"/>
      <c r="G601" s="239">
        <f t="shared" si="88"/>
        <v>2872</v>
      </c>
      <c r="H601" s="57">
        <f t="shared" ref="H601:T616" si="89">H567/$G601*100</f>
        <v>48.850974930362121</v>
      </c>
      <c r="I601" s="57">
        <f t="shared" si="89"/>
        <v>26.18384401114206</v>
      </c>
      <c r="J601" s="57">
        <f t="shared" si="89"/>
        <v>18.314763231197773</v>
      </c>
      <c r="K601" s="57">
        <f t="shared" si="89"/>
        <v>4.805013927576602</v>
      </c>
      <c r="L601" s="57">
        <f t="shared" si="89"/>
        <v>0.4178272980501393</v>
      </c>
      <c r="M601" s="57">
        <f t="shared" si="89"/>
        <v>0.76601671309192199</v>
      </c>
      <c r="N601" s="57">
        <f t="shared" si="89"/>
        <v>6.9637883008356549E-2</v>
      </c>
      <c r="O601" s="57">
        <f t="shared" si="89"/>
        <v>6.9637883008356549E-2</v>
      </c>
      <c r="P601" s="57">
        <f t="shared" si="89"/>
        <v>3.4818941504178275E-2</v>
      </c>
      <c r="Q601" s="57">
        <f t="shared" si="89"/>
        <v>0</v>
      </c>
      <c r="R601" s="57">
        <f t="shared" si="89"/>
        <v>0</v>
      </c>
      <c r="S601" s="57">
        <f t="shared" si="89"/>
        <v>0</v>
      </c>
      <c r="T601" s="61">
        <f t="shared" si="89"/>
        <v>0.48746518105849584</v>
      </c>
      <c r="U601" s="57">
        <f t="shared" si="86"/>
        <v>100.00000000000001</v>
      </c>
    </row>
    <row r="602" spans="2:21" s="36" customFormat="1" ht="12" customHeight="1" x14ac:dyDescent="0.15">
      <c r="B602" s="101"/>
      <c r="C602" s="149" t="s">
        <v>206</v>
      </c>
      <c r="D602" s="150"/>
      <c r="E602" s="150"/>
      <c r="F602" s="150"/>
      <c r="G602" s="242">
        <f t="shared" si="88"/>
        <v>2872</v>
      </c>
      <c r="H602" s="156">
        <f t="shared" si="89"/>
        <v>61.594707520891369</v>
      </c>
      <c r="I602" s="156">
        <f t="shared" si="89"/>
        <v>17.548746518105848</v>
      </c>
      <c r="J602" s="156">
        <f t="shared" si="89"/>
        <v>12.708913649025069</v>
      </c>
      <c r="K602" s="156">
        <f t="shared" si="89"/>
        <v>4.9094707520891365</v>
      </c>
      <c r="L602" s="156">
        <f t="shared" si="89"/>
        <v>1.2883008356545962</v>
      </c>
      <c r="M602" s="156">
        <f t="shared" si="89"/>
        <v>1.149025069637883</v>
      </c>
      <c r="N602" s="156">
        <f t="shared" si="89"/>
        <v>0.10445682451253482</v>
      </c>
      <c r="O602" s="156">
        <f t="shared" si="89"/>
        <v>0.20891364902506965</v>
      </c>
      <c r="P602" s="156">
        <f t="shared" si="89"/>
        <v>0</v>
      </c>
      <c r="Q602" s="156">
        <f t="shared" si="89"/>
        <v>3.4818941504178275E-2</v>
      </c>
      <c r="R602" s="156">
        <f t="shared" si="89"/>
        <v>0</v>
      </c>
      <c r="S602" s="156">
        <f t="shared" si="89"/>
        <v>0.1392757660167131</v>
      </c>
      <c r="T602" s="157">
        <f t="shared" si="89"/>
        <v>0.31337047353760444</v>
      </c>
      <c r="U602" s="156">
        <f t="shared" si="86"/>
        <v>100</v>
      </c>
    </row>
    <row r="603" spans="2:21" s="36" customFormat="1" ht="12" customHeight="1" x14ac:dyDescent="0.15">
      <c r="B603" s="101"/>
      <c r="C603" s="124" t="s">
        <v>46</v>
      </c>
      <c r="D603" s="37"/>
      <c r="E603" s="37"/>
      <c r="F603" s="37"/>
      <c r="G603" s="239">
        <f t="shared" si="88"/>
        <v>2872</v>
      </c>
      <c r="H603" s="57">
        <f t="shared" si="89"/>
        <v>99.512534818941504</v>
      </c>
      <c r="I603" s="57">
        <f t="shared" si="89"/>
        <v>0.1392757660167131</v>
      </c>
      <c r="J603" s="57">
        <f t="shared" si="89"/>
        <v>6.9637883008356549E-2</v>
      </c>
      <c r="K603" s="57">
        <f t="shared" si="89"/>
        <v>6.9637883008356549E-2</v>
      </c>
      <c r="L603" s="57">
        <f t="shared" si="89"/>
        <v>3.4818941504178275E-2</v>
      </c>
      <c r="M603" s="57">
        <f t="shared" si="89"/>
        <v>0.10445682451253482</v>
      </c>
      <c r="N603" s="57">
        <f t="shared" si="89"/>
        <v>3.4818941504178275E-2</v>
      </c>
      <c r="O603" s="57">
        <f t="shared" si="89"/>
        <v>0</v>
      </c>
      <c r="P603" s="57">
        <f t="shared" si="89"/>
        <v>0</v>
      </c>
      <c r="Q603" s="57">
        <f t="shared" si="89"/>
        <v>0</v>
      </c>
      <c r="R603" s="57">
        <f t="shared" si="89"/>
        <v>0</v>
      </c>
      <c r="S603" s="57">
        <f t="shared" si="89"/>
        <v>0</v>
      </c>
      <c r="T603" s="61">
        <f t="shared" si="89"/>
        <v>3.4818941504178275E-2</v>
      </c>
      <c r="U603" s="57">
        <f t="shared" si="86"/>
        <v>100.00000000000001</v>
      </c>
    </row>
    <row r="604" spans="2:21" s="36" customFormat="1" ht="12" customHeight="1" x14ac:dyDescent="0.15">
      <c r="B604" s="101"/>
      <c r="C604" s="124" t="s">
        <v>207</v>
      </c>
      <c r="D604" s="37"/>
      <c r="E604" s="37"/>
      <c r="F604" s="37"/>
      <c r="G604" s="239">
        <f t="shared" si="88"/>
        <v>2872</v>
      </c>
      <c r="H604" s="57">
        <f t="shared" si="89"/>
        <v>99.373259052924794</v>
      </c>
      <c r="I604" s="57">
        <f t="shared" si="89"/>
        <v>0.2785515320334262</v>
      </c>
      <c r="J604" s="57">
        <f t="shared" si="89"/>
        <v>0.17409470752089137</v>
      </c>
      <c r="K604" s="57">
        <f t="shared" si="89"/>
        <v>0.1392757660167131</v>
      </c>
      <c r="L604" s="57">
        <f t="shared" si="89"/>
        <v>0</v>
      </c>
      <c r="M604" s="57">
        <f t="shared" si="89"/>
        <v>0</v>
      </c>
      <c r="N604" s="57">
        <f t="shared" si="89"/>
        <v>0</v>
      </c>
      <c r="O604" s="57">
        <f t="shared" si="89"/>
        <v>0</v>
      </c>
      <c r="P604" s="57">
        <f t="shared" si="89"/>
        <v>0</v>
      </c>
      <c r="Q604" s="57">
        <f t="shared" si="89"/>
        <v>0</v>
      </c>
      <c r="R604" s="57">
        <f t="shared" si="89"/>
        <v>0</v>
      </c>
      <c r="S604" s="57">
        <f t="shared" si="89"/>
        <v>0</v>
      </c>
      <c r="T604" s="61">
        <f t="shared" si="89"/>
        <v>3.4818941504178275E-2</v>
      </c>
      <c r="U604" s="57">
        <f t="shared" si="86"/>
        <v>100.00000000000001</v>
      </c>
    </row>
    <row r="605" spans="2:21" s="36" customFormat="1" ht="12" customHeight="1" x14ac:dyDescent="0.15">
      <c r="B605" s="101"/>
      <c r="C605" s="124" t="s">
        <v>208</v>
      </c>
      <c r="D605" s="37"/>
      <c r="E605" s="37"/>
      <c r="F605" s="37"/>
      <c r="G605" s="239">
        <f t="shared" si="88"/>
        <v>2872</v>
      </c>
      <c r="H605" s="57">
        <f t="shared" si="89"/>
        <v>99.651810584958227</v>
      </c>
      <c r="I605" s="57">
        <f t="shared" si="89"/>
        <v>3.4818941504178275E-2</v>
      </c>
      <c r="J605" s="57">
        <f t="shared" si="89"/>
        <v>0.1392757660167131</v>
      </c>
      <c r="K605" s="57">
        <f t="shared" si="89"/>
        <v>6.9637883008356549E-2</v>
      </c>
      <c r="L605" s="57">
        <f t="shared" si="89"/>
        <v>0</v>
      </c>
      <c r="M605" s="57">
        <f t="shared" si="89"/>
        <v>3.4818941504178275E-2</v>
      </c>
      <c r="N605" s="57">
        <f t="shared" si="89"/>
        <v>0</v>
      </c>
      <c r="O605" s="57">
        <f t="shared" si="89"/>
        <v>0</v>
      </c>
      <c r="P605" s="57">
        <f t="shared" si="89"/>
        <v>0</v>
      </c>
      <c r="Q605" s="57">
        <f t="shared" si="89"/>
        <v>0</v>
      </c>
      <c r="R605" s="57">
        <f t="shared" si="89"/>
        <v>0</v>
      </c>
      <c r="S605" s="57">
        <f t="shared" si="89"/>
        <v>0</v>
      </c>
      <c r="T605" s="61">
        <f t="shared" si="89"/>
        <v>6.9637883008356549E-2</v>
      </c>
      <c r="U605" s="57">
        <f t="shared" si="86"/>
        <v>100.00000000000001</v>
      </c>
    </row>
    <row r="606" spans="2:21" s="36" customFormat="1" ht="12" customHeight="1" x14ac:dyDescent="0.15">
      <c r="B606" s="101"/>
      <c r="C606" s="124" t="s">
        <v>51</v>
      </c>
      <c r="D606" s="37"/>
      <c r="E606" s="37"/>
      <c r="F606" s="37"/>
      <c r="G606" s="239">
        <f t="shared" si="88"/>
        <v>2872</v>
      </c>
      <c r="H606" s="57">
        <f t="shared" si="89"/>
        <v>99.825905292479106</v>
      </c>
      <c r="I606" s="57">
        <f t="shared" si="89"/>
        <v>3.4818941504178275E-2</v>
      </c>
      <c r="J606" s="57">
        <f t="shared" si="89"/>
        <v>3.4818941504178275E-2</v>
      </c>
      <c r="K606" s="57">
        <f t="shared" si="89"/>
        <v>6.9637883008356549E-2</v>
      </c>
      <c r="L606" s="57">
        <f t="shared" si="89"/>
        <v>0</v>
      </c>
      <c r="M606" s="57">
        <f t="shared" si="89"/>
        <v>0</v>
      </c>
      <c r="N606" s="57">
        <f t="shared" si="89"/>
        <v>0</v>
      </c>
      <c r="O606" s="57">
        <f t="shared" si="89"/>
        <v>0</v>
      </c>
      <c r="P606" s="57">
        <f t="shared" si="89"/>
        <v>0</v>
      </c>
      <c r="Q606" s="57">
        <f t="shared" si="89"/>
        <v>0</v>
      </c>
      <c r="R606" s="57">
        <f t="shared" si="89"/>
        <v>0</v>
      </c>
      <c r="S606" s="57">
        <f t="shared" si="89"/>
        <v>0</v>
      </c>
      <c r="T606" s="61">
        <f t="shared" si="89"/>
        <v>3.4818941504178275E-2</v>
      </c>
      <c r="U606" s="57">
        <f t="shared" si="86"/>
        <v>100.00000000000001</v>
      </c>
    </row>
    <row r="607" spans="2:21" s="36" customFormat="1" ht="12" customHeight="1" x14ac:dyDescent="0.15">
      <c r="B607" s="101"/>
      <c r="C607" s="124" t="s">
        <v>209</v>
      </c>
      <c r="D607" s="37"/>
      <c r="E607" s="37"/>
      <c r="F607" s="37"/>
      <c r="G607" s="239">
        <f t="shared" si="88"/>
        <v>2872</v>
      </c>
      <c r="H607" s="57">
        <f t="shared" si="89"/>
        <v>99.651810584958227</v>
      </c>
      <c r="I607" s="57">
        <f t="shared" si="89"/>
        <v>6.9637883008356549E-2</v>
      </c>
      <c r="J607" s="57">
        <f t="shared" si="89"/>
        <v>0.1392757660167131</v>
      </c>
      <c r="K607" s="57">
        <f t="shared" si="89"/>
        <v>3.4818941504178275E-2</v>
      </c>
      <c r="L607" s="57">
        <f t="shared" si="89"/>
        <v>3.4818941504178275E-2</v>
      </c>
      <c r="M607" s="57">
        <f t="shared" si="89"/>
        <v>0</v>
      </c>
      <c r="N607" s="57">
        <f t="shared" si="89"/>
        <v>0</v>
      </c>
      <c r="O607" s="57">
        <f t="shared" si="89"/>
        <v>0</v>
      </c>
      <c r="P607" s="57">
        <f t="shared" si="89"/>
        <v>0</v>
      </c>
      <c r="Q607" s="57">
        <f t="shared" si="89"/>
        <v>0</v>
      </c>
      <c r="R607" s="57">
        <f t="shared" si="89"/>
        <v>3.4818941504178275E-2</v>
      </c>
      <c r="S607" s="57">
        <f t="shared" si="89"/>
        <v>0</v>
      </c>
      <c r="T607" s="61">
        <f t="shared" si="89"/>
        <v>3.4818941504178275E-2</v>
      </c>
      <c r="U607" s="57">
        <f t="shared" si="86"/>
        <v>100.00000000000003</v>
      </c>
    </row>
    <row r="608" spans="2:21" s="36" customFormat="1" ht="12" customHeight="1" x14ac:dyDescent="0.15">
      <c r="B608" s="101"/>
      <c r="C608" s="124" t="s">
        <v>54</v>
      </c>
      <c r="D608" s="37"/>
      <c r="E608" s="37"/>
      <c r="F608" s="37"/>
      <c r="G608" s="239">
        <f t="shared" si="88"/>
        <v>2872</v>
      </c>
      <c r="H608" s="57">
        <f t="shared" si="89"/>
        <v>99.373259052924794</v>
      </c>
      <c r="I608" s="57">
        <f t="shared" si="89"/>
        <v>0.10445682451253482</v>
      </c>
      <c r="J608" s="57">
        <f t="shared" si="89"/>
        <v>0.24373259052924792</v>
      </c>
      <c r="K608" s="57">
        <f t="shared" si="89"/>
        <v>0.17409470752089137</v>
      </c>
      <c r="L608" s="57">
        <f t="shared" si="89"/>
        <v>0</v>
      </c>
      <c r="M608" s="57">
        <f t="shared" si="89"/>
        <v>0</v>
      </c>
      <c r="N608" s="57">
        <f t="shared" si="89"/>
        <v>0</v>
      </c>
      <c r="O608" s="57">
        <f t="shared" si="89"/>
        <v>0</v>
      </c>
      <c r="P608" s="57">
        <f t="shared" si="89"/>
        <v>0</v>
      </c>
      <c r="Q608" s="57">
        <f t="shared" si="89"/>
        <v>0</v>
      </c>
      <c r="R608" s="57">
        <f t="shared" si="89"/>
        <v>0</v>
      </c>
      <c r="S608" s="57">
        <f t="shared" si="89"/>
        <v>3.4818941504178275E-2</v>
      </c>
      <c r="T608" s="61">
        <f t="shared" si="89"/>
        <v>6.9637883008356549E-2</v>
      </c>
      <c r="U608" s="57">
        <f t="shared" si="86"/>
        <v>100.00000000000001</v>
      </c>
    </row>
    <row r="609" spans="1:26" s="36" customFormat="1" ht="12" customHeight="1" x14ac:dyDescent="0.15">
      <c r="B609" s="101"/>
      <c r="C609" s="124" t="s">
        <v>597</v>
      </c>
      <c r="D609" s="37"/>
      <c r="E609" s="37"/>
      <c r="F609" s="37"/>
      <c r="G609" s="239">
        <f t="shared" si="88"/>
        <v>2872</v>
      </c>
      <c r="H609" s="57">
        <f t="shared" si="89"/>
        <v>99.582172701949858</v>
      </c>
      <c r="I609" s="57">
        <f t="shared" si="89"/>
        <v>0.10445682451253482</v>
      </c>
      <c r="J609" s="57">
        <f t="shared" si="89"/>
        <v>3.4818941504178275E-2</v>
      </c>
      <c r="K609" s="57">
        <f t="shared" si="89"/>
        <v>0.10445682451253482</v>
      </c>
      <c r="L609" s="57">
        <f t="shared" si="89"/>
        <v>6.9637883008356549E-2</v>
      </c>
      <c r="M609" s="57">
        <f t="shared" si="89"/>
        <v>3.4818941504178275E-2</v>
      </c>
      <c r="N609" s="57">
        <f t="shared" si="89"/>
        <v>0</v>
      </c>
      <c r="O609" s="57">
        <f t="shared" si="89"/>
        <v>0</v>
      </c>
      <c r="P609" s="57">
        <f t="shared" si="89"/>
        <v>3.4818941504178275E-2</v>
      </c>
      <c r="Q609" s="57">
        <f t="shared" si="89"/>
        <v>0</v>
      </c>
      <c r="R609" s="57">
        <f t="shared" si="89"/>
        <v>0</v>
      </c>
      <c r="S609" s="57">
        <f t="shared" si="89"/>
        <v>0</v>
      </c>
      <c r="T609" s="61">
        <f t="shared" si="89"/>
        <v>3.4818941504178275E-2</v>
      </c>
      <c r="U609" s="57">
        <f t="shared" si="86"/>
        <v>100.00000000000003</v>
      </c>
    </row>
    <row r="610" spans="1:26" s="36" customFormat="1" ht="12" customHeight="1" x14ac:dyDescent="0.15">
      <c r="B610" s="101"/>
      <c r="C610" s="149" t="s">
        <v>57</v>
      </c>
      <c r="D610" s="150"/>
      <c r="E610" s="150"/>
      <c r="F610" s="150"/>
      <c r="G610" s="242">
        <f t="shared" si="88"/>
        <v>2872</v>
      </c>
      <c r="H610" s="156">
        <f t="shared" si="89"/>
        <v>99.721448467966582</v>
      </c>
      <c r="I610" s="156">
        <f t="shared" si="89"/>
        <v>0.10445682451253482</v>
      </c>
      <c r="J610" s="156">
        <f t="shared" si="89"/>
        <v>3.4818941504178275E-2</v>
      </c>
      <c r="K610" s="156">
        <f t="shared" si="89"/>
        <v>0.10445682451253482</v>
      </c>
      <c r="L610" s="156">
        <f t="shared" si="89"/>
        <v>0</v>
      </c>
      <c r="M610" s="156">
        <f t="shared" si="89"/>
        <v>0</v>
      </c>
      <c r="N610" s="156">
        <f t="shared" si="89"/>
        <v>0</v>
      </c>
      <c r="O610" s="156">
        <f t="shared" si="89"/>
        <v>0</v>
      </c>
      <c r="P610" s="156">
        <f t="shared" si="89"/>
        <v>0</v>
      </c>
      <c r="Q610" s="156">
        <f t="shared" si="89"/>
        <v>0</v>
      </c>
      <c r="R610" s="156">
        <f t="shared" si="89"/>
        <v>0</v>
      </c>
      <c r="S610" s="156">
        <f t="shared" si="89"/>
        <v>0</v>
      </c>
      <c r="T610" s="157">
        <f t="shared" si="89"/>
        <v>3.4818941504178275E-2</v>
      </c>
      <c r="U610" s="156">
        <f t="shared" si="86"/>
        <v>100.00000000000003</v>
      </c>
    </row>
    <row r="611" spans="1:26" s="36" customFormat="1" ht="12" customHeight="1" x14ac:dyDescent="0.15">
      <c r="B611" s="101"/>
      <c r="C611" s="124" t="s">
        <v>210</v>
      </c>
      <c r="D611" s="37"/>
      <c r="E611" s="37"/>
      <c r="F611" s="37"/>
      <c r="G611" s="239">
        <f t="shared" si="88"/>
        <v>2872</v>
      </c>
      <c r="H611" s="57">
        <f t="shared" si="89"/>
        <v>95.264623955431759</v>
      </c>
      <c r="I611" s="57">
        <f t="shared" si="89"/>
        <v>2.1587743732590527</v>
      </c>
      <c r="J611" s="57">
        <f t="shared" si="89"/>
        <v>1.7757660167130918</v>
      </c>
      <c r="K611" s="57">
        <f t="shared" si="89"/>
        <v>0.55710306406685239</v>
      </c>
      <c r="L611" s="57">
        <f t="shared" si="89"/>
        <v>3.4818941504178275E-2</v>
      </c>
      <c r="M611" s="57">
        <f t="shared" si="89"/>
        <v>0.1392757660167131</v>
      </c>
      <c r="N611" s="57">
        <f t="shared" si="89"/>
        <v>0</v>
      </c>
      <c r="O611" s="57">
        <f t="shared" si="89"/>
        <v>0</v>
      </c>
      <c r="P611" s="57">
        <f t="shared" si="89"/>
        <v>0</v>
      </c>
      <c r="Q611" s="57">
        <f t="shared" si="89"/>
        <v>0</v>
      </c>
      <c r="R611" s="57">
        <f t="shared" si="89"/>
        <v>0</v>
      </c>
      <c r="S611" s="57">
        <f t="shared" si="89"/>
        <v>0</v>
      </c>
      <c r="T611" s="61">
        <f t="shared" si="89"/>
        <v>6.9637883008356549E-2</v>
      </c>
      <c r="U611" s="57">
        <f t="shared" si="86"/>
        <v>100</v>
      </c>
    </row>
    <row r="612" spans="1:26" s="36" customFormat="1" ht="12" customHeight="1" x14ac:dyDescent="0.15">
      <c r="B612" s="101"/>
      <c r="C612" s="124" t="s">
        <v>211</v>
      </c>
      <c r="D612" s="37"/>
      <c r="E612" s="37"/>
      <c r="F612" s="37"/>
      <c r="G612" s="239">
        <f t="shared" si="88"/>
        <v>2872</v>
      </c>
      <c r="H612" s="57">
        <f t="shared" si="89"/>
        <v>92.722841225626738</v>
      </c>
      <c r="I612" s="57">
        <f t="shared" si="89"/>
        <v>1.1838440111420612</v>
      </c>
      <c r="J612" s="57">
        <f t="shared" si="89"/>
        <v>1.915041782729805</v>
      </c>
      <c r="K612" s="57">
        <f t="shared" si="89"/>
        <v>2.1935933147632309</v>
      </c>
      <c r="L612" s="57">
        <f t="shared" si="89"/>
        <v>0.31337047353760444</v>
      </c>
      <c r="M612" s="57">
        <f t="shared" si="89"/>
        <v>0.83565459610027859</v>
      </c>
      <c r="N612" s="57">
        <f t="shared" si="89"/>
        <v>3.4818941504178275E-2</v>
      </c>
      <c r="O612" s="57">
        <f t="shared" si="89"/>
        <v>0.2785515320334262</v>
      </c>
      <c r="P612" s="57">
        <f t="shared" si="89"/>
        <v>3.4818941504178275E-2</v>
      </c>
      <c r="Q612" s="57">
        <f t="shared" si="89"/>
        <v>0.20891364902506965</v>
      </c>
      <c r="R612" s="57">
        <f t="shared" si="89"/>
        <v>0</v>
      </c>
      <c r="S612" s="57">
        <f t="shared" si="89"/>
        <v>0.1392757660167131</v>
      </c>
      <c r="T612" s="61">
        <f t="shared" si="89"/>
        <v>0.1392757660167131</v>
      </c>
      <c r="U612" s="57">
        <f t="shared" si="86"/>
        <v>100</v>
      </c>
    </row>
    <row r="613" spans="1:26" s="36" customFormat="1" ht="12" customHeight="1" x14ac:dyDescent="0.15">
      <c r="B613" s="101"/>
      <c r="C613" s="124" t="s">
        <v>212</v>
      </c>
      <c r="D613" s="37"/>
      <c r="E613" s="37"/>
      <c r="F613" s="37"/>
      <c r="G613" s="239">
        <f t="shared" si="88"/>
        <v>2872</v>
      </c>
      <c r="H613" s="57">
        <f t="shared" si="89"/>
        <v>28.272980501392759</v>
      </c>
      <c r="I613" s="57">
        <f t="shared" si="89"/>
        <v>17.792479108635099</v>
      </c>
      <c r="J613" s="57">
        <f t="shared" si="89"/>
        <v>29.038997214484681</v>
      </c>
      <c r="K613" s="57">
        <f t="shared" si="89"/>
        <v>17.374651810584961</v>
      </c>
      <c r="L613" s="57">
        <f t="shared" si="89"/>
        <v>2.7158774373259051</v>
      </c>
      <c r="M613" s="57">
        <f t="shared" si="89"/>
        <v>3.0292479108635098</v>
      </c>
      <c r="N613" s="57">
        <f t="shared" si="89"/>
        <v>0.48746518105849584</v>
      </c>
      <c r="O613" s="57">
        <f t="shared" si="89"/>
        <v>0.48746518105849584</v>
      </c>
      <c r="P613" s="57">
        <f t="shared" si="89"/>
        <v>0.10445682451253482</v>
      </c>
      <c r="Q613" s="57">
        <f t="shared" si="89"/>
        <v>0</v>
      </c>
      <c r="R613" s="57">
        <f t="shared" si="89"/>
        <v>0</v>
      </c>
      <c r="S613" s="57">
        <f t="shared" si="89"/>
        <v>0.10445682451253482</v>
      </c>
      <c r="T613" s="61">
        <f t="shared" si="89"/>
        <v>0.59192200557103059</v>
      </c>
      <c r="U613" s="57">
        <f t="shared" si="86"/>
        <v>100.00000000000001</v>
      </c>
    </row>
    <row r="614" spans="1:26" s="36" customFormat="1" ht="12" customHeight="1" x14ac:dyDescent="0.15">
      <c r="B614" s="101"/>
      <c r="C614" s="124" t="s">
        <v>213</v>
      </c>
      <c r="D614" s="37"/>
      <c r="E614" s="37"/>
      <c r="F614" s="37"/>
      <c r="G614" s="239">
        <f t="shared" si="88"/>
        <v>2872</v>
      </c>
      <c r="H614" s="57">
        <f t="shared" si="89"/>
        <v>91.016713091922014</v>
      </c>
      <c r="I614" s="57">
        <f t="shared" si="89"/>
        <v>4.3175487465181055</v>
      </c>
      <c r="J614" s="57">
        <f t="shared" si="89"/>
        <v>2.785515320334262</v>
      </c>
      <c r="K614" s="57">
        <f t="shared" si="89"/>
        <v>1.2534818941504178</v>
      </c>
      <c r="L614" s="57">
        <f t="shared" si="89"/>
        <v>3.4818941504178275E-2</v>
      </c>
      <c r="M614" s="57">
        <f t="shared" si="89"/>
        <v>0.1392757660167131</v>
      </c>
      <c r="N614" s="57">
        <f t="shared" si="89"/>
        <v>0.10445682451253482</v>
      </c>
      <c r="O614" s="57">
        <f t="shared" si="89"/>
        <v>6.9637883008356549E-2</v>
      </c>
      <c r="P614" s="57">
        <f t="shared" si="89"/>
        <v>0</v>
      </c>
      <c r="Q614" s="57">
        <f t="shared" si="89"/>
        <v>0</v>
      </c>
      <c r="R614" s="57">
        <f t="shared" si="89"/>
        <v>3.4818941504178275E-2</v>
      </c>
      <c r="S614" s="57">
        <f t="shared" si="89"/>
        <v>6.9637883008356549E-2</v>
      </c>
      <c r="T614" s="61">
        <f t="shared" si="89"/>
        <v>0.17409470752089137</v>
      </c>
      <c r="U614" s="57">
        <f t="shared" si="86"/>
        <v>100</v>
      </c>
    </row>
    <row r="615" spans="1:26" s="36" customFormat="1" ht="12" customHeight="1" x14ac:dyDescent="0.15">
      <c r="B615" s="101"/>
      <c r="C615" s="124" t="s">
        <v>214</v>
      </c>
      <c r="D615" s="37"/>
      <c r="E615" s="37"/>
      <c r="F615" s="37"/>
      <c r="G615" s="239">
        <f t="shared" si="88"/>
        <v>2872</v>
      </c>
      <c r="H615" s="57">
        <f t="shared" si="89"/>
        <v>95.055710306406681</v>
      </c>
      <c r="I615" s="57">
        <f t="shared" si="89"/>
        <v>0.55710306406685239</v>
      </c>
      <c r="J615" s="57">
        <f t="shared" si="89"/>
        <v>1.2883008356545962</v>
      </c>
      <c r="K615" s="57">
        <f t="shared" si="89"/>
        <v>2.1239554317548746</v>
      </c>
      <c r="L615" s="57">
        <f t="shared" si="89"/>
        <v>0.2785515320334262</v>
      </c>
      <c r="M615" s="57">
        <f t="shared" si="89"/>
        <v>0.4178272980501393</v>
      </c>
      <c r="N615" s="57">
        <f t="shared" si="89"/>
        <v>3.4818941504178275E-2</v>
      </c>
      <c r="O615" s="57">
        <f t="shared" si="89"/>
        <v>0.1392757660167131</v>
      </c>
      <c r="P615" s="57">
        <f t="shared" si="89"/>
        <v>0</v>
      </c>
      <c r="Q615" s="57">
        <f t="shared" si="89"/>
        <v>3.4818941504178275E-2</v>
      </c>
      <c r="R615" s="57">
        <f t="shared" si="89"/>
        <v>0</v>
      </c>
      <c r="S615" s="57">
        <f t="shared" si="89"/>
        <v>0</v>
      </c>
      <c r="T615" s="61">
        <f t="shared" si="89"/>
        <v>6.9637883008356549E-2</v>
      </c>
      <c r="U615" s="57">
        <f t="shared" ref="U615:U618" si="90">SUM(H615:T615)</f>
        <v>100.00000000000001</v>
      </c>
    </row>
    <row r="616" spans="1:26" s="36" customFormat="1" ht="12" customHeight="1" x14ac:dyDescent="0.15">
      <c r="B616" s="101"/>
      <c r="C616" s="149" t="s">
        <v>215</v>
      </c>
      <c r="D616" s="150"/>
      <c r="E616" s="150"/>
      <c r="F616" s="150"/>
      <c r="G616" s="242">
        <f t="shared" si="88"/>
        <v>2872</v>
      </c>
      <c r="H616" s="156">
        <f t="shared" si="89"/>
        <v>99.791086350974936</v>
      </c>
      <c r="I616" s="156">
        <f t="shared" si="89"/>
        <v>0</v>
      </c>
      <c r="J616" s="156">
        <f t="shared" si="89"/>
        <v>3.4818941504178275E-2</v>
      </c>
      <c r="K616" s="156">
        <f t="shared" si="89"/>
        <v>6.9637883008356549E-2</v>
      </c>
      <c r="L616" s="156">
        <f t="shared" si="89"/>
        <v>3.4818941504178275E-2</v>
      </c>
      <c r="M616" s="156">
        <f t="shared" si="89"/>
        <v>3.4818941504178275E-2</v>
      </c>
      <c r="N616" s="156">
        <f t="shared" si="89"/>
        <v>0</v>
      </c>
      <c r="O616" s="156">
        <f t="shared" si="89"/>
        <v>0</v>
      </c>
      <c r="P616" s="156">
        <f t="shared" si="89"/>
        <v>0</v>
      </c>
      <c r="Q616" s="156">
        <f t="shared" si="89"/>
        <v>3.4818941504178275E-2</v>
      </c>
      <c r="R616" s="156">
        <f t="shared" si="89"/>
        <v>0</v>
      </c>
      <c r="S616" s="156">
        <f t="shared" si="89"/>
        <v>0</v>
      </c>
      <c r="T616" s="157">
        <f t="shared" si="89"/>
        <v>0</v>
      </c>
      <c r="U616" s="156">
        <f t="shared" si="90"/>
        <v>100.00000000000003</v>
      </c>
    </row>
    <row r="617" spans="1:26" s="36" customFormat="1" ht="12" customHeight="1" x14ac:dyDescent="0.15">
      <c r="B617" s="101"/>
      <c r="C617" s="124" t="s">
        <v>216</v>
      </c>
      <c r="D617" s="37"/>
      <c r="E617" s="37"/>
      <c r="F617" s="37"/>
      <c r="G617" s="239">
        <f t="shared" si="88"/>
        <v>2872</v>
      </c>
      <c r="H617" s="57">
        <f t="shared" ref="H617:T618" si="91">H583/$G617*100</f>
        <v>98.50278551532034</v>
      </c>
      <c r="I617" s="57">
        <f t="shared" si="91"/>
        <v>6.9637883008356549E-2</v>
      </c>
      <c r="J617" s="57">
        <f t="shared" si="91"/>
        <v>0.2785515320334262</v>
      </c>
      <c r="K617" s="57">
        <f t="shared" si="91"/>
        <v>0.62674094707520889</v>
      </c>
      <c r="L617" s="57">
        <f t="shared" si="91"/>
        <v>0</v>
      </c>
      <c r="M617" s="57">
        <f t="shared" si="91"/>
        <v>0.10445682451253482</v>
      </c>
      <c r="N617" s="57">
        <f t="shared" si="91"/>
        <v>0</v>
      </c>
      <c r="O617" s="57">
        <f t="shared" si="91"/>
        <v>6.9637883008356549E-2</v>
      </c>
      <c r="P617" s="57">
        <f t="shared" si="91"/>
        <v>3.4818941504178275E-2</v>
      </c>
      <c r="Q617" s="57">
        <f t="shared" si="91"/>
        <v>3.4818941504178275E-2</v>
      </c>
      <c r="R617" s="57">
        <f t="shared" si="91"/>
        <v>0</v>
      </c>
      <c r="S617" s="57">
        <f t="shared" si="91"/>
        <v>0.17409470752089137</v>
      </c>
      <c r="T617" s="61">
        <f t="shared" si="91"/>
        <v>0.10445682451253482</v>
      </c>
      <c r="U617" s="57">
        <f t="shared" si="90"/>
        <v>100.00000000000003</v>
      </c>
    </row>
    <row r="618" spans="1:26" ht="12" customHeight="1" x14ac:dyDescent="0.15">
      <c r="B618" s="103"/>
      <c r="C618" s="125" t="s">
        <v>217</v>
      </c>
      <c r="D618" s="71"/>
      <c r="E618" s="71"/>
      <c r="F618" s="71"/>
      <c r="G618" s="238">
        <f t="shared" si="88"/>
        <v>2872</v>
      </c>
      <c r="H618" s="58">
        <f t="shared" si="91"/>
        <v>51.915041782729809</v>
      </c>
      <c r="I618" s="58">
        <f t="shared" si="91"/>
        <v>5.2576601671309193</v>
      </c>
      <c r="J618" s="58">
        <f t="shared" si="91"/>
        <v>8.2172701949860727</v>
      </c>
      <c r="K618" s="58">
        <f t="shared" si="91"/>
        <v>8.878830083565461</v>
      </c>
      <c r="L618" s="58">
        <f t="shared" si="91"/>
        <v>5.2924791086350975</v>
      </c>
      <c r="M618" s="58">
        <f t="shared" si="91"/>
        <v>4.7701949860724238</v>
      </c>
      <c r="N618" s="58">
        <f t="shared" si="91"/>
        <v>2.6462395543175488</v>
      </c>
      <c r="O618" s="58">
        <f t="shared" si="91"/>
        <v>1.9846796657381613</v>
      </c>
      <c r="P618" s="58">
        <f t="shared" si="91"/>
        <v>1.6016713091922006</v>
      </c>
      <c r="Q618" s="58">
        <f t="shared" si="91"/>
        <v>1.915041782729805</v>
      </c>
      <c r="R618" s="58">
        <f t="shared" si="91"/>
        <v>1.4623955431754874</v>
      </c>
      <c r="S618" s="58">
        <f t="shared" si="91"/>
        <v>5.9540389972144849</v>
      </c>
      <c r="T618" s="62">
        <f t="shared" si="91"/>
        <v>0.10445682451253482</v>
      </c>
      <c r="U618" s="58">
        <f t="shared" si="90"/>
        <v>100</v>
      </c>
      <c r="V618" s="36"/>
    </row>
    <row r="619" spans="1:26" ht="15" customHeight="1" x14ac:dyDescent="0.15">
      <c r="B619" s="98"/>
      <c r="C619" s="90"/>
      <c r="D619" s="88"/>
      <c r="E619" s="88"/>
      <c r="F619" s="37"/>
      <c r="G619" s="38"/>
      <c r="H619" s="59"/>
      <c r="I619" s="59"/>
      <c r="J619" s="59"/>
      <c r="K619" s="59"/>
      <c r="L619" s="66"/>
      <c r="M619" s="59"/>
      <c r="N619" s="36"/>
    </row>
    <row r="620" spans="1:26" ht="15" customHeight="1" x14ac:dyDescent="0.15">
      <c r="A620" s="17" t="s">
        <v>1136</v>
      </c>
      <c r="B620" s="98"/>
      <c r="C620" s="32"/>
      <c r="D620" s="32"/>
      <c r="E620" s="32"/>
      <c r="F620" s="32"/>
      <c r="G620" s="32"/>
      <c r="H620" s="32"/>
      <c r="I620" s="32"/>
      <c r="J620" s="32"/>
      <c r="K620" s="32"/>
      <c r="L620" s="33"/>
      <c r="M620" s="127"/>
    </row>
    <row r="621" spans="1:26" ht="15" customHeight="1" x14ac:dyDescent="0.15">
      <c r="A621" s="1" t="s">
        <v>1140</v>
      </c>
      <c r="B621" s="96"/>
      <c r="F621" s="1"/>
    </row>
    <row r="622" spans="1:26" s="36" customFormat="1" ht="33.75" x14ac:dyDescent="0.15">
      <c r="B622" s="95" t="s">
        <v>1145</v>
      </c>
      <c r="C622" s="30"/>
      <c r="D622" s="30"/>
      <c r="E622" s="30"/>
      <c r="F622" s="30"/>
      <c r="G622" s="31"/>
      <c r="H622" s="128" t="s">
        <v>589</v>
      </c>
      <c r="I622" s="128" t="s">
        <v>598</v>
      </c>
      <c r="J622" s="135" t="s">
        <v>585</v>
      </c>
      <c r="K622" s="135" t="s">
        <v>586</v>
      </c>
      <c r="L622" s="72" t="s">
        <v>587</v>
      </c>
      <c r="M622" s="72" t="s">
        <v>599</v>
      </c>
      <c r="N622" s="72" t="s">
        <v>600</v>
      </c>
      <c r="O622" s="130" t="s">
        <v>601</v>
      </c>
      <c r="P622" s="130" t="s">
        <v>602</v>
      </c>
      <c r="Q622" s="130" t="s">
        <v>603</v>
      </c>
      <c r="R622" s="130" t="s">
        <v>604</v>
      </c>
      <c r="S622" s="130" t="s">
        <v>605</v>
      </c>
      <c r="T622" s="317" t="s">
        <v>324</v>
      </c>
      <c r="U622" s="40" t="s">
        <v>4</v>
      </c>
      <c r="V622" s="41" t="s">
        <v>191</v>
      </c>
      <c r="W622" s="41" t="s">
        <v>606</v>
      </c>
      <c r="X622" s="41" t="s">
        <v>591</v>
      </c>
      <c r="Y622" s="41" t="s">
        <v>192</v>
      </c>
      <c r="Z622" s="41" t="s">
        <v>592</v>
      </c>
    </row>
    <row r="623" spans="1:26" s="36" customFormat="1" ht="12" customHeight="1" x14ac:dyDescent="0.15">
      <c r="B623" s="100" t="s">
        <v>2</v>
      </c>
      <c r="C623" s="124" t="s">
        <v>193</v>
      </c>
      <c r="D623" s="47"/>
      <c r="E623" s="47"/>
      <c r="F623" s="47"/>
      <c r="G623" s="42"/>
      <c r="H623" s="50">
        <v>2030</v>
      </c>
      <c r="I623" s="50">
        <v>40</v>
      </c>
      <c r="J623" s="50">
        <v>118</v>
      </c>
      <c r="K623" s="50">
        <v>100</v>
      </c>
      <c r="L623" s="50">
        <v>18</v>
      </c>
      <c r="M623" s="50">
        <v>29</v>
      </c>
      <c r="N623" s="50">
        <v>4</v>
      </c>
      <c r="O623" s="50">
        <v>8</v>
      </c>
      <c r="P623" s="50">
        <v>1</v>
      </c>
      <c r="Q623" s="50">
        <v>5</v>
      </c>
      <c r="R623" s="50">
        <v>1</v>
      </c>
      <c r="S623" s="50">
        <v>10</v>
      </c>
      <c r="T623" s="51">
        <v>10</v>
      </c>
      <c r="U623" s="50">
        <f t="shared" ref="U623:U654" si="92">SUM(H623:T623)</f>
        <v>2374</v>
      </c>
      <c r="V623" s="67">
        <v>10.016920473773265</v>
      </c>
      <c r="W623" s="67">
        <v>70.898203592814369</v>
      </c>
      <c r="X623" s="67">
        <v>60</v>
      </c>
      <c r="Y623" s="67">
        <v>552</v>
      </c>
      <c r="Z623" s="67">
        <v>5</v>
      </c>
    </row>
    <row r="624" spans="1:26" s="36" customFormat="1" ht="12" customHeight="1" x14ac:dyDescent="0.15">
      <c r="B624" s="101"/>
      <c r="C624" s="124" t="s">
        <v>1044</v>
      </c>
      <c r="D624" s="37"/>
      <c r="E624" s="37"/>
      <c r="F624" s="37"/>
      <c r="G624" s="143"/>
      <c r="H624" s="249" t="s">
        <v>1139</v>
      </c>
      <c r="I624" s="249" t="s">
        <v>1041</v>
      </c>
      <c r="J624" s="249" t="s">
        <v>1041</v>
      </c>
      <c r="K624" s="249" t="s">
        <v>1041</v>
      </c>
      <c r="L624" s="249" t="s">
        <v>1041</v>
      </c>
      <c r="M624" s="249" t="s">
        <v>1041</v>
      </c>
      <c r="N624" s="249" t="s">
        <v>1041</v>
      </c>
      <c r="O624" s="249" t="s">
        <v>1041</v>
      </c>
      <c r="P624" s="249" t="s">
        <v>1041</v>
      </c>
      <c r="Q624" s="249" t="s">
        <v>1041</v>
      </c>
      <c r="R624" s="249" t="s">
        <v>1041</v>
      </c>
      <c r="S624" s="249" t="s">
        <v>1041</v>
      </c>
      <c r="T624" s="250" t="s">
        <v>1041</v>
      </c>
      <c r="U624" s="249" t="s">
        <v>1041</v>
      </c>
      <c r="V624" s="169" t="s">
        <v>1041</v>
      </c>
      <c r="W624" s="169" t="s">
        <v>1041</v>
      </c>
      <c r="X624" s="169" t="s">
        <v>1041</v>
      </c>
      <c r="Y624" s="169" t="s">
        <v>1041</v>
      </c>
      <c r="Z624" s="169" t="s">
        <v>1041</v>
      </c>
    </row>
    <row r="625" spans="2:26" s="36" customFormat="1" ht="12" customHeight="1" x14ac:dyDescent="0.15">
      <c r="B625" s="101"/>
      <c r="C625" s="149" t="s">
        <v>194</v>
      </c>
      <c r="D625" s="150"/>
      <c r="E625" s="150"/>
      <c r="F625" s="150"/>
      <c r="G625" s="151"/>
      <c r="H625" s="152">
        <v>2228</v>
      </c>
      <c r="I625" s="152">
        <v>56</v>
      </c>
      <c r="J625" s="152">
        <v>34</v>
      </c>
      <c r="K625" s="152">
        <v>32</v>
      </c>
      <c r="L625" s="152">
        <v>9</v>
      </c>
      <c r="M625" s="152">
        <v>8</v>
      </c>
      <c r="N625" s="152">
        <v>1</v>
      </c>
      <c r="O625" s="152">
        <v>1</v>
      </c>
      <c r="P625" s="152">
        <v>0</v>
      </c>
      <c r="Q625" s="152">
        <v>0</v>
      </c>
      <c r="R625" s="152">
        <v>0</v>
      </c>
      <c r="S625" s="152">
        <v>0</v>
      </c>
      <c r="T625" s="153">
        <v>5</v>
      </c>
      <c r="U625" s="152">
        <f t="shared" si="92"/>
        <v>2374</v>
      </c>
      <c r="V625" s="154">
        <v>2.4862811312790205</v>
      </c>
      <c r="W625" s="154">
        <v>41.773049645390074</v>
      </c>
      <c r="X625" s="154">
        <v>30</v>
      </c>
      <c r="Y625" s="154">
        <v>200</v>
      </c>
      <c r="Z625" s="154">
        <v>5</v>
      </c>
    </row>
    <row r="626" spans="2:26" s="36" customFormat="1" ht="12" customHeight="1" x14ac:dyDescent="0.15">
      <c r="B626" s="101"/>
      <c r="C626" s="124" t="s">
        <v>195</v>
      </c>
      <c r="D626" s="37"/>
      <c r="E626" s="37"/>
      <c r="F626" s="37"/>
      <c r="G626" s="43"/>
      <c r="H626" s="52">
        <v>866</v>
      </c>
      <c r="I626" s="52">
        <v>401</v>
      </c>
      <c r="J626" s="52">
        <v>795</v>
      </c>
      <c r="K626" s="52">
        <v>271</v>
      </c>
      <c r="L626" s="52">
        <v>7</v>
      </c>
      <c r="M626" s="52">
        <v>3</v>
      </c>
      <c r="N626" s="52">
        <v>1</v>
      </c>
      <c r="O626" s="52">
        <v>0</v>
      </c>
      <c r="P626" s="52">
        <v>0</v>
      </c>
      <c r="Q626" s="52">
        <v>0</v>
      </c>
      <c r="R626" s="52">
        <v>0</v>
      </c>
      <c r="S626" s="52">
        <v>0</v>
      </c>
      <c r="T626" s="53">
        <v>30</v>
      </c>
      <c r="U626" s="52">
        <f t="shared" si="92"/>
        <v>2374</v>
      </c>
      <c r="V626" s="68">
        <v>21.465017064846418</v>
      </c>
      <c r="W626" s="68">
        <v>34.04194857916103</v>
      </c>
      <c r="X626" s="68">
        <v>30</v>
      </c>
      <c r="Y626" s="68">
        <v>150</v>
      </c>
      <c r="Z626" s="68">
        <v>5</v>
      </c>
    </row>
    <row r="627" spans="2:26" s="36" customFormat="1" ht="12" customHeight="1" x14ac:dyDescent="0.15">
      <c r="B627" s="101"/>
      <c r="C627" s="124" t="s">
        <v>196</v>
      </c>
      <c r="D627" s="37"/>
      <c r="E627" s="37"/>
      <c r="F627" s="37"/>
      <c r="G627" s="43"/>
      <c r="H627" s="52">
        <v>427</v>
      </c>
      <c r="I627" s="52">
        <v>51</v>
      </c>
      <c r="J627" s="52">
        <v>93</v>
      </c>
      <c r="K627" s="52">
        <v>193</v>
      </c>
      <c r="L627" s="52">
        <v>387</v>
      </c>
      <c r="M627" s="52">
        <v>777</v>
      </c>
      <c r="N627" s="52">
        <v>217</v>
      </c>
      <c r="O627" s="52">
        <v>148</v>
      </c>
      <c r="P627" s="52">
        <v>18</v>
      </c>
      <c r="Q627" s="52">
        <v>15</v>
      </c>
      <c r="R627" s="52">
        <v>3</v>
      </c>
      <c r="S627" s="52">
        <v>8</v>
      </c>
      <c r="T627" s="53">
        <v>37</v>
      </c>
      <c r="U627" s="52">
        <f t="shared" si="92"/>
        <v>2374</v>
      </c>
      <c r="V627" s="68">
        <v>93.333761232349161</v>
      </c>
      <c r="W627" s="68">
        <v>114.19947643979057</v>
      </c>
      <c r="X627" s="68">
        <v>120</v>
      </c>
      <c r="Y627" s="68">
        <v>480</v>
      </c>
      <c r="Z627" s="68">
        <v>10</v>
      </c>
    </row>
    <row r="628" spans="2:26" s="36" customFormat="1" ht="12" customHeight="1" x14ac:dyDescent="0.15">
      <c r="B628" s="101"/>
      <c r="C628" s="124" t="s">
        <v>197</v>
      </c>
      <c r="D628" s="37"/>
      <c r="E628" s="37"/>
      <c r="F628" s="37"/>
      <c r="G628" s="43"/>
      <c r="H628" s="52">
        <v>283</v>
      </c>
      <c r="I628" s="52">
        <v>590</v>
      </c>
      <c r="J628" s="52">
        <v>957</v>
      </c>
      <c r="K628" s="52">
        <v>401</v>
      </c>
      <c r="L628" s="52">
        <v>60</v>
      </c>
      <c r="M628" s="52">
        <v>29</v>
      </c>
      <c r="N628" s="52">
        <v>7</v>
      </c>
      <c r="O628" s="52">
        <v>7</v>
      </c>
      <c r="P628" s="52">
        <v>0</v>
      </c>
      <c r="Q628" s="52">
        <v>2</v>
      </c>
      <c r="R628" s="52">
        <v>0</v>
      </c>
      <c r="S628" s="52">
        <v>2</v>
      </c>
      <c r="T628" s="53">
        <v>36</v>
      </c>
      <c r="U628" s="52">
        <f t="shared" si="92"/>
        <v>2374</v>
      </c>
      <c r="V628" s="68">
        <v>33.900769888793839</v>
      </c>
      <c r="W628" s="68">
        <v>38.569343065693431</v>
      </c>
      <c r="X628" s="68">
        <v>30</v>
      </c>
      <c r="Y628" s="68">
        <v>540</v>
      </c>
      <c r="Z628" s="68">
        <v>5</v>
      </c>
    </row>
    <row r="629" spans="2:26" s="36" customFormat="1" ht="12" customHeight="1" x14ac:dyDescent="0.15">
      <c r="B629" s="101"/>
      <c r="C629" s="124" t="s">
        <v>198</v>
      </c>
      <c r="D629" s="37"/>
      <c r="E629" s="37"/>
      <c r="F629" s="37"/>
      <c r="G629" s="43"/>
      <c r="H629" s="52">
        <v>1478</v>
      </c>
      <c r="I629" s="52">
        <v>187</v>
      </c>
      <c r="J629" s="52">
        <v>322</v>
      </c>
      <c r="K629" s="52">
        <v>236</v>
      </c>
      <c r="L629" s="52">
        <v>56</v>
      </c>
      <c r="M629" s="52">
        <v>55</v>
      </c>
      <c r="N629" s="52">
        <v>4</v>
      </c>
      <c r="O629" s="52">
        <v>4</v>
      </c>
      <c r="P629" s="52">
        <v>3</v>
      </c>
      <c r="Q629" s="52">
        <v>6</v>
      </c>
      <c r="R629" s="52">
        <v>0</v>
      </c>
      <c r="S629" s="52">
        <v>2</v>
      </c>
      <c r="T629" s="53">
        <v>21</v>
      </c>
      <c r="U629" s="52">
        <f t="shared" si="92"/>
        <v>2374</v>
      </c>
      <c r="V629" s="68">
        <v>18.93115172120697</v>
      </c>
      <c r="W629" s="68">
        <v>50.908571428571427</v>
      </c>
      <c r="X629" s="68">
        <v>40</v>
      </c>
      <c r="Y629" s="68">
        <v>430</v>
      </c>
      <c r="Z629" s="68">
        <v>5</v>
      </c>
    </row>
    <row r="630" spans="2:26" s="36" customFormat="1" ht="12" customHeight="1" x14ac:dyDescent="0.15">
      <c r="B630" s="101"/>
      <c r="C630" s="124" t="s">
        <v>199</v>
      </c>
      <c r="D630" s="37"/>
      <c r="E630" s="37"/>
      <c r="F630" s="37"/>
      <c r="G630" s="43"/>
      <c r="H630" s="52">
        <v>1137</v>
      </c>
      <c r="I630" s="52">
        <v>749</v>
      </c>
      <c r="J630" s="52">
        <v>406</v>
      </c>
      <c r="K630" s="52">
        <v>46</v>
      </c>
      <c r="L630" s="52">
        <v>5</v>
      </c>
      <c r="M630" s="52">
        <v>4</v>
      </c>
      <c r="N630" s="52">
        <v>0</v>
      </c>
      <c r="O630" s="52">
        <v>1</v>
      </c>
      <c r="P630" s="52">
        <v>0</v>
      </c>
      <c r="Q630" s="52">
        <v>0</v>
      </c>
      <c r="R630" s="52">
        <v>0</v>
      </c>
      <c r="S630" s="52">
        <v>0</v>
      </c>
      <c r="T630" s="53">
        <v>26</v>
      </c>
      <c r="U630" s="52">
        <f t="shared" si="92"/>
        <v>2374</v>
      </c>
      <c r="V630" s="68">
        <v>11.671209540034072</v>
      </c>
      <c r="W630" s="68">
        <v>22.629232039636666</v>
      </c>
      <c r="X630" s="68">
        <v>20</v>
      </c>
      <c r="Y630" s="68">
        <v>180</v>
      </c>
      <c r="Z630" s="68">
        <v>3</v>
      </c>
    </row>
    <row r="631" spans="2:26" s="36" customFormat="1" ht="12" customHeight="1" x14ac:dyDescent="0.15">
      <c r="B631" s="101"/>
      <c r="C631" s="124" t="s">
        <v>200</v>
      </c>
      <c r="D631" s="37"/>
      <c r="E631" s="37"/>
      <c r="F631" s="37"/>
      <c r="G631" s="43"/>
      <c r="H631" s="52">
        <v>649</v>
      </c>
      <c r="I631" s="52">
        <v>706</v>
      </c>
      <c r="J631" s="52">
        <v>582</v>
      </c>
      <c r="K631" s="52">
        <v>279</v>
      </c>
      <c r="L631" s="52">
        <v>51</v>
      </c>
      <c r="M631" s="52">
        <v>48</v>
      </c>
      <c r="N631" s="52">
        <v>6</v>
      </c>
      <c r="O631" s="52">
        <v>8</v>
      </c>
      <c r="P631" s="52">
        <v>0</v>
      </c>
      <c r="Q631" s="52">
        <v>2</v>
      </c>
      <c r="R631" s="52">
        <v>0</v>
      </c>
      <c r="S631" s="52">
        <v>7</v>
      </c>
      <c r="T631" s="53">
        <v>36</v>
      </c>
      <c r="U631" s="52">
        <f t="shared" si="92"/>
        <v>2374</v>
      </c>
      <c r="V631" s="68">
        <v>26.786569717707444</v>
      </c>
      <c r="W631" s="68">
        <v>37.079336885731202</v>
      </c>
      <c r="X631" s="68">
        <v>30</v>
      </c>
      <c r="Y631" s="68">
        <v>400</v>
      </c>
      <c r="Z631" s="68">
        <v>3</v>
      </c>
    </row>
    <row r="632" spans="2:26" s="36" customFormat="1" ht="12" customHeight="1" x14ac:dyDescent="0.15">
      <c r="B632" s="101"/>
      <c r="C632" s="124" t="s">
        <v>201</v>
      </c>
      <c r="D632" s="37"/>
      <c r="E632" s="37"/>
      <c r="F632" s="37"/>
      <c r="G632" s="43"/>
      <c r="H632" s="52">
        <v>1194</v>
      </c>
      <c r="I632" s="52">
        <v>246</v>
      </c>
      <c r="J632" s="52">
        <v>308</v>
      </c>
      <c r="K632" s="52">
        <v>219</v>
      </c>
      <c r="L632" s="52">
        <v>82</v>
      </c>
      <c r="M632" s="52">
        <v>103</v>
      </c>
      <c r="N632" s="52">
        <v>34</v>
      </c>
      <c r="O632" s="52">
        <v>35</v>
      </c>
      <c r="P632" s="52">
        <v>11</v>
      </c>
      <c r="Q632" s="52">
        <v>23</v>
      </c>
      <c r="R632" s="52">
        <v>7</v>
      </c>
      <c r="S632" s="52">
        <v>82</v>
      </c>
      <c r="T632" s="53">
        <v>30</v>
      </c>
      <c r="U632" s="52">
        <f t="shared" si="92"/>
        <v>2374</v>
      </c>
      <c r="V632" s="68">
        <v>44.787116040955631</v>
      </c>
      <c r="W632" s="68">
        <v>91.287826086956528</v>
      </c>
      <c r="X632" s="68">
        <v>60</v>
      </c>
      <c r="Y632" s="68">
        <v>960</v>
      </c>
      <c r="Z632" s="68">
        <v>5</v>
      </c>
    </row>
    <row r="633" spans="2:26" s="36" customFormat="1" ht="12" customHeight="1" x14ac:dyDescent="0.15">
      <c r="B633" s="101"/>
      <c r="C633" s="124" t="s">
        <v>202</v>
      </c>
      <c r="D633" s="37"/>
      <c r="E633" s="37"/>
      <c r="F633" s="37"/>
      <c r="G633" s="43"/>
      <c r="H633" s="52">
        <v>1403</v>
      </c>
      <c r="I633" s="52">
        <v>356</v>
      </c>
      <c r="J633" s="52">
        <v>352</v>
      </c>
      <c r="K633" s="52">
        <v>140</v>
      </c>
      <c r="L633" s="52">
        <v>24</v>
      </c>
      <c r="M633" s="52">
        <v>36</v>
      </c>
      <c r="N633" s="52">
        <v>8</v>
      </c>
      <c r="O633" s="52">
        <v>12</v>
      </c>
      <c r="P633" s="52">
        <v>2</v>
      </c>
      <c r="Q633" s="52">
        <v>2</v>
      </c>
      <c r="R633" s="52">
        <v>1</v>
      </c>
      <c r="S633" s="52">
        <v>12</v>
      </c>
      <c r="T633" s="53">
        <v>26</v>
      </c>
      <c r="U633" s="52">
        <f t="shared" si="92"/>
        <v>2374</v>
      </c>
      <c r="V633" s="68">
        <v>17.686115843270869</v>
      </c>
      <c r="W633" s="68">
        <v>43.943915343915343</v>
      </c>
      <c r="X633" s="68">
        <v>30</v>
      </c>
      <c r="Y633" s="68">
        <v>435</v>
      </c>
      <c r="Z633" s="68">
        <v>3</v>
      </c>
    </row>
    <row r="634" spans="2:26" s="36" customFormat="1" ht="12" customHeight="1" x14ac:dyDescent="0.15">
      <c r="B634" s="101"/>
      <c r="C634" s="149" t="s">
        <v>203</v>
      </c>
      <c r="D634" s="150"/>
      <c r="E634" s="150"/>
      <c r="F634" s="150"/>
      <c r="G634" s="151"/>
      <c r="H634" s="152">
        <v>2290</v>
      </c>
      <c r="I634" s="152">
        <v>44</v>
      </c>
      <c r="J634" s="152">
        <v>24</v>
      </c>
      <c r="K634" s="152">
        <v>12</v>
      </c>
      <c r="L634" s="152">
        <v>0</v>
      </c>
      <c r="M634" s="152">
        <v>0</v>
      </c>
      <c r="N634" s="152">
        <v>0</v>
      </c>
      <c r="O634" s="152">
        <v>0</v>
      </c>
      <c r="P634" s="152">
        <v>0</v>
      </c>
      <c r="Q634" s="152">
        <v>0</v>
      </c>
      <c r="R634" s="152">
        <v>0</v>
      </c>
      <c r="S634" s="152">
        <v>1</v>
      </c>
      <c r="T634" s="153">
        <v>3</v>
      </c>
      <c r="U634" s="152">
        <f t="shared" si="92"/>
        <v>2374</v>
      </c>
      <c r="V634" s="154">
        <v>1.0607338675664277</v>
      </c>
      <c r="W634" s="154">
        <v>31.049382716049383</v>
      </c>
      <c r="X634" s="154">
        <v>20</v>
      </c>
      <c r="Y634" s="154">
        <v>420</v>
      </c>
      <c r="Z634" s="154">
        <v>5</v>
      </c>
    </row>
    <row r="635" spans="2:26" s="36" customFormat="1" ht="12" customHeight="1" x14ac:dyDescent="0.15">
      <c r="B635" s="101"/>
      <c r="C635" s="124" t="s">
        <v>204</v>
      </c>
      <c r="D635" s="37"/>
      <c r="E635" s="37"/>
      <c r="F635" s="37"/>
      <c r="G635" s="43"/>
      <c r="H635" s="52">
        <v>390</v>
      </c>
      <c r="I635" s="52">
        <v>1603</v>
      </c>
      <c r="J635" s="52">
        <v>331</v>
      </c>
      <c r="K635" s="52">
        <v>14</v>
      </c>
      <c r="L635" s="52">
        <v>1</v>
      </c>
      <c r="M635" s="52">
        <v>0</v>
      </c>
      <c r="N635" s="52">
        <v>0</v>
      </c>
      <c r="O635" s="52">
        <v>0</v>
      </c>
      <c r="P635" s="52">
        <v>0</v>
      </c>
      <c r="Q635" s="52">
        <v>0</v>
      </c>
      <c r="R635" s="52">
        <v>0</v>
      </c>
      <c r="S635" s="52">
        <v>0</v>
      </c>
      <c r="T635" s="53">
        <v>35</v>
      </c>
      <c r="U635" s="52">
        <f t="shared" si="92"/>
        <v>2374</v>
      </c>
      <c r="V635" s="68">
        <v>13.628473706712271</v>
      </c>
      <c r="W635" s="68">
        <v>16.355566957414059</v>
      </c>
      <c r="X635" s="68">
        <v>10</v>
      </c>
      <c r="Y635" s="68">
        <v>100</v>
      </c>
      <c r="Z635" s="68">
        <v>2</v>
      </c>
    </row>
    <row r="636" spans="2:26" s="36" customFormat="1" ht="12" customHeight="1" x14ac:dyDescent="0.15">
      <c r="B636" s="101"/>
      <c r="C636" s="124" t="s">
        <v>1043</v>
      </c>
      <c r="D636" s="37"/>
      <c r="E636" s="37"/>
      <c r="F636" s="37"/>
      <c r="G636" s="43"/>
      <c r="H636" s="52">
        <v>231</v>
      </c>
      <c r="I636" s="52">
        <v>126</v>
      </c>
      <c r="J636" s="52">
        <v>332</v>
      </c>
      <c r="K636" s="52">
        <v>599</v>
      </c>
      <c r="L636" s="52">
        <v>362</v>
      </c>
      <c r="M636" s="52">
        <v>514</v>
      </c>
      <c r="N636" s="52">
        <v>75</v>
      </c>
      <c r="O636" s="52">
        <v>81</v>
      </c>
      <c r="P636" s="52">
        <v>1</v>
      </c>
      <c r="Q636" s="52">
        <v>13</v>
      </c>
      <c r="R636" s="52">
        <v>0</v>
      </c>
      <c r="S636" s="52">
        <v>6</v>
      </c>
      <c r="T636" s="53">
        <v>34</v>
      </c>
      <c r="U636" s="52">
        <f t="shared" si="92"/>
        <v>2374</v>
      </c>
      <c r="V636" s="68">
        <v>77.433760683760681</v>
      </c>
      <c r="W636" s="68">
        <v>85.915125651967756</v>
      </c>
      <c r="X636" s="68">
        <v>85</v>
      </c>
      <c r="Y636" s="68">
        <v>360</v>
      </c>
      <c r="Z636" s="68">
        <v>3</v>
      </c>
    </row>
    <row r="637" spans="2:26" s="36" customFormat="1" ht="12" customHeight="1" x14ac:dyDescent="0.15">
      <c r="B637" s="101"/>
      <c r="C637" s="124" t="s">
        <v>1042</v>
      </c>
      <c r="D637" s="37"/>
      <c r="E637" s="37"/>
      <c r="F637" s="37"/>
      <c r="G637" s="143"/>
      <c r="H637" s="249" t="s">
        <v>1041</v>
      </c>
      <c r="I637" s="249" t="s">
        <v>1041</v>
      </c>
      <c r="J637" s="249" t="s">
        <v>1041</v>
      </c>
      <c r="K637" s="249" t="s">
        <v>1041</v>
      </c>
      <c r="L637" s="249" t="s">
        <v>1041</v>
      </c>
      <c r="M637" s="249" t="s">
        <v>1041</v>
      </c>
      <c r="N637" s="249" t="s">
        <v>1041</v>
      </c>
      <c r="O637" s="249" t="s">
        <v>1041</v>
      </c>
      <c r="P637" s="249" t="s">
        <v>1041</v>
      </c>
      <c r="Q637" s="249" t="s">
        <v>1041</v>
      </c>
      <c r="R637" s="249" t="s">
        <v>1041</v>
      </c>
      <c r="S637" s="249" t="s">
        <v>1041</v>
      </c>
      <c r="T637" s="250" t="s">
        <v>1041</v>
      </c>
      <c r="U637" s="249" t="s">
        <v>1041</v>
      </c>
      <c r="V637" s="169" t="s">
        <v>1041</v>
      </c>
      <c r="W637" s="169" t="s">
        <v>1041</v>
      </c>
      <c r="X637" s="169" t="s">
        <v>1041</v>
      </c>
      <c r="Y637" s="169" t="s">
        <v>1041</v>
      </c>
      <c r="Z637" s="169" t="s">
        <v>1041</v>
      </c>
    </row>
    <row r="638" spans="2:26" s="36" customFormat="1" ht="12" customHeight="1" x14ac:dyDescent="0.15">
      <c r="B638" s="101"/>
      <c r="C638" s="124" t="s">
        <v>205</v>
      </c>
      <c r="D638" s="37"/>
      <c r="E638" s="37"/>
      <c r="F638" s="37"/>
      <c r="G638" s="43"/>
      <c r="H638" s="52">
        <v>875</v>
      </c>
      <c r="I638" s="52">
        <v>1092</v>
      </c>
      <c r="J638" s="52">
        <v>302</v>
      </c>
      <c r="K638" s="52">
        <v>50</v>
      </c>
      <c r="L638" s="52">
        <v>7</v>
      </c>
      <c r="M638" s="52">
        <v>8</v>
      </c>
      <c r="N638" s="52">
        <v>2</v>
      </c>
      <c r="O638" s="52">
        <v>3</v>
      </c>
      <c r="P638" s="52">
        <v>0</v>
      </c>
      <c r="Q638" s="52">
        <v>2</v>
      </c>
      <c r="R638" s="52">
        <v>1</v>
      </c>
      <c r="S638" s="52">
        <v>3</v>
      </c>
      <c r="T638" s="53">
        <v>29</v>
      </c>
      <c r="U638" s="52">
        <f t="shared" si="92"/>
        <v>2374</v>
      </c>
      <c r="V638" s="68">
        <v>13.452025586353944</v>
      </c>
      <c r="W638" s="68">
        <v>21.459183673469386</v>
      </c>
      <c r="X638" s="68">
        <v>15</v>
      </c>
      <c r="Y638" s="68">
        <v>360</v>
      </c>
      <c r="Z638" s="68">
        <v>5</v>
      </c>
    </row>
    <row r="639" spans="2:26" s="36" customFormat="1" ht="12" customHeight="1" x14ac:dyDescent="0.15">
      <c r="B639" s="101"/>
      <c r="C639" s="124" t="s">
        <v>62</v>
      </c>
      <c r="D639" s="37"/>
      <c r="E639" s="37"/>
      <c r="F639" s="37"/>
      <c r="G639" s="43"/>
      <c r="H639" s="52">
        <v>882</v>
      </c>
      <c r="I639" s="52">
        <v>613</v>
      </c>
      <c r="J639" s="52">
        <v>655</v>
      </c>
      <c r="K639" s="52">
        <v>161</v>
      </c>
      <c r="L639" s="52">
        <v>15</v>
      </c>
      <c r="M639" s="52">
        <v>9</v>
      </c>
      <c r="N639" s="52">
        <v>3</v>
      </c>
      <c r="O639" s="52">
        <v>1</v>
      </c>
      <c r="P639" s="52">
        <v>1</v>
      </c>
      <c r="Q639" s="52">
        <v>1</v>
      </c>
      <c r="R639" s="52">
        <v>0</v>
      </c>
      <c r="S639" s="52">
        <v>1</v>
      </c>
      <c r="T639" s="53">
        <v>32</v>
      </c>
      <c r="U639" s="52">
        <f t="shared" si="92"/>
        <v>2374</v>
      </c>
      <c r="V639" s="68">
        <v>19.23270708795901</v>
      </c>
      <c r="W639" s="68">
        <v>30.851369863013698</v>
      </c>
      <c r="X639" s="68">
        <v>30</v>
      </c>
      <c r="Y639" s="68">
        <v>330</v>
      </c>
      <c r="Z639" s="68">
        <v>5</v>
      </c>
    </row>
    <row r="640" spans="2:26" s="36" customFormat="1" ht="12" customHeight="1" x14ac:dyDescent="0.15">
      <c r="B640" s="101"/>
      <c r="C640" s="149" t="s">
        <v>206</v>
      </c>
      <c r="D640" s="150"/>
      <c r="E640" s="150"/>
      <c r="F640" s="150"/>
      <c r="G640" s="151"/>
      <c r="H640" s="152">
        <v>1727</v>
      </c>
      <c r="I640" s="152">
        <v>420</v>
      </c>
      <c r="J640" s="152">
        <v>170</v>
      </c>
      <c r="K640" s="152">
        <v>36</v>
      </c>
      <c r="L640" s="152">
        <v>3</v>
      </c>
      <c r="M640" s="152">
        <v>1</v>
      </c>
      <c r="N640" s="152">
        <v>0</v>
      </c>
      <c r="O640" s="152">
        <v>0</v>
      </c>
      <c r="P640" s="152">
        <v>0</v>
      </c>
      <c r="Q640" s="152">
        <v>0</v>
      </c>
      <c r="R640" s="152">
        <v>0</v>
      </c>
      <c r="S640" s="152">
        <v>0</v>
      </c>
      <c r="T640" s="153">
        <v>17</v>
      </c>
      <c r="U640" s="152">
        <f t="shared" si="92"/>
        <v>2374</v>
      </c>
      <c r="V640" s="154">
        <v>5.7424692405600339</v>
      </c>
      <c r="W640" s="154">
        <v>21.484126984126984</v>
      </c>
      <c r="X640" s="154">
        <v>20</v>
      </c>
      <c r="Y640" s="154">
        <v>120</v>
      </c>
      <c r="Z640" s="154">
        <v>2</v>
      </c>
    </row>
    <row r="641" spans="2:26" s="36" customFormat="1" ht="12" customHeight="1" x14ac:dyDescent="0.15">
      <c r="B641" s="101"/>
      <c r="C641" s="124" t="s">
        <v>46</v>
      </c>
      <c r="D641" s="37"/>
      <c r="E641" s="37"/>
      <c r="F641" s="37"/>
      <c r="G641" s="43"/>
      <c r="H641" s="52">
        <v>2241</v>
      </c>
      <c r="I641" s="52">
        <v>25</v>
      </c>
      <c r="J641" s="52">
        <v>37</v>
      </c>
      <c r="K641" s="52">
        <v>25</v>
      </c>
      <c r="L641" s="52">
        <v>7</v>
      </c>
      <c r="M641" s="52">
        <v>21</v>
      </c>
      <c r="N641" s="52">
        <v>0</v>
      </c>
      <c r="O641" s="52">
        <v>2</v>
      </c>
      <c r="P641" s="52">
        <v>1</v>
      </c>
      <c r="Q641" s="52">
        <v>4</v>
      </c>
      <c r="R641" s="52">
        <v>0</v>
      </c>
      <c r="S641" s="52">
        <v>7</v>
      </c>
      <c r="T641" s="53">
        <v>4</v>
      </c>
      <c r="U641" s="52">
        <f t="shared" si="92"/>
        <v>2374</v>
      </c>
      <c r="V641" s="68">
        <v>4.5042194092827001</v>
      </c>
      <c r="W641" s="68">
        <v>82.751937984496124</v>
      </c>
      <c r="X641" s="68">
        <v>60</v>
      </c>
      <c r="Y641" s="68">
        <v>600</v>
      </c>
      <c r="Z641" s="68">
        <v>5</v>
      </c>
    </row>
    <row r="642" spans="2:26" s="36" customFormat="1" ht="12" customHeight="1" x14ac:dyDescent="0.15">
      <c r="B642" s="101"/>
      <c r="C642" s="124" t="s">
        <v>207</v>
      </c>
      <c r="D642" s="37"/>
      <c r="E642" s="37"/>
      <c r="F642" s="37"/>
      <c r="G642" s="43"/>
      <c r="H642" s="52">
        <v>2319</v>
      </c>
      <c r="I642" s="52">
        <v>33</v>
      </c>
      <c r="J642" s="52">
        <v>13</v>
      </c>
      <c r="K642" s="52">
        <v>5</v>
      </c>
      <c r="L642" s="52">
        <v>0</v>
      </c>
      <c r="M642" s="52">
        <v>0</v>
      </c>
      <c r="N642" s="52">
        <v>0</v>
      </c>
      <c r="O642" s="52">
        <v>0</v>
      </c>
      <c r="P642" s="52">
        <v>0</v>
      </c>
      <c r="Q642" s="52">
        <v>0</v>
      </c>
      <c r="R642" s="52">
        <v>0</v>
      </c>
      <c r="S642" s="52">
        <v>0</v>
      </c>
      <c r="T642" s="53">
        <v>4</v>
      </c>
      <c r="U642" s="52">
        <f t="shared" si="92"/>
        <v>2374</v>
      </c>
      <c r="V642" s="68">
        <v>0.47046413502109707</v>
      </c>
      <c r="W642" s="68">
        <v>21.862745098039216</v>
      </c>
      <c r="X642" s="68">
        <v>20</v>
      </c>
      <c r="Y642" s="68">
        <v>60</v>
      </c>
      <c r="Z642" s="68">
        <v>5</v>
      </c>
    </row>
    <row r="643" spans="2:26" s="36" customFormat="1" ht="12" customHeight="1" x14ac:dyDescent="0.15">
      <c r="B643" s="101"/>
      <c r="C643" s="124" t="s">
        <v>208</v>
      </c>
      <c r="D643" s="37"/>
      <c r="E643" s="37"/>
      <c r="F643" s="37"/>
      <c r="G643" s="43"/>
      <c r="H643" s="52">
        <v>2340</v>
      </c>
      <c r="I643" s="52">
        <v>10</v>
      </c>
      <c r="J643" s="52">
        <v>11</v>
      </c>
      <c r="K643" s="52">
        <v>7</v>
      </c>
      <c r="L643" s="52">
        <v>1</v>
      </c>
      <c r="M643" s="52">
        <v>0</v>
      </c>
      <c r="N643" s="52">
        <v>1</v>
      </c>
      <c r="O643" s="52">
        <v>2</v>
      </c>
      <c r="P643" s="52">
        <v>0</v>
      </c>
      <c r="Q643" s="52">
        <v>0</v>
      </c>
      <c r="R643" s="52">
        <v>0</v>
      </c>
      <c r="S643" s="52">
        <v>0</v>
      </c>
      <c r="T643" s="53">
        <v>2</v>
      </c>
      <c r="U643" s="52">
        <f t="shared" si="92"/>
        <v>2374</v>
      </c>
      <c r="V643" s="68">
        <v>0.64080944350758851</v>
      </c>
      <c r="W643" s="68">
        <v>47.5</v>
      </c>
      <c r="X643" s="68">
        <v>30</v>
      </c>
      <c r="Y643" s="68">
        <v>180</v>
      </c>
      <c r="Z643" s="68">
        <v>10</v>
      </c>
    </row>
    <row r="644" spans="2:26" s="36" customFormat="1" ht="12" customHeight="1" x14ac:dyDescent="0.15">
      <c r="B644" s="101"/>
      <c r="C644" s="124" t="s">
        <v>51</v>
      </c>
      <c r="D644" s="37"/>
      <c r="E644" s="37"/>
      <c r="F644" s="37"/>
      <c r="G644" s="43"/>
      <c r="H644" s="52">
        <v>2373</v>
      </c>
      <c r="I644" s="52">
        <v>0</v>
      </c>
      <c r="J644" s="52">
        <v>0</v>
      </c>
      <c r="K644" s="52">
        <v>1</v>
      </c>
      <c r="L644" s="52">
        <v>0</v>
      </c>
      <c r="M644" s="52">
        <v>0</v>
      </c>
      <c r="N644" s="52">
        <v>0</v>
      </c>
      <c r="O644" s="52">
        <v>0</v>
      </c>
      <c r="P644" s="52">
        <v>0</v>
      </c>
      <c r="Q644" s="52">
        <v>0</v>
      </c>
      <c r="R644" s="52">
        <v>0</v>
      </c>
      <c r="S644" s="52">
        <v>0</v>
      </c>
      <c r="T644" s="53">
        <v>0</v>
      </c>
      <c r="U644" s="52">
        <f t="shared" si="92"/>
        <v>2374</v>
      </c>
      <c r="V644" s="68">
        <v>2.5273799494524012E-2</v>
      </c>
      <c r="W644" s="68">
        <v>60</v>
      </c>
      <c r="X644" s="68">
        <v>60</v>
      </c>
      <c r="Y644" s="68">
        <v>60</v>
      </c>
      <c r="Z644" s="68">
        <v>60</v>
      </c>
    </row>
    <row r="645" spans="2:26" s="36" customFormat="1" ht="12" customHeight="1" x14ac:dyDescent="0.15">
      <c r="B645" s="101"/>
      <c r="C645" s="124" t="s">
        <v>209</v>
      </c>
      <c r="D645" s="37"/>
      <c r="E645" s="37"/>
      <c r="F645" s="37"/>
      <c r="G645" s="43"/>
      <c r="H645" s="52">
        <v>2367</v>
      </c>
      <c r="I645" s="52">
        <v>1</v>
      </c>
      <c r="J645" s="52">
        <v>1</v>
      </c>
      <c r="K645" s="52">
        <v>1</v>
      </c>
      <c r="L645" s="52">
        <v>0</v>
      </c>
      <c r="M645" s="52">
        <v>0</v>
      </c>
      <c r="N645" s="52">
        <v>0</v>
      </c>
      <c r="O645" s="52">
        <v>0</v>
      </c>
      <c r="P645" s="52">
        <v>0</v>
      </c>
      <c r="Q645" s="52">
        <v>0</v>
      </c>
      <c r="R645" s="52">
        <v>0</v>
      </c>
      <c r="S645" s="52">
        <v>1</v>
      </c>
      <c r="T645" s="53">
        <v>3</v>
      </c>
      <c r="U645" s="52">
        <f t="shared" si="92"/>
        <v>2374</v>
      </c>
      <c r="V645" s="68">
        <v>0.24462252214255589</v>
      </c>
      <c r="W645" s="68">
        <v>145</v>
      </c>
      <c r="X645" s="68">
        <v>45</v>
      </c>
      <c r="Y645" s="68">
        <v>480</v>
      </c>
      <c r="Z645" s="68">
        <v>10</v>
      </c>
    </row>
    <row r="646" spans="2:26" s="36" customFormat="1" ht="12" customHeight="1" x14ac:dyDescent="0.15">
      <c r="B646" s="101"/>
      <c r="C646" s="124" t="s">
        <v>54</v>
      </c>
      <c r="D646" s="37"/>
      <c r="E646" s="37"/>
      <c r="F646" s="37"/>
      <c r="G646" s="43"/>
      <c r="H646" s="52">
        <v>2339</v>
      </c>
      <c r="I646" s="52">
        <v>15</v>
      </c>
      <c r="J646" s="52">
        <v>7</v>
      </c>
      <c r="K646" s="52">
        <v>6</v>
      </c>
      <c r="L646" s="52">
        <v>2</v>
      </c>
      <c r="M646" s="52">
        <v>4</v>
      </c>
      <c r="N646" s="52">
        <v>0</v>
      </c>
      <c r="O646" s="52">
        <v>0</v>
      </c>
      <c r="P646" s="52">
        <v>0</v>
      </c>
      <c r="Q646" s="52">
        <v>0</v>
      </c>
      <c r="R646" s="52">
        <v>0</v>
      </c>
      <c r="S646" s="52">
        <v>0</v>
      </c>
      <c r="T646" s="53">
        <v>1</v>
      </c>
      <c r="U646" s="52">
        <f t="shared" si="92"/>
        <v>2374</v>
      </c>
      <c r="V646" s="68">
        <v>0.61314791403286983</v>
      </c>
      <c r="W646" s="68">
        <v>42.794117647058826</v>
      </c>
      <c r="X646" s="68">
        <v>30</v>
      </c>
      <c r="Y646" s="68">
        <v>120</v>
      </c>
      <c r="Z646" s="68">
        <v>5</v>
      </c>
    </row>
    <row r="647" spans="2:26" s="36" customFormat="1" ht="12" customHeight="1" x14ac:dyDescent="0.15">
      <c r="B647" s="101"/>
      <c r="C647" s="124" t="s">
        <v>597</v>
      </c>
      <c r="D647" s="37"/>
      <c r="E647" s="37"/>
      <c r="F647" s="37"/>
      <c r="G647" s="43"/>
      <c r="H647" s="52">
        <v>2371</v>
      </c>
      <c r="I647" s="52">
        <v>1</v>
      </c>
      <c r="J647" s="52">
        <v>1</v>
      </c>
      <c r="K647" s="52">
        <v>1</v>
      </c>
      <c r="L647" s="52">
        <v>0</v>
      </c>
      <c r="M647" s="52">
        <v>0</v>
      </c>
      <c r="N647" s="52">
        <v>0</v>
      </c>
      <c r="O647" s="52">
        <v>0</v>
      </c>
      <c r="P647" s="52">
        <v>0</v>
      </c>
      <c r="Q647" s="52">
        <v>0</v>
      </c>
      <c r="R647" s="52">
        <v>0</v>
      </c>
      <c r="S647" s="52">
        <v>0</v>
      </c>
      <c r="T647" s="53">
        <v>0</v>
      </c>
      <c r="U647" s="52">
        <f t="shared" si="92"/>
        <v>2374</v>
      </c>
      <c r="V647" s="68">
        <v>4.2122999157540017E-2</v>
      </c>
      <c r="W647" s="68">
        <v>33.333333333333336</v>
      </c>
      <c r="X647" s="68">
        <v>30</v>
      </c>
      <c r="Y647" s="68">
        <v>60</v>
      </c>
      <c r="Z647" s="68">
        <v>10</v>
      </c>
    </row>
    <row r="648" spans="2:26" s="36" customFormat="1" ht="12" customHeight="1" x14ac:dyDescent="0.15">
      <c r="B648" s="101"/>
      <c r="C648" s="149" t="s">
        <v>57</v>
      </c>
      <c r="D648" s="150"/>
      <c r="E648" s="150"/>
      <c r="F648" s="150"/>
      <c r="G648" s="151"/>
      <c r="H648" s="152">
        <v>2362</v>
      </c>
      <c r="I648" s="152">
        <v>5</v>
      </c>
      <c r="J648" s="152">
        <v>3</v>
      </c>
      <c r="K648" s="152">
        <v>3</v>
      </c>
      <c r="L648" s="152">
        <v>0</v>
      </c>
      <c r="M648" s="152">
        <v>1</v>
      </c>
      <c r="N648" s="152">
        <v>0</v>
      </c>
      <c r="O648" s="152">
        <v>0</v>
      </c>
      <c r="P648" s="152">
        <v>0</v>
      </c>
      <c r="Q648" s="152">
        <v>0</v>
      </c>
      <c r="R648" s="152">
        <v>0</v>
      </c>
      <c r="S648" s="152">
        <v>0</v>
      </c>
      <c r="T648" s="153">
        <v>0</v>
      </c>
      <c r="U648" s="152">
        <f t="shared" si="92"/>
        <v>2374</v>
      </c>
      <c r="V648" s="154">
        <v>0.19376579612468409</v>
      </c>
      <c r="W648" s="154">
        <v>38.333333333333336</v>
      </c>
      <c r="X648" s="154">
        <v>30</v>
      </c>
      <c r="Y648" s="154">
        <v>120</v>
      </c>
      <c r="Z648" s="154">
        <v>10</v>
      </c>
    </row>
    <row r="649" spans="2:26" s="36" customFormat="1" ht="12" customHeight="1" x14ac:dyDescent="0.15">
      <c r="B649" s="101"/>
      <c r="C649" s="124" t="s">
        <v>210</v>
      </c>
      <c r="D649" s="37"/>
      <c r="E649" s="37"/>
      <c r="F649" s="37"/>
      <c r="G649" s="43"/>
      <c r="H649" s="52">
        <v>2250</v>
      </c>
      <c r="I649" s="52">
        <v>68</v>
      </c>
      <c r="J649" s="52">
        <v>34</v>
      </c>
      <c r="K649" s="52">
        <v>15</v>
      </c>
      <c r="L649" s="52">
        <v>0</v>
      </c>
      <c r="M649" s="52">
        <v>1</v>
      </c>
      <c r="N649" s="52">
        <v>0</v>
      </c>
      <c r="O649" s="52">
        <v>0</v>
      </c>
      <c r="P649" s="52">
        <v>0</v>
      </c>
      <c r="Q649" s="52">
        <v>0</v>
      </c>
      <c r="R649" s="52">
        <v>0</v>
      </c>
      <c r="S649" s="52">
        <v>1</v>
      </c>
      <c r="T649" s="53">
        <v>5</v>
      </c>
      <c r="U649" s="52">
        <f t="shared" si="92"/>
        <v>2374</v>
      </c>
      <c r="V649" s="68">
        <v>1.428872942169692</v>
      </c>
      <c r="W649" s="68">
        <v>28.445378151260503</v>
      </c>
      <c r="X649" s="68">
        <v>20</v>
      </c>
      <c r="Y649" s="68">
        <v>400</v>
      </c>
      <c r="Z649" s="68">
        <v>5</v>
      </c>
    </row>
    <row r="650" spans="2:26" s="36" customFormat="1" ht="12" customHeight="1" x14ac:dyDescent="0.15">
      <c r="B650" s="101"/>
      <c r="C650" s="124" t="s">
        <v>211</v>
      </c>
      <c r="D650" s="37"/>
      <c r="E650" s="37"/>
      <c r="F650" s="37"/>
      <c r="G650" s="43"/>
      <c r="H650" s="52">
        <v>2148</v>
      </c>
      <c r="I650" s="52">
        <v>77</v>
      </c>
      <c r="J650" s="52">
        <v>77</v>
      </c>
      <c r="K650" s="52">
        <v>46</v>
      </c>
      <c r="L650" s="52">
        <v>7</v>
      </c>
      <c r="M650" s="52">
        <v>8</v>
      </c>
      <c r="N650" s="52">
        <v>3</v>
      </c>
      <c r="O650" s="52">
        <v>0</v>
      </c>
      <c r="P650" s="52">
        <v>1</v>
      </c>
      <c r="Q650" s="52">
        <v>1</v>
      </c>
      <c r="R650" s="52">
        <v>0</v>
      </c>
      <c r="S650" s="52">
        <v>1</v>
      </c>
      <c r="T650" s="53">
        <v>5</v>
      </c>
      <c r="U650" s="52">
        <f t="shared" si="92"/>
        <v>2374</v>
      </c>
      <c r="V650" s="68">
        <v>3.9531447868298861</v>
      </c>
      <c r="W650" s="68">
        <v>42.375565610859731</v>
      </c>
      <c r="X650" s="68">
        <v>30</v>
      </c>
      <c r="Y650" s="68">
        <v>480</v>
      </c>
      <c r="Z650" s="68">
        <v>5</v>
      </c>
    </row>
    <row r="651" spans="2:26" s="36" customFormat="1" ht="12" customHeight="1" x14ac:dyDescent="0.15">
      <c r="B651" s="101"/>
      <c r="C651" s="124" t="s">
        <v>212</v>
      </c>
      <c r="D651" s="37"/>
      <c r="E651" s="37"/>
      <c r="F651" s="37"/>
      <c r="G651" s="43"/>
      <c r="H651" s="52">
        <v>990</v>
      </c>
      <c r="I651" s="52">
        <v>412</v>
      </c>
      <c r="J651" s="52">
        <v>546</v>
      </c>
      <c r="K651" s="52">
        <v>264</v>
      </c>
      <c r="L651" s="52">
        <v>48</v>
      </c>
      <c r="M651" s="52">
        <v>56</v>
      </c>
      <c r="N651" s="52">
        <v>6</v>
      </c>
      <c r="O651" s="52">
        <v>8</v>
      </c>
      <c r="P651" s="52">
        <v>0</v>
      </c>
      <c r="Q651" s="52">
        <v>10</v>
      </c>
      <c r="R651" s="52">
        <v>2</v>
      </c>
      <c r="S651" s="52">
        <v>3</v>
      </c>
      <c r="T651" s="53">
        <v>29</v>
      </c>
      <c r="U651" s="52">
        <f t="shared" si="92"/>
        <v>2374</v>
      </c>
      <c r="V651" s="68">
        <v>24.852878464818762</v>
      </c>
      <c r="W651" s="68">
        <v>43.011070110701105</v>
      </c>
      <c r="X651" s="68">
        <v>30</v>
      </c>
      <c r="Y651" s="68">
        <v>370</v>
      </c>
      <c r="Z651" s="68">
        <v>5</v>
      </c>
    </row>
    <row r="652" spans="2:26" s="36" customFormat="1" ht="12" customHeight="1" x14ac:dyDescent="0.15">
      <c r="B652" s="101"/>
      <c r="C652" s="124" t="s">
        <v>213</v>
      </c>
      <c r="D652" s="37"/>
      <c r="E652" s="37"/>
      <c r="F652" s="37"/>
      <c r="G652" s="43"/>
      <c r="H652" s="52">
        <v>2195</v>
      </c>
      <c r="I652" s="52">
        <v>95</v>
      </c>
      <c r="J652" s="52">
        <v>51</v>
      </c>
      <c r="K652" s="52">
        <v>15</v>
      </c>
      <c r="L652" s="52">
        <v>1</v>
      </c>
      <c r="M652" s="52">
        <v>4</v>
      </c>
      <c r="N652" s="52">
        <v>0</v>
      </c>
      <c r="O652" s="52">
        <v>2</v>
      </c>
      <c r="P652" s="52">
        <v>0</v>
      </c>
      <c r="Q652" s="52">
        <v>0</v>
      </c>
      <c r="R652" s="52">
        <v>0</v>
      </c>
      <c r="S652" s="52">
        <v>0</v>
      </c>
      <c r="T652" s="53">
        <v>11</v>
      </c>
      <c r="U652" s="52">
        <f t="shared" si="92"/>
        <v>2374</v>
      </c>
      <c r="V652" s="68">
        <v>1.9678374947101143</v>
      </c>
      <c r="W652" s="68">
        <v>27.678571428571427</v>
      </c>
      <c r="X652" s="68">
        <v>20</v>
      </c>
      <c r="Y652" s="68">
        <v>180</v>
      </c>
      <c r="Z652" s="68">
        <v>5</v>
      </c>
    </row>
    <row r="653" spans="2:26" s="36" customFormat="1" ht="12" customHeight="1" x14ac:dyDescent="0.15">
      <c r="B653" s="101"/>
      <c r="C653" s="124" t="s">
        <v>214</v>
      </c>
      <c r="D653" s="37"/>
      <c r="E653" s="37"/>
      <c r="F653" s="37"/>
      <c r="G653" s="43"/>
      <c r="H653" s="52">
        <v>2226</v>
      </c>
      <c r="I653" s="52">
        <v>44</v>
      </c>
      <c r="J653" s="52">
        <v>36</v>
      </c>
      <c r="K653" s="52">
        <v>33</v>
      </c>
      <c r="L653" s="52">
        <v>5</v>
      </c>
      <c r="M653" s="52">
        <v>13</v>
      </c>
      <c r="N653" s="52">
        <v>0</v>
      </c>
      <c r="O653" s="52">
        <v>3</v>
      </c>
      <c r="P653" s="52">
        <v>0</v>
      </c>
      <c r="Q653" s="52">
        <v>0</v>
      </c>
      <c r="R653" s="52">
        <v>0</v>
      </c>
      <c r="S653" s="52">
        <v>1</v>
      </c>
      <c r="T653" s="53">
        <v>13</v>
      </c>
      <c r="U653" s="52">
        <f t="shared" si="92"/>
        <v>2374</v>
      </c>
      <c r="V653" s="68">
        <v>2.8928420160948751</v>
      </c>
      <c r="W653" s="68">
        <v>50.592592592592595</v>
      </c>
      <c r="X653" s="68">
        <v>30</v>
      </c>
      <c r="Y653" s="68">
        <v>480</v>
      </c>
      <c r="Z653" s="68">
        <v>5</v>
      </c>
    </row>
    <row r="654" spans="2:26" s="36" customFormat="1" ht="12" customHeight="1" x14ac:dyDescent="0.15">
      <c r="B654" s="101"/>
      <c r="C654" s="149" t="s">
        <v>215</v>
      </c>
      <c r="D654" s="150"/>
      <c r="E654" s="150"/>
      <c r="F654" s="150"/>
      <c r="G654" s="151"/>
      <c r="H654" s="152">
        <v>2357</v>
      </c>
      <c r="I654" s="152">
        <v>0</v>
      </c>
      <c r="J654" s="152">
        <v>8</v>
      </c>
      <c r="K654" s="152">
        <v>5</v>
      </c>
      <c r="L654" s="152">
        <v>0</v>
      </c>
      <c r="M654" s="152">
        <v>1</v>
      </c>
      <c r="N654" s="152">
        <v>0</v>
      </c>
      <c r="O654" s="152">
        <v>0</v>
      </c>
      <c r="P654" s="152">
        <v>0</v>
      </c>
      <c r="Q654" s="152">
        <v>0</v>
      </c>
      <c r="R654" s="152">
        <v>0</v>
      </c>
      <c r="S654" s="152">
        <v>0</v>
      </c>
      <c r="T654" s="153">
        <v>3</v>
      </c>
      <c r="U654" s="152">
        <f t="shared" si="92"/>
        <v>2374</v>
      </c>
      <c r="V654" s="154">
        <v>0.29101644875579924</v>
      </c>
      <c r="W654" s="154">
        <v>49.285714285714285</v>
      </c>
      <c r="X654" s="154">
        <v>45</v>
      </c>
      <c r="Y654" s="154">
        <v>120</v>
      </c>
      <c r="Z654" s="154">
        <v>30</v>
      </c>
    </row>
    <row r="655" spans="2:26" s="36" customFormat="1" ht="12" customHeight="1" x14ac:dyDescent="0.15">
      <c r="B655" s="101"/>
      <c r="C655" s="124" t="s">
        <v>216</v>
      </c>
      <c r="D655" s="37"/>
      <c r="E655" s="37"/>
      <c r="F655" s="37"/>
      <c r="G655" s="43"/>
      <c r="H655" s="52">
        <v>2348</v>
      </c>
      <c r="I655" s="52">
        <v>3</v>
      </c>
      <c r="J655" s="52">
        <v>1</v>
      </c>
      <c r="K655" s="52">
        <v>8</v>
      </c>
      <c r="L655" s="52">
        <v>2</v>
      </c>
      <c r="M655" s="52">
        <v>3</v>
      </c>
      <c r="N655" s="52">
        <v>0</v>
      </c>
      <c r="O655" s="52">
        <v>0</v>
      </c>
      <c r="P655" s="52">
        <v>0</v>
      </c>
      <c r="Q655" s="52">
        <v>0</v>
      </c>
      <c r="R655" s="52">
        <v>0</v>
      </c>
      <c r="S655" s="52">
        <v>2</v>
      </c>
      <c r="T655" s="53">
        <v>7</v>
      </c>
      <c r="U655" s="52">
        <f t="shared" ref="U655:U686" si="93">SUM(H655:T655)</f>
        <v>2374</v>
      </c>
      <c r="V655" s="68">
        <v>0.79425433037600335</v>
      </c>
      <c r="W655" s="68">
        <v>98.94736842105263</v>
      </c>
      <c r="X655" s="68">
        <v>60</v>
      </c>
      <c r="Y655" s="68">
        <v>480</v>
      </c>
      <c r="Z655" s="68">
        <v>10</v>
      </c>
    </row>
    <row r="656" spans="2:26" ht="12" customHeight="1" x14ac:dyDescent="0.15">
      <c r="B656" s="103"/>
      <c r="C656" s="125" t="s">
        <v>217</v>
      </c>
      <c r="D656" s="71"/>
      <c r="E656" s="71"/>
      <c r="F656" s="71"/>
      <c r="G656" s="48"/>
      <c r="H656" s="54">
        <v>1213</v>
      </c>
      <c r="I656" s="54">
        <v>176</v>
      </c>
      <c r="J656" s="54">
        <v>232</v>
      </c>
      <c r="K656" s="54">
        <v>261</v>
      </c>
      <c r="L656" s="54">
        <v>123</v>
      </c>
      <c r="M656" s="54">
        <v>86</v>
      </c>
      <c r="N656" s="54">
        <v>66</v>
      </c>
      <c r="O656" s="54">
        <v>68</v>
      </c>
      <c r="P656" s="54">
        <v>32</v>
      </c>
      <c r="Q656" s="54">
        <v>36</v>
      </c>
      <c r="R656" s="54">
        <v>21</v>
      </c>
      <c r="S656" s="54">
        <v>55</v>
      </c>
      <c r="T656" s="55">
        <v>5</v>
      </c>
      <c r="U656" s="54">
        <f t="shared" si="93"/>
        <v>2374</v>
      </c>
      <c r="V656" s="69">
        <v>49.88813845504432</v>
      </c>
      <c r="W656" s="69">
        <v>102.23615916955018</v>
      </c>
      <c r="X656" s="69">
        <v>65</v>
      </c>
      <c r="Y656" s="69">
        <v>590</v>
      </c>
      <c r="Z656" s="69">
        <v>3</v>
      </c>
    </row>
    <row r="657" spans="2:21" s="36" customFormat="1" ht="12" customHeight="1" x14ac:dyDescent="0.15">
      <c r="B657" s="100" t="s">
        <v>3</v>
      </c>
      <c r="C657" s="124" t="s">
        <v>193</v>
      </c>
      <c r="D657" s="47"/>
      <c r="E657" s="47"/>
      <c r="F657" s="47"/>
      <c r="G657" s="244">
        <f>U623</f>
        <v>2374</v>
      </c>
      <c r="H657" s="56">
        <f t="shared" ref="H657:T657" si="94">H623/$G657*100</f>
        <v>85.509688289806235</v>
      </c>
      <c r="I657" s="56">
        <f t="shared" si="94"/>
        <v>1.6849199663016006</v>
      </c>
      <c r="J657" s="56">
        <f t="shared" si="94"/>
        <v>4.9705139005897223</v>
      </c>
      <c r="K657" s="56">
        <f t="shared" si="94"/>
        <v>4.2122999157540013</v>
      </c>
      <c r="L657" s="56">
        <f t="shared" si="94"/>
        <v>0.75821398483572033</v>
      </c>
      <c r="M657" s="56">
        <f t="shared" si="94"/>
        <v>1.2215669755686605</v>
      </c>
      <c r="N657" s="56">
        <f t="shared" si="94"/>
        <v>0.16849199663016007</v>
      </c>
      <c r="O657" s="56">
        <f t="shared" si="94"/>
        <v>0.33698399326032014</v>
      </c>
      <c r="P657" s="56">
        <f t="shared" si="94"/>
        <v>4.2122999157540017E-2</v>
      </c>
      <c r="Q657" s="56">
        <f t="shared" si="94"/>
        <v>0.21061499578770007</v>
      </c>
      <c r="R657" s="56">
        <f t="shared" si="94"/>
        <v>4.2122999157540017E-2</v>
      </c>
      <c r="S657" s="56">
        <f t="shared" si="94"/>
        <v>0.42122999157540014</v>
      </c>
      <c r="T657" s="60">
        <f t="shared" si="94"/>
        <v>0.42122999157540014</v>
      </c>
      <c r="U657" s="56">
        <f t="shared" si="93"/>
        <v>100.00000000000001</v>
      </c>
    </row>
    <row r="658" spans="2:21" s="36" customFormat="1" ht="12" customHeight="1" x14ac:dyDescent="0.15">
      <c r="B658" s="101"/>
      <c r="C658" s="124" t="s">
        <v>1044</v>
      </c>
      <c r="D658" s="37"/>
      <c r="E658" s="37"/>
      <c r="F658" s="37"/>
      <c r="G658" s="239" t="str">
        <f t="shared" ref="G658:G690" si="95">U624</f>
        <v>－</v>
      </c>
      <c r="H658" s="92" t="s">
        <v>1041</v>
      </c>
      <c r="I658" s="92" t="s">
        <v>1041</v>
      </c>
      <c r="J658" s="92" t="s">
        <v>1041</v>
      </c>
      <c r="K658" s="92" t="s">
        <v>1041</v>
      </c>
      <c r="L658" s="92" t="s">
        <v>1041</v>
      </c>
      <c r="M658" s="92" t="s">
        <v>1041</v>
      </c>
      <c r="N658" s="92" t="s">
        <v>1041</v>
      </c>
      <c r="O658" s="92" t="s">
        <v>1041</v>
      </c>
      <c r="P658" s="92" t="s">
        <v>1041</v>
      </c>
      <c r="Q658" s="92" t="s">
        <v>1041</v>
      </c>
      <c r="R658" s="92" t="s">
        <v>1041</v>
      </c>
      <c r="S658" s="92" t="s">
        <v>1041</v>
      </c>
      <c r="T658" s="248" t="s">
        <v>1041</v>
      </c>
      <c r="U658" s="92" t="s">
        <v>1041</v>
      </c>
    </row>
    <row r="659" spans="2:21" s="36" customFormat="1" ht="12" customHeight="1" x14ac:dyDescent="0.15">
      <c r="B659" s="101"/>
      <c r="C659" s="149" t="s">
        <v>194</v>
      </c>
      <c r="D659" s="150"/>
      <c r="E659" s="150"/>
      <c r="F659" s="150"/>
      <c r="G659" s="242">
        <f t="shared" si="95"/>
        <v>2374</v>
      </c>
      <c r="H659" s="156">
        <f t="shared" ref="H659:T670" si="96">H625/$G659*100</f>
        <v>93.850042122999156</v>
      </c>
      <c r="I659" s="156">
        <f t="shared" si="96"/>
        <v>2.3588879528222408</v>
      </c>
      <c r="J659" s="156">
        <f t="shared" si="96"/>
        <v>1.4321819713563606</v>
      </c>
      <c r="K659" s="156">
        <f t="shared" si="96"/>
        <v>1.3479359730412805</v>
      </c>
      <c r="L659" s="156">
        <f t="shared" si="96"/>
        <v>0.37910699241786017</v>
      </c>
      <c r="M659" s="156">
        <f t="shared" si="96"/>
        <v>0.33698399326032014</v>
      </c>
      <c r="N659" s="156">
        <f t="shared" si="96"/>
        <v>4.2122999157540017E-2</v>
      </c>
      <c r="O659" s="156">
        <f t="shared" si="96"/>
        <v>4.2122999157540017E-2</v>
      </c>
      <c r="P659" s="156">
        <f t="shared" si="96"/>
        <v>0</v>
      </c>
      <c r="Q659" s="156">
        <f t="shared" si="96"/>
        <v>0</v>
      </c>
      <c r="R659" s="156">
        <f t="shared" si="96"/>
        <v>0</v>
      </c>
      <c r="S659" s="156">
        <f t="shared" si="96"/>
        <v>0</v>
      </c>
      <c r="T659" s="157">
        <f t="shared" si="96"/>
        <v>0.21061499578770007</v>
      </c>
      <c r="U659" s="156">
        <f t="shared" si="93"/>
        <v>99.999999999999986</v>
      </c>
    </row>
    <row r="660" spans="2:21" s="36" customFormat="1" ht="12" customHeight="1" x14ac:dyDescent="0.15">
      <c r="B660" s="101"/>
      <c r="C660" s="124" t="s">
        <v>195</v>
      </c>
      <c r="D660" s="37"/>
      <c r="E660" s="37"/>
      <c r="F660" s="37"/>
      <c r="G660" s="239">
        <f t="shared" si="95"/>
        <v>2374</v>
      </c>
      <c r="H660" s="57">
        <f t="shared" si="96"/>
        <v>36.478517270429656</v>
      </c>
      <c r="I660" s="57">
        <f t="shared" si="96"/>
        <v>16.891322662173547</v>
      </c>
      <c r="J660" s="57">
        <f t="shared" si="96"/>
        <v>33.487784330244317</v>
      </c>
      <c r="K660" s="57">
        <f t="shared" si="96"/>
        <v>11.415332771693345</v>
      </c>
      <c r="L660" s="57">
        <f t="shared" si="96"/>
        <v>0.29486099410278011</v>
      </c>
      <c r="M660" s="57">
        <f t="shared" si="96"/>
        <v>0.12636899747262004</v>
      </c>
      <c r="N660" s="57">
        <f t="shared" si="96"/>
        <v>4.2122999157540017E-2</v>
      </c>
      <c r="O660" s="57">
        <f t="shared" si="96"/>
        <v>0</v>
      </c>
      <c r="P660" s="57">
        <f t="shared" si="96"/>
        <v>0</v>
      </c>
      <c r="Q660" s="57">
        <f t="shared" si="96"/>
        <v>0</v>
      </c>
      <c r="R660" s="57">
        <f t="shared" si="96"/>
        <v>0</v>
      </c>
      <c r="S660" s="57">
        <f t="shared" si="96"/>
        <v>0</v>
      </c>
      <c r="T660" s="61">
        <f t="shared" si="96"/>
        <v>1.2636899747262005</v>
      </c>
      <c r="U660" s="57">
        <f t="shared" si="93"/>
        <v>100</v>
      </c>
    </row>
    <row r="661" spans="2:21" s="36" customFormat="1" ht="12" customHeight="1" x14ac:dyDescent="0.15">
      <c r="B661" s="101"/>
      <c r="C661" s="124" t="s">
        <v>196</v>
      </c>
      <c r="D661" s="37"/>
      <c r="E661" s="37"/>
      <c r="F661" s="37"/>
      <c r="G661" s="239">
        <f t="shared" si="95"/>
        <v>2374</v>
      </c>
      <c r="H661" s="57">
        <f t="shared" si="96"/>
        <v>17.986520640269589</v>
      </c>
      <c r="I661" s="57">
        <f t="shared" si="96"/>
        <v>2.1482729570345409</v>
      </c>
      <c r="J661" s="57">
        <f t="shared" si="96"/>
        <v>3.9174389216512213</v>
      </c>
      <c r="K661" s="57">
        <f t="shared" si="96"/>
        <v>8.129738837405224</v>
      </c>
      <c r="L661" s="57">
        <f t="shared" si="96"/>
        <v>16.301600673967986</v>
      </c>
      <c r="M661" s="57">
        <f t="shared" si="96"/>
        <v>32.72957034540859</v>
      </c>
      <c r="N661" s="57">
        <f t="shared" si="96"/>
        <v>9.1406908171861847</v>
      </c>
      <c r="O661" s="57">
        <f t="shared" si="96"/>
        <v>6.2342038753159228</v>
      </c>
      <c r="P661" s="57">
        <f t="shared" si="96"/>
        <v>0.75821398483572033</v>
      </c>
      <c r="Q661" s="57">
        <f t="shared" si="96"/>
        <v>0.63184498736310024</v>
      </c>
      <c r="R661" s="57">
        <f t="shared" si="96"/>
        <v>0.12636899747262004</v>
      </c>
      <c r="S661" s="57">
        <f t="shared" si="96"/>
        <v>0.33698399326032014</v>
      </c>
      <c r="T661" s="61">
        <f t="shared" si="96"/>
        <v>1.5585509688289807</v>
      </c>
      <c r="U661" s="57">
        <f t="shared" si="93"/>
        <v>100</v>
      </c>
    </row>
    <row r="662" spans="2:21" s="36" customFormat="1" ht="12" customHeight="1" x14ac:dyDescent="0.15">
      <c r="B662" s="101"/>
      <c r="C662" s="124" t="s">
        <v>197</v>
      </c>
      <c r="D662" s="37"/>
      <c r="E662" s="37"/>
      <c r="F662" s="37"/>
      <c r="G662" s="239">
        <f t="shared" si="95"/>
        <v>2374</v>
      </c>
      <c r="H662" s="57">
        <f t="shared" si="96"/>
        <v>11.920808761583825</v>
      </c>
      <c r="I662" s="57">
        <f t="shared" si="96"/>
        <v>24.852569502948612</v>
      </c>
      <c r="J662" s="57">
        <f t="shared" si="96"/>
        <v>40.311710193765798</v>
      </c>
      <c r="K662" s="57">
        <f t="shared" si="96"/>
        <v>16.891322662173547</v>
      </c>
      <c r="L662" s="57">
        <f t="shared" si="96"/>
        <v>2.527379949452401</v>
      </c>
      <c r="M662" s="57">
        <f t="shared" si="96"/>
        <v>1.2215669755686605</v>
      </c>
      <c r="N662" s="57">
        <f t="shared" si="96"/>
        <v>0.29486099410278011</v>
      </c>
      <c r="O662" s="57">
        <f t="shared" si="96"/>
        <v>0.29486099410278011</v>
      </c>
      <c r="P662" s="57">
        <f t="shared" si="96"/>
        <v>0</v>
      </c>
      <c r="Q662" s="57">
        <f t="shared" si="96"/>
        <v>8.4245998315080034E-2</v>
      </c>
      <c r="R662" s="57">
        <f t="shared" si="96"/>
        <v>0</v>
      </c>
      <c r="S662" s="57">
        <f t="shared" si="96"/>
        <v>8.4245998315080034E-2</v>
      </c>
      <c r="T662" s="61">
        <f t="shared" si="96"/>
        <v>1.5164279696714407</v>
      </c>
      <c r="U662" s="57">
        <f t="shared" si="93"/>
        <v>100</v>
      </c>
    </row>
    <row r="663" spans="2:21" s="36" customFormat="1" ht="12" customHeight="1" x14ac:dyDescent="0.15">
      <c r="B663" s="101"/>
      <c r="C663" s="124" t="s">
        <v>198</v>
      </c>
      <c r="D663" s="37"/>
      <c r="E663" s="37"/>
      <c r="F663" s="37"/>
      <c r="G663" s="239">
        <f t="shared" si="95"/>
        <v>2374</v>
      </c>
      <c r="H663" s="57">
        <f t="shared" si="96"/>
        <v>62.257792754844147</v>
      </c>
      <c r="I663" s="57">
        <f t="shared" si="96"/>
        <v>7.8770008424599833</v>
      </c>
      <c r="J663" s="57">
        <f t="shared" si="96"/>
        <v>13.563605728727884</v>
      </c>
      <c r="K663" s="57">
        <f t="shared" si="96"/>
        <v>9.9410278011794446</v>
      </c>
      <c r="L663" s="57">
        <f t="shared" si="96"/>
        <v>2.3588879528222408</v>
      </c>
      <c r="M663" s="57">
        <f t="shared" si="96"/>
        <v>2.316764953664701</v>
      </c>
      <c r="N663" s="57">
        <f t="shared" si="96"/>
        <v>0.16849199663016007</v>
      </c>
      <c r="O663" s="57">
        <f t="shared" si="96"/>
        <v>0.16849199663016007</v>
      </c>
      <c r="P663" s="57">
        <f t="shared" si="96"/>
        <v>0.12636899747262004</v>
      </c>
      <c r="Q663" s="57">
        <f t="shared" si="96"/>
        <v>0.25273799494524007</v>
      </c>
      <c r="R663" s="57">
        <f t="shared" si="96"/>
        <v>0</v>
      </c>
      <c r="S663" s="57">
        <f t="shared" si="96"/>
        <v>8.4245998315080034E-2</v>
      </c>
      <c r="T663" s="61">
        <f t="shared" si="96"/>
        <v>0.88458298230834032</v>
      </c>
      <c r="U663" s="57">
        <f t="shared" si="93"/>
        <v>100.00000000000001</v>
      </c>
    </row>
    <row r="664" spans="2:21" s="36" customFormat="1" ht="12" customHeight="1" x14ac:dyDescent="0.15">
      <c r="B664" s="101"/>
      <c r="C664" s="124" t="s">
        <v>199</v>
      </c>
      <c r="D664" s="37"/>
      <c r="E664" s="37"/>
      <c r="F664" s="37"/>
      <c r="G664" s="239">
        <f t="shared" si="95"/>
        <v>2374</v>
      </c>
      <c r="H664" s="57">
        <f t="shared" si="96"/>
        <v>47.893850042122999</v>
      </c>
      <c r="I664" s="57">
        <f t="shared" si="96"/>
        <v>31.550126368997471</v>
      </c>
      <c r="J664" s="57">
        <f t="shared" si="96"/>
        <v>17.101937657961248</v>
      </c>
      <c r="K664" s="57">
        <f t="shared" si="96"/>
        <v>1.9376579612468408</v>
      </c>
      <c r="L664" s="57">
        <f t="shared" si="96"/>
        <v>0.21061499578770007</v>
      </c>
      <c r="M664" s="57">
        <f t="shared" si="96"/>
        <v>0.16849199663016007</v>
      </c>
      <c r="N664" s="57">
        <f t="shared" si="96"/>
        <v>0</v>
      </c>
      <c r="O664" s="57">
        <f t="shared" si="96"/>
        <v>4.2122999157540017E-2</v>
      </c>
      <c r="P664" s="57">
        <f t="shared" si="96"/>
        <v>0</v>
      </c>
      <c r="Q664" s="57">
        <f t="shared" si="96"/>
        <v>0</v>
      </c>
      <c r="R664" s="57">
        <f t="shared" si="96"/>
        <v>0</v>
      </c>
      <c r="S664" s="57">
        <f t="shared" si="96"/>
        <v>0</v>
      </c>
      <c r="T664" s="61">
        <f t="shared" si="96"/>
        <v>1.0951979780960404</v>
      </c>
      <c r="U664" s="57">
        <f t="shared" si="93"/>
        <v>100</v>
      </c>
    </row>
    <row r="665" spans="2:21" s="36" customFormat="1" ht="12" customHeight="1" x14ac:dyDescent="0.15">
      <c r="B665" s="101"/>
      <c r="C665" s="124" t="s">
        <v>200</v>
      </c>
      <c r="D665" s="37"/>
      <c r="E665" s="37"/>
      <c r="F665" s="37"/>
      <c r="G665" s="239">
        <f t="shared" si="95"/>
        <v>2374</v>
      </c>
      <c r="H665" s="57">
        <f t="shared" si="96"/>
        <v>27.337826453243469</v>
      </c>
      <c r="I665" s="57">
        <f t="shared" si="96"/>
        <v>29.738837405223251</v>
      </c>
      <c r="J665" s="57">
        <f t="shared" si="96"/>
        <v>24.51558550968829</v>
      </c>
      <c r="K665" s="57">
        <f t="shared" si="96"/>
        <v>11.752316764953665</v>
      </c>
      <c r="L665" s="57">
        <f t="shared" si="96"/>
        <v>2.1482729570345409</v>
      </c>
      <c r="M665" s="57">
        <f t="shared" si="96"/>
        <v>2.0219039595619206</v>
      </c>
      <c r="N665" s="57">
        <f t="shared" si="96"/>
        <v>0.25273799494524007</v>
      </c>
      <c r="O665" s="57">
        <f t="shared" si="96"/>
        <v>0.33698399326032014</v>
      </c>
      <c r="P665" s="57">
        <f t="shared" si="96"/>
        <v>0</v>
      </c>
      <c r="Q665" s="57">
        <f t="shared" si="96"/>
        <v>8.4245998315080034E-2</v>
      </c>
      <c r="R665" s="57">
        <f t="shared" si="96"/>
        <v>0</v>
      </c>
      <c r="S665" s="57">
        <f t="shared" si="96"/>
        <v>0.29486099410278011</v>
      </c>
      <c r="T665" s="61">
        <f t="shared" si="96"/>
        <v>1.5164279696714407</v>
      </c>
      <c r="U665" s="57">
        <f t="shared" si="93"/>
        <v>99.999999999999986</v>
      </c>
    </row>
    <row r="666" spans="2:21" s="36" customFormat="1" ht="12" customHeight="1" x14ac:dyDescent="0.15">
      <c r="B666" s="101"/>
      <c r="C666" s="124" t="s">
        <v>201</v>
      </c>
      <c r="D666" s="37"/>
      <c r="E666" s="37"/>
      <c r="F666" s="37"/>
      <c r="G666" s="239">
        <f t="shared" si="95"/>
        <v>2374</v>
      </c>
      <c r="H666" s="57">
        <f t="shared" si="96"/>
        <v>50.294860994102777</v>
      </c>
      <c r="I666" s="57">
        <f t="shared" si="96"/>
        <v>10.362257792754844</v>
      </c>
      <c r="J666" s="57">
        <f t="shared" si="96"/>
        <v>12.973883740522323</v>
      </c>
      <c r="K666" s="57">
        <f t="shared" si="96"/>
        <v>9.2249368155012643</v>
      </c>
      <c r="L666" s="57">
        <f t="shared" si="96"/>
        <v>3.4540859309182812</v>
      </c>
      <c r="M666" s="57">
        <f t="shared" si="96"/>
        <v>4.3386689132266216</v>
      </c>
      <c r="N666" s="57">
        <f t="shared" si="96"/>
        <v>1.4321819713563606</v>
      </c>
      <c r="O666" s="57">
        <f t="shared" si="96"/>
        <v>1.4743049705139006</v>
      </c>
      <c r="P666" s="57">
        <f t="shared" si="96"/>
        <v>0.46335299073294017</v>
      </c>
      <c r="Q666" s="57">
        <f t="shared" si="96"/>
        <v>0.96882898062342038</v>
      </c>
      <c r="R666" s="57">
        <f t="shared" si="96"/>
        <v>0.29486099410278011</v>
      </c>
      <c r="S666" s="57">
        <f t="shared" si="96"/>
        <v>3.4540859309182812</v>
      </c>
      <c r="T666" s="61">
        <f t="shared" si="96"/>
        <v>1.2636899747262005</v>
      </c>
      <c r="U666" s="57">
        <f t="shared" si="93"/>
        <v>100</v>
      </c>
    </row>
    <row r="667" spans="2:21" s="36" customFormat="1" ht="12" customHeight="1" x14ac:dyDescent="0.15">
      <c r="B667" s="101"/>
      <c r="C667" s="124" t="s">
        <v>202</v>
      </c>
      <c r="D667" s="37"/>
      <c r="E667" s="37"/>
      <c r="F667" s="37"/>
      <c r="G667" s="239">
        <f t="shared" si="95"/>
        <v>2374</v>
      </c>
      <c r="H667" s="57">
        <f t="shared" si="96"/>
        <v>59.098567818028648</v>
      </c>
      <c r="I667" s="57">
        <f t="shared" si="96"/>
        <v>14.995787700084245</v>
      </c>
      <c r="J667" s="57">
        <f t="shared" si="96"/>
        <v>14.827295703454086</v>
      </c>
      <c r="K667" s="57">
        <f t="shared" si="96"/>
        <v>5.8972198820556025</v>
      </c>
      <c r="L667" s="57">
        <f t="shared" si="96"/>
        <v>1.0109519797809603</v>
      </c>
      <c r="M667" s="57">
        <f t="shared" si="96"/>
        <v>1.5164279696714407</v>
      </c>
      <c r="N667" s="57">
        <f t="shared" si="96"/>
        <v>0.33698399326032014</v>
      </c>
      <c r="O667" s="57">
        <f t="shared" si="96"/>
        <v>0.50547598989048015</v>
      </c>
      <c r="P667" s="57">
        <f t="shared" si="96"/>
        <v>8.4245998315080034E-2</v>
      </c>
      <c r="Q667" s="57">
        <f t="shared" si="96"/>
        <v>8.4245998315080034E-2</v>
      </c>
      <c r="R667" s="57">
        <f t="shared" si="96"/>
        <v>4.2122999157540017E-2</v>
      </c>
      <c r="S667" s="57">
        <f t="shared" si="96"/>
        <v>0.50547598989048015</v>
      </c>
      <c r="T667" s="61">
        <f t="shared" si="96"/>
        <v>1.0951979780960404</v>
      </c>
      <c r="U667" s="57">
        <f t="shared" si="93"/>
        <v>100.00000000000001</v>
      </c>
    </row>
    <row r="668" spans="2:21" s="36" customFormat="1" ht="12" customHeight="1" x14ac:dyDescent="0.15">
      <c r="B668" s="101"/>
      <c r="C668" s="149" t="s">
        <v>203</v>
      </c>
      <c r="D668" s="150"/>
      <c r="E668" s="150"/>
      <c r="F668" s="150"/>
      <c r="G668" s="242">
        <f t="shared" si="95"/>
        <v>2374</v>
      </c>
      <c r="H668" s="156">
        <f t="shared" si="96"/>
        <v>96.461668070766635</v>
      </c>
      <c r="I668" s="156">
        <f t="shared" si="96"/>
        <v>1.8534119629317607</v>
      </c>
      <c r="J668" s="156">
        <f t="shared" si="96"/>
        <v>1.0109519797809603</v>
      </c>
      <c r="K668" s="156">
        <f t="shared" si="96"/>
        <v>0.50547598989048015</v>
      </c>
      <c r="L668" s="156">
        <f t="shared" si="96"/>
        <v>0</v>
      </c>
      <c r="M668" s="156">
        <f t="shared" si="96"/>
        <v>0</v>
      </c>
      <c r="N668" s="156">
        <f t="shared" si="96"/>
        <v>0</v>
      </c>
      <c r="O668" s="156">
        <f t="shared" si="96"/>
        <v>0</v>
      </c>
      <c r="P668" s="156">
        <f t="shared" si="96"/>
        <v>0</v>
      </c>
      <c r="Q668" s="156">
        <f t="shared" si="96"/>
        <v>0</v>
      </c>
      <c r="R668" s="156">
        <f t="shared" si="96"/>
        <v>0</v>
      </c>
      <c r="S668" s="156">
        <f t="shared" si="96"/>
        <v>4.2122999157540017E-2</v>
      </c>
      <c r="T668" s="157">
        <f t="shared" si="96"/>
        <v>0.12636899747262004</v>
      </c>
      <c r="U668" s="156">
        <f t="shared" si="93"/>
        <v>100</v>
      </c>
    </row>
    <row r="669" spans="2:21" s="36" customFormat="1" ht="12" customHeight="1" x14ac:dyDescent="0.15">
      <c r="B669" s="101"/>
      <c r="C669" s="124" t="s">
        <v>204</v>
      </c>
      <c r="D669" s="37"/>
      <c r="E669" s="37"/>
      <c r="F669" s="37"/>
      <c r="G669" s="239">
        <f t="shared" si="95"/>
        <v>2374</v>
      </c>
      <c r="H669" s="57">
        <f t="shared" si="96"/>
        <v>16.427969671440607</v>
      </c>
      <c r="I669" s="57">
        <f t="shared" si="96"/>
        <v>67.523167649536646</v>
      </c>
      <c r="J669" s="57">
        <f t="shared" si="96"/>
        <v>13.942712721145744</v>
      </c>
      <c r="K669" s="57">
        <f t="shared" si="96"/>
        <v>0.58972198820556021</v>
      </c>
      <c r="L669" s="57">
        <f t="shared" si="96"/>
        <v>4.2122999157540017E-2</v>
      </c>
      <c r="M669" s="57">
        <f t="shared" si="96"/>
        <v>0</v>
      </c>
      <c r="N669" s="57">
        <f t="shared" si="96"/>
        <v>0</v>
      </c>
      <c r="O669" s="57">
        <f t="shared" si="96"/>
        <v>0</v>
      </c>
      <c r="P669" s="57">
        <f t="shared" si="96"/>
        <v>0</v>
      </c>
      <c r="Q669" s="57">
        <f t="shared" si="96"/>
        <v>0</v>
      </c>
      <c r="R669" s="57">
        <f t="shared" si="96"/>
        <v>0</v>
      </c>
      <c r="S669" s="57">
        <f t="shared" si="96"/>
        <v>0</v>
      </c>
      <c r="T669" s="61">
        <f t="shared" si="96"/>
        <v>1.4743049705139006</v>
      </c>
      <c r="U669" s="57">
        <f t="shared" si="93"/>
        <v>99.999999999999986</v>
      </c>
    </row>
    <row r="670" spans="2:21" s="36" customFormat="1" ht="12" customHeight="1" x14ac:dyDescent="0.15">
      <c r="B670" s="101"/>
      <c r="C670" s="124" t="s">
        <v>1043</v>
      </c>
      <c r="D670" s="37"/>
      <c r="E670" s="37"/>
      <c r="F670" s="37"/>
      <c r="G670" s="239">
        <f t="shared" si="95"/>
        <v>2374</v>
      </c>
      <c r="H670" s="57">
        <f t="shared" si="96"/>
        <v>9.7304128053917438</v>
      </c>
      <c r="I670" s="57">
        <f t="shared" si="96"/>
        <v>5.3074978938500417</v>
      </c>
      <c r="J670" s="57">
        <f t="shared" si="96"/>
        <v>13.984835720303284</v>
      </c>
      <c r="K670" s="57">
        <f t="shared" si="96"/>
        <v>25.231676495366468</v>
      </c>
      <c r="L670" s="57">
        <f t="shared" si="96"/>
        <v>15.248525695029485</v>
      </c>
      <c r="M670" s="57">
        <f t="shared" si="96"/>
        <v>21.651221566975568</v>
      </c>
      <c r="N670" s="57">
        <f t="shared" si="96"/>
        <v>3.1592249368155008</v>
      </c>
      <c r="O670" s="57">
        <f t="shared" si="96"/>
        <v>3.4119629317607409</v>
      </c>
      <c r="P670" s="57">
        <f t="shared" si="96"/>
        <v>4.2122999157540017E-2</v>
      </c>
      <c r="Q670" s="57">
        <f t="shared" si="96"/>
        <v>0.54759898904802018</v>
      </c>
      <c r="R670" s="57">
        <f t="shared" si="96"/>
        <v>0</v>
      </c>
      <c r="S670" s="57">
        <f t="shared" si="96"/>
        <v>0.25273799494524007</v>
      </c>
      <c r="T670" s="61">
        <f t="shared" si="96"/>
        <v>1.4321819713563606</v>
      </c>
      <c r="U670" s="57">
        <f t="shared" si="93"/>
        <v>100</v>
      </c>
    </row>
    <row r="671" spans="2:21" s="36" customFormat="1" ht="12" customHeight="1" x14ac:dyDescent="0.15">
      <c r="B671" s="101"/>
      <c r="C671" s="124" t="s">
        <v>1042</v>
      </c>
      <c r="D671" s="37"/>
      <c r="E671" s="37"/>
      <c r="F671" s="37"/>
      <c r="G671" s="239" t="str">
        <f t="shared" si="95"/>
        <v>－</v>
      </c>
      <c r="H671" s="92" t="s">
        <v>1041</v>
      </c>
      <c r="I671" s="92" t="s">
        <v>1041</v>
      </c>
      <c r="J671" s="92" t="s">
        <v>1041</v>
      </c>
      <c r="K671" s="92" t="s">
        <v>1041</v>
      </c>
      <c r="L671" s="92" t="s">
        <v>1041</v>
      </c>
      <c r="M671" s="92" t="s">
        <v>1041</v>
      </c>
      <c r="N671" s="92" t="s">
        <v>1041</v>
      </c>
      <c r="O671" s="92" t="s">
        <v>1041</v>
      </c>
      <c r="P671" s="92" t="s">
        <v>1041</v>
      </c>
      <c r="Q671" s="92" t="s">
        <v>1041</v>
      </c>
      <c r="R671" s="92" t="s">
        <v>1041</v>
      </c>
      <c r="S671" s="92" t="s">
        <v>1041</v>
      </c>
      <c r="T671" s="248" t="s">
        <v>1041</v>
      </c>
      <c r="U671" s="92" t="s">
        <v>1041</v>
      </c>
    </row>
    <row r="672" spans="2:21" s="36" customFormat="1" ht="12" customHeight="1" x14ac:dyDescent="0.15">
      <c r="B672" s="101"/>
      <c r="C672" s="124" t="s">
        <v>205</v>
      </c>
      <c r="D672" s="37"/>
      <c r="E672" s="37"/>
      <c r="F672" s="37"/>
      <c r="G672" s="239">
        <f t="shared" si="95"/>
        <v>2374</v>
      </c>
      <c r="H672" s="57">
        <f t="shared" ref="H672:T687" si="97">H638/$G672*100</f>
        <v>36.857624262847516</v>
      </c>
      <c r="I672" s="57">
        <f t="shared" si="97"/>
        <v>45.998315080033699</v>
      </c>
      <c r="J672" s="57">
        <f t="shared" si="97"/>
        <v>12.721145745577084</v>
      </c>
      <c r="K672" s="57">
        <f t="shared" si="97"/>
        <v>2.1061499578770007</v>
      </c>
      <c r="L672" s="57">
        <f t="shared" si="97"/>
        <v>0.29486099410278011</v>
      </c>
      <c r="M672" s="57">
        <f t="shared" si="97"/>
        <v>0.33698399326032014</v>
      </c>
      <c r="N672" s="57">
        <f t="shared" si="97"/>
        <v>8.4245998315080034E-2</v>
      </c>
      <c r="O672" s="57">
        <f t="shared" si="97"/>
        <v>0.12636899747262004</v>
      </c>
      <c r="P672" s="57">
        <f t="shared" si="97"/>
        <v>0</v>
      </c>
      <c r="Q672" s="57">
        <f t="shared" si="97"/>
        <v>8.4245998315080034E-2</v>
      </c>
      <c r="R672" s="57">
        <f t="shared" si="97"/>
        <v>4.2122999157540017E-2</v>
      </c>
      <c r="S672" s="57">
        <f t="shared" si="97"/>
        <v>0.12636899747262004</v>
      </c>
      <c r="T672" s="61">
        <f t="shared" si="97"/>
        <v>1.2215669755686605</v>
      </c>
      <c r="U672" s="57">
        <f t="shared" si="93"/>
        <v>100.00000000000001</v>
      </c>
    </row>
    <row r="673" spans="2:21" s="36" customFormat="1" ht="12" customHeight="1" x14ac:dyDescent="0.15">
      <c r="B673" s="101"/>
      <c r="C673" s="124" t="s">
        <v>62</v>
      </c>
      <c r="D673" s="37"/>
      <c r="E673" s="37"/>
      <c r="F673" s="37"/>
      <c r="G673" s="239">
        <f t="shared" si="95"/>
        <v>2374</v>
      </c>
      <c r="H673" s="57">
        <f t="shared" si="97"/>
        <v>37.1524852569503</v>
      </c>
      <c r="I673" s="57">
        <f t="shared" si="97"/>
        <v>25.821398483572029</v>
      </c>
      <c r="J673" s="57">
        <f t="shared" si="97"/>
        <v>27.590564448188708</v>
      </c>
      <c r="K673" s="57">
        <f t="shared" si="97"/>
        <v>6.7818028643639421</v>
      </c>
      <c r="L673" s="57">
        <f t="shared" si="97"/>
        <v>0.63184498736310024</v>
      </c>
      <c r="M673" s="57">
        <f t="shared" si="97"/>
        <v>0.37910699241786017</v>
      </c>
      <c r="N673" s="57">
        <f t="shared" si="97"/>
        <v>0.12636899747262004</v>
      </c>
      <c r="O673" s="57">
        <f t="shared" si="97"/>
        <v>4.2122999157540017E-2</v>
      </c>
      <c r="P673" s="57">
        <f t="shared" si="97"/>
        <v>4.2122999157540017E-2</v>
      </c>
      <c r="Q673" s="57">
        <f t="shared" si="97"/>
        <v>4.2122999157540017E-2</v>
      </c>
      <c r="R673" s="57">
        <f t="shared" si="97"/>
        <v>0</v>
      </c>
      <c r="S673" s="57">
        <f t="shared" si="97"/>
        <v>4.2122999157540017E-2</v>
      </c>
      <c r="T673" s="61">
        <f t="shared" si="97"/>
        <v>1.3479359730412805</v>
      </c>
      <c r="U673" s="57">
        <f t="shared" si="93"/>
        <v>99.999999999999986</v>
      </c>
    </row>
    <row r="674" spans="2:21" s="36" customFormat="1" ht="12" customHeight="1" x14ac:dyDescent="0.15">
      <c r="B674" s="101"/>
      <c r="C674" s="149" t="s">
        <v>206</v>
      </c>
      <c r="D674" s="150"/>
      <c r="E674" s="150"/>
      <c r="F674" s="150"/>
      <c r="G674" s="242">
        <f t="shared" si="95"/>
        <v>2374</v>
      </c>
      <c r="H674" s="156">
        <f t="shared" si="97"/>
        <v>72.746419545071603</v>
      </c>
      <c r="I674" s="156">
        <f t="shared" si="97"/>
        <v>17.691659646166809</v>
      </c>
      <c r="J674" s="156">
        <f t="shared" si="97"/>
        <v>7.1609098567818021</v>
      </c>
      <c r="K674" s="156">
        <f t="shared" si="97"/>
        <v>1.5164279696714407</v>
      </c>
      <c r="L674" s="156">
        <f t="shared" si="97"/>
        <v>0.12636899747262004</v>
      </c>
      <c r="M674" s="156">
        <f t="shared" si="97"/>
        <v>4.2122999157540017E-2</v>
      </c>
      <c r="N674" s="156">
        <f t="shared" si="97"/>
        <v>0</v>
      </c>
      <c r="O674" s="156">
        <f t="shared" si="97"/>
        <v>0</v>
      </c>
      <c r="P674" s="156">
        <f t="shared" si="97"/>
        <v>0</v>
      </c>
      <c r="Q674" s="156">
        <f t="shared" si="97"/>
        <v>0</v>
      </c>
      <c r="R674" s="156">
        <f t="shared" si="97"/>
        <v>0</v>
      </c>
      <c r="S674" s="156">
        <f t="shared" si="97"/>
        <v>0</v>
      </c>
      <c r="T674" s="157">
        <f t="shared" si="97"/>
        <v>0.7160909856781803</v>
      </c>
      <c r="U674" s="156">
        <f t="shared" si="93"/>
        <v>100</v>
      </c>
    </row>
    <row r="675" spans="2:21" s="36" customFormat="1" ht="12" customHeight="1" x14ac:dyDescent="0.15">
      <c r="B675" s="101"/>
      <c r="C675" s="124" t="s">
        <v>46</v>
      </c>
      <c r="D675" s="37"/>
      <c r="E675" s="37"/>
      <c r="F675" s="37"/>
      <c r="G675" s="239">
        <f t="shared" si="95"/>
        <v>2374</v>
      </c>
      <c r="H675" s="57">
        <f t="shared" si="97"/>
        <v>94.397641112047182</v>
      </c>
      <c r="I675" s="57">
        <f t="shared" si="97"/>
        <v>1.0530749789385003</v>
      </c>
      <c r="J675" s="57">
        <f t="shared" si="97"/>
        <v>1.5585509688289807</v>
      </c>
      <c r="K675" s="57">
        <f t="shared" si="97"/>
        <v>1.0530749789385003</v>
      </c>
      <c r="L675" s="57">
        <f t="shared" si="97"/>
        <v>0.29486099410278011</v>
      </c>
      <c r="M675" s="57">
        <f t="shared" si="97"/>
        <v>0.88458298230834032</v>
      </c>
      <c r="N675" s="57">
        <f t="shared" si="97"/>
        <v>0</v>
      </c>
      <c r="O675" s="57">
        <f t="shared" si="97"/>
        <v>8.4245998315080034E-2</v>
      </c>
      <c r="P675" s="57">
        <f t="shared" si="97"/>
        <v>4.2122999157540017E-2</v>
      </c>
      <c r="Q675" s="57">
        <f t="shared" si="97"/>
        <v>0.16849199663016007</v>
      </c>
      <c r="R675" s="57">
        <f t="shared" si="97"/>
        <v>0</v>
      </c>
      <c r="S675" s="57">
        <f t="shared" si="97"/>
        <v>0.29486099410278011</v>
      </c>
      <c r="T675" s="61">
        <f t="shared" si="97"/>
        <v>0.16849199663016007</v>
      </c>
      <c r="U675" s="57">
        <f t="shared" si="93"/>
        <v>100.00000000000001</v>
      </c>
    </row>
    <row r="676" spans="2:21" s="36" customFormat="1" ht="12" customHeight="1" x14ac:dyDescent="0.15">
      <c r="B676" s="101"/>
      <c r="C676" s="124" t="s">
        <v>207</v>
      </c>
      <c r="D676" s="37"/>
      <c r="E676" s="37"/>
      <c r="F676" s="37"/>
      <c r="G676" s="239">
        <f t="shared" si="95"/>
        <v>2374</v>
      </c>
      <c r="H676" s="57">
        <f t="shared" si="97"/>
        <v>97.683235046335298</v>
      </c>
      <c r="I676" s="57">
        <f t="shared" si="97"/>
        <v>1.3900589721988206</v>
      </c>
      <c r="J676" s="57">
        <f t="shared" si="97"/>
        <v>0.54759898904802018</v>
      </c>
      <c r="K676" s="57">
        <f t="shared" si="97"/>
        <v>0.21061499578770007</v>
      </c>
      <c r="L676" s="57">
        <f t="shared" si="97"/>
        <v>0</v>
      </c>
      <c r="M676" s="57">
        <f t="shared" si="97"/>
        <v>0</v>
      </c>
      <c r="N676" s="57">
        <f t="shared" si="97"/>
        <v>0</v>
      </c>
      <c r="O676" s="57">
        <f t="shared" si="97"/>
        <v>0</v>
      </c>
      <c r="P676" s="57">
        <f t="shared" si="97"/>
        <v>0</v>
      </c>
      <c r="Q676" s="57">
        <f t="shared" si="97"/>
        <v>0</v>
      </c>
      <c r="R676" s="57">
        <f t="shared" si="97"/>
        <v>0</v>
      </c>
      <c r="S676" s="57">
        <f t="shared" si="97"/>
        <v>0</v>
      </c>
      <c r="T676" s="61">
        <f t="shared" si="97"/>
        <v>0.16849199663016007</v>
      </c>
      <c r="U676" s="57">
        <f t="shared" si="93"/>
        <v>100</v>
      </c>
    </row>
    <row r="677" spans="2:21" s="36" customFormat="1" ht="12" customHeight="1" x14ac:dyDescent="0.15">
      <c r="B677" s="101"/>
      <c r="C677" s="124" t="s">
        <v>208</v>
      </c>
      <c r="D677" s="37"/>
      <c r="E677" s="37"/>
      <c r="F677" s="37"/>
      <c r="G677" s="239">
        <f t="shared" si="95"/>
        <v>2374</v>
      </c>
      <c r="H677" s="57">
        <f t="shared" si="97"/>
        <v>98.567818028643643</v>
      </c>
      <c r="I677" s="57">
        <f t="shared" si="97"/>
        <v>0.42122999157540014</v>
      </c>
      <c r="J677" s="57">
        <f t="shared" si="97"/>
        <v>0.46335299073294017</v>
      </c>
      <c r="K677" s="57">
        <f t="shared" si="97"/>
        <v>0.29486099410278011</v>
      </c>
      <c r="L677" s="57">
        <f t="shared" si="97"/>
        <v>4.2122999157540017E-2</v>
      </c>
      <c r="M677" s="57">
        <f t="shared" si="97"/>
        <v>0</v>
      </c>
      <c r="N677" s="57">
        <f t="shared" si="97"/>
        <v>4.2122999157540017E-2</v>
      </c>
      <c r="O677" s="57">
        <f t="shared" si="97"/>
        <v>8.4245998315080034E-2</v>
      </c>
      <c r="P677" s="57">
        <f t="shared" si="97"/>
        <v>0</v>
      </c>
      <c r="Q677" s="57">
        <f t="shared" si="97"/>
        <v>0</v>
      </c>
      <c r="R677" s="57">
        <f t="shared" si="97"/>
        <v>0</v>
      </c>
      <c r="S677" s="57">
        <f t="shared" si="97"/>
        <v>0</v>
      </c>
      <c r="T677" s="61">
        <f t="shared" si="97"/>
        <v>8.4245998315080034E-2</v>
      </c>
      <c r="U677" s="57">
        <f t="shared" si="93"/>
        <v>100.00000000000001</v>
      </c>
    </row>
    <row r="678" spans="2:21" s="36" customFormat="1" ht="12" customHeight="1" x14ac:dyDescent="0.15">
      <c r="B678" s="101"/>
      <c r="C678" s="124" t="s">
        <v>51</v>
      </c>
      <c r="D678" s="37"/>
      <c r="E678" s="37"/>
      <c r="F678" s="37"/>
      <c r="G678" s="239">
        <f t="shared" si="95"/>
        <v>2374</v>
      </c>
      <c r="H678" s="57">
        <f t="shared" si="97"/>
        <v>99.957877000842473</v>
      </c>
      <c r="I678" s="57">
        <f t="shared" si="97"/>
        <v>0</v>
      </c>
      <c r="J678" s="57">
        <f t="shared" si="97"/>
        <v>0</v>
      </c>
      <c r="K678" s="57">
        <f t="shared" si="97"/>
        <v>4.2122999157540017E-2</v>
      </c>
      <c r="L678" s="57">
        <f t="shared" si="97"/>
        <v>0</v>
      </c>
      <c r="M678" s="57">
        <f t="shared" si="97"/>
        <v>0</v>
      </c>
      <c r="N678" s="57">
        <f t="shared" si="97"/>
        <v>0</v>
      </c>
      <c r="O678" s="57">
        <f t="shared" si="97"/>
        <v>0</v>
      </c>
      <c r="P678" s="57">
        <f t="shared" si="97"/>
        <v>0</v>
      </c>
      <c r="Q678" s="57">
        <f t="shared" si="97"/>
        <v>0</v>
      </c>
      <c r="R678" s="57">
        <f t="shared" si="97"/>
        <v>0</v>
      </c>
      <c r="S678" s="57">
        <f t="shared" si="97"/>
        <v>0</v>
      </c>
      <c r="T678" s="61">
        <f t="shared" si="97"/>
        <v>0</v>
      </c>
      <c r="U678" s="57">
        <f t="shared" si="93"/>
        <v>100.00000000000001</v>
      </c>
    </row>
    <row r="679" spans="2:21" s="36" customFormat="1" ht="12" customHeight="1" x14ac:dyDescent="0.15">
      <c r="B679" s="101"/>
      <c r="C679" s="124" t="s">
        <v>209</v>
      </c>
      <c r="D679" s="37"/>
      <c r="E679" s="37"/>
      <c r="F679" s="37"/>
      <c r="G679" s="239">
        <f t="shared" si="95"/>
        <v>2374</v>
      </c>
      <c r="H679" s="57">
        <f t="shared" si="97"/>
        <v>99.705139005897223</v>
      </c>
      <c r="I679" s="57">
        <f t="shared" si="97"/>
        <v>4.2122999157540017E-2</v>
      </c>
      <c r="J679" s="57">
        <f t="shared" si="97"/>
        <v>4.2122999157540017E-2</v>
      </c>
      <c r="K679" s="57">
        <f t="shared" si="97"/>
        <v>4.2122999157540017E-2</v>
      </c>
      <c r="L679" s="57">
        <f t="shared" si="97"/>
        <v>0</v>
      </c>
      <c r="M679" s="57">
        <f t="shared" si="97"/>
        <v>0</v>
      </c>
      <c r="N679" s="57">
        <f t="shared" si="97"/>
        <v>0</v>
      </c>
      <c r="O679" s="57">
        <f t="shared" si="97"/>
        <v>0</v>
      </c>
      <c r="P679" s="57">
        <f t="shared" si="97"/>
        <v>0</v>
      </c>
      <c r="Q679" s="57">
        <f t="shared" si="97"/>
        <v>0</v>
      </c>
      <c r="R679" s="57">
        <f t="shared" si="97"/>
        <v>0</v>
      </c>
      <c r="S679" s="57">
        <f t="shared" si="97"/>
        <v>4.2122999157540017E-2</v>
      </c>
      <c r="T679" s="61">
        <f t="shared" si="97"/>
        <v>0.12636899747262004</v>
      </c>
      <c r="U679" s="57">
        <f t="shared" si="93"/>
        <v>100.00000000000001</v>
      </c>
    </row>
    <row r="680" spans="2:21" s="36" customFormat="1" ht="12" customHeight="1" x14ac:dyDescent="0.15">
      <c r="B680" s="101"/>
      <c r="C680" s="124" t="s">
        <v>54</v>
      </c>
      <c r="D680" s="37"/>
      <c r="E680" s="37"/>
      <c r="F680" s="37"/>
      <c r="G680" s="239">
        <f t="shared" si="95"/>
        <v>2374</v>
      </c>
      <c r="H680" s="57">
        <f t="shared" si="97"/>
        <v>98.525695029486101</v>
      </c>
      <c r="I680" s="57">
        <f t="shared" si="97"/>
        <v>0.63184498736310024</v>
      </c>
      <c r="J680" s="57">
        <f t="shared" si="97"/>
        <v>0.29486099410278011</v>
      </c>
      <c r="K680" s="57">
        <f t="shared" si="97"/>
        <v>0.25273799494524007</v>
      </c>
      <c r="L680" s="57">
        <f t="shared" si="97"/>
        <v>8.4245998315080034E-2</v>
      </c>
      <c r="M680" s="57">
        <f t="shared" si="97"/>
        <v>0.16849199663016007</v>
      </c>
      <c r="N680" s="57">
        <f t="shared" si="97"/>
        <v>0</v>
      </c>
      <c r="O680" s="57">
        <f t="shared" si="97"/>
        <v>0</v>
      </c>
      <c r="P680" s="57">
        <f t="shared" si="97"/>
        <v>0</v>
      </c>
      <c r="Q680" s="57">
        <f t="shared" si="97"/>
        <v>0</v>
      </c>
      <c r="R680" s="57">
        <f t="shared" si="97"/>
        <v>0</v>
      </c>
      <c r="S680" s="57">
        <f t="shared" si="97"/>
        <v>0</v>
      </c>
      <c r="T680" s="61">
        <f t="shared" si="97"/>
        <v>4.2122999157540017E-2</v>
      </c>
      <c r="U680" s="57">
        <f t="shared" si="93"/>
        <v>100</v>
      </c>
    </row>
    <row r="681" spans="2:21" s="36" customFormat="1" ht="12" customHeight="1" x14ac:dyDescent="0.15">
      <c r="B681" s="101"/>
      <c r="C681" s="124" t="s">
        <v>597</v>
      </c>
      <c r="D681" s="37"/>
      <c r="E681" s="37"/>
      <c r="F681" s="37"/>
      <c r="G681" s="239">
        <f t="shared" si="95"/>
        <v>2374</v>
      </c>
      <c r="H681" s="57">
        <f t="shared" si="97"/>
        <v>99.873631002527389</v>
      </c>
      <c r="I681" s="57">
        <f t="shared" si="97"/>
        <v>4.2122999157540017E-2</v>
      </c>
      <c r="J681" s="57">
        <f t="shared" si="97"/>
        <v>4.2122999157540017E-2</v>
      </c>
      <c r="K681" s="57">
        <f t="shared" si="97"/>
        <v>4.2122999157540017E-2</v>
      </c>
      <c r="L681" s="57">
        <f t="shared" si="97"/>
        <v>0</v>
      </c>
      <c r="M681" s="57">
        <f t="shared" si="97"/>
        <v>0</v>
      </c>
      <c r="N681" s="57">
        <f t="shared" si="97"/>
        <v>0</v>
      </c>
      <c r="O681" s="57">
        <f t="shared" si="97"/>
        <v>0</v>
      </c>
      <c r="P681" s="57">
        <f t="shared" si="97"/>
        <v>0</v>
      </c>
      <c r="Q681" s="57">
        <f t="shared" si="97"/>
        <v>0</v>
      </c>
      <c r="R681" s="57">
        <f t="shared" si="97"/>
        <v>0</v>
      </c>
      <c r="S681" s="57">
        <f t="shared" si="97"/>
        <v>0</v>
      </c>
      <c r="T681" s="61">
        <f t="shared" si="97"/>
        <v>0</v>
      </c>
      <c r="U681" s="57">
        <f t="shared" si="93"/>
        <v>100.00000000000001</v>
      </c>
    </row>
    <row r="682" spans="2:21" s="36" customFormat="1" ht="12" customHeight="1" x14ac:dyDescent="0.15">
      <c r="B682" s="101"/>
      <c r="C682" s="149" t="s">
        <v>57</v>
      </c>
      <c r="D682" s="150"/>
      <c r="E682" s="150"/>
      <c r="F682" s="150"/>
      <c r="G682" s="242">
        <f t="shared" si="95"/>
        <v>2374</v>
      </c>
      <c r="H682" s="156">
        <f t="shared" si="97"/>
        <v>99.494524010109515</v>
      </c>
      <c r="I682" s="156">
        <f t="shared" si="97"/>
        <v>0.21061499578770007</v>
      </c>
      <c r="J682" s="156">
        <f t="shared" si="97"/>
        <v>0.12636899747262004</v>
      </c>
      <c r="K682" s="156">
        <f t="shared" si="97"/>
        <v>0.12636899747262004</v>
      </c>
      <c r="L682" s="156">
        <f t="shared" si="97"/>
        <v>0</v>
      </c>
      <c r="M682" s="156">
        <f t="shared" si="97"/>
        <v>4.2122999157540017E-2</v>
      </c>
      <c r="N682" s="156">
        <f t="shared" si="97"/>
        <v>0</v>
      </c>
      <c r="O682" s="156">
        <f t="shared" si="97"/>
        <v>0</v>
      </c>
      <c r="P682" s="156">
        <f t="shared" si="97"/>
        <v>0</v>
      </c>
      <c r="Q682" s="156">
        <f t="shared" si="97"/>
        <v>0</v>
      </c>
      <c r="R682" s="156">
        <f t="shared" si="97"/>
        <v>0</v>
      </c>
      <c r="S682" s="156">
        <f t="shared" si="97"/>
        <v>0</v>
      </c>
      <c r="T682" s="157">
        <f t="shared" si="97"/>
        <v>0</v>
      </c>
      <c r="U682" s="156">
        <f t="shared" si="93"/>
        <v>100</v>
      </c>
    </row>
    <row r="683" spans="2:21" s="36" customFormat="1" ht="12" customHeight="1" x14ac:dyDescent="0.15">
      <c r="B683" s="101"/>
      <c r="C683" s="124" t="s">
        <v>210</v>
      </c>
      <c r="D683" s="37"/>
      <c r="E683" s="37"/>
      <c r="F683" s="37"/>
      <c r="G683" s="239">
        <f t="shared" si="95"/>
        <v>2374</v>
      </c>
      <c r="H683" s="57">
        <f t="shared" si="97"/>
        <v>94.776748104465042</v>
      </c>
      <c r="I683" s="57">
        <f t="shared" si="97"/>
        <v>2.8643639427127212</v>
      </c>
      <c r="J683" s="57">
        <f t="shared" si="97"/>
        <v>1.4321819713563606</v>
      </c>
      <c r="K683" s="57">
        <f t="shared" si="97"/>
        <v>0.63184498736310024</v>
      </c>
      <c r="L683" s="57">
        <f t="shared" si="97"/>
        <v>0</v>
      </c>
      <c r="M683" s="57">
        <f t="shared" si="97"/>
        <v>4.2122999157540017E-2</v>
      </c>
      <c r="N683" s="57">
        <f t="shared" si="97"/>
        <v>0</v>
      </c>
      <c r="O683" s="57">
        <f t="shared" si="97"/>
        <v>0</v>
      </c>
      <c r="P683" s="57">
        <f t="shared" si="97"/>
        <v>0</v>
      </c>
      <c r="Q683" s="57">
        <f t="shared" si="97"/>
        <v>0</v>
      </c>
      <c r="R683" s="57">
        <f t="shared" si="97"/>
        <v>0</v>
      </c>
      <c r="S683" s="57">
        <f t="shared" si="97"/>
        <v>4.2122999157540017E-2</v>
      </c>
      <c r="T683" s="61">
        <f t="shared" si="97"/>
        <v>0.21061499578770007</v>
      </c>
      <c r="U683" s="57">
        <f t="shared" si="93"/>
        <v>99.999999999999986</v>
      </c>
    </row>
    <row r="684" spans="2:21" s="36" customFormat="1" ht="12" customHeight="1" x14ac:dyDescent="0.15">
      <c r="B684" s="101"/>
      <c r="C684" s="124" t="s">
        <v>211</v>
      </c>
      <c r="D684" s="37"/>
      <c r="E684" s="37"/>
      <c r="F684" s="37"/>
      <c r="G684" s="239">
        <f t="shared" si="95"/>
        <v>2374</v>
      </c>
      <c r="H684" s="57">
        <f t="shared" si="97"/>
        <v>90.480202190395957</v>
      </c>
      <c r="I684" s="57">
        <f t="shared" si="97"/>
        <v>3.2434709351305808</v>
      </c>
      <c r="J684" s="57">
        <f t="shared" si="97"/>
        <v>3.2434709351305808</v>
      </c>
      <c r="K684" s="57">
        <f t="shared" si="97"/>
        <v>1.9376579612468408</v>
      </c>
      <c r="L684" s="57">
        <f t="shared" si="97"/>
        <v>0.29486099410278011</v>
      </c>
      <c r="M684" s="57">
        <f t="shared" si="97"/>
        <v>0.33698399326032014</v>
      </c>
      <c r="N684" s="57">
        <f t="shared" si="97"/>
        <v>0.12636899747262004</v>
      </c>
      <c r="O684" s="57">
        <f t="shared" si="97"/>
        <v>0</v>
      </c>
      <c r="P684" s="57">
        <f t="shared" si="97"/>
        <v>4.2122999157540017E-2</v>
      </c>
      <c r="Q684" s="57">
        <f t="shared" si="97"/>
        <v>4.2122999157540017E-2</v>
      </c>
      <c r="R684" s="57">
        <f t="shared" si="97"/>
        <v>0</v>
      </c>
      <c r="S684" s="57">
        <f t="shared" si="97"/>
        <v>4.2122999157540017E-2</v>
      </c>
      <c r="T684" s="61">
        <f t="shared" si="97"/>
        <v>0.21061499578770007</v>
      </c>
      <c r="U684" s="57">
        <f t="shared" si="93"/>
        <v>99.999999999999986</v>
      </c>
    </row>
    <row r="685" spans="2:21" s="36" customFormat="1" ht="12" customHeight="1" x14ac:dyDescent="0.15">
      <c r="B685" s="101"/>
      <c r="C685" s="124" t="s">
        <v>212</v>
      </c>
      <c r="D685" s="37"/>
      <c r="E685" s="37"/>
      <c r="F685" s="37"/>
      <c r="G685" s="239">
        <f t="shared" si="95"/>
        <v>2374</v>
      </c>
      <c r="H685" s="57">
        <f t="shared" si="97"/>
        <v>41.701769165964613</v>
      </c>
      <c r="I685" s="57">
        <f t="shared" si="97"/>
        <v>17.354675652906487</v>
      </c>
      <c r="J685" s="57">
        <f t="shared" si="97"/>
        <v>22.999157540016849</v>
      </c>
      <c r="K685" s="57">
        <f t="shared" si="97"/>
        <v>11.120471777590565</v>
      </c>
      <c r="L685" s="57">
        <f t="shared" si="97"/>
        <v>2.0219039595619206</v>
      </c>
      <c r="M685" s="57">
        <f t="shared" si="97"/>
        <v>2.3588879528222408</v>
      </c>
      <c r="N685" s="57">
        <f t="shared" si="97"/>
        <v>0.25273799494524007</v>
      </c>
      <c r="O685" s="57">
        <f t="shared" si="97"/>
        <v>0.33698399326032014</v>
      </c>
      <c r="P685" s="57">
        <f t="shared" si="97"/>
        <v>0</v>
      </c>
      <c r="Q685" s="57">
        <f t="shared" si="97"/>
        <v>0.42122999157540014</v>
      </c>
      <c r="R685" s="57">
        <f t="shared" si="97"/>
        <v>8.4245998315080034E-2</v>
      </c>
      <c r="S685" s="57">
        <f t="shared" si="97"/>
        <v>0.12636899747262004</v>
      </c>
      <c r="T685" s="61">
        <f t="shared" si="97"/>
        <v>1.2215669755686605</v>
      </c>
      <c r="U685" s="57">
        <f t="shared" si="93"/>
        <v>100.00000000000001</v>
      </c>
    </row>
    <row r="686" spans="2:21" s="36" customFormat="1" ht="12" customHeight="1" x14ac:dyDescent="0.15">
      <c r="B686" s="101"/>
      <c r="C686" s="124" t="s">
        <v>213</v>
      </c>
      <c r="D686" s="37"/>
      <c r="E686" s="37"/>
      <c r="F686" s="37"/>
      <c r="G686" s="239">
        <f t="shared" si="95"/>
        <v>2374</v>
      </c>
      <c r="H686" s="57">
        <f t="shared" si="97"/>
        <v>92.45998315080034</v>
      </c>
      <c r="I686" s="57">
        <f t="shared" si="97"/>
        <v>4.0016849199663014</v>
      </c>
      <c r="J686" s="57">
        <f t="shared" si="97"/>
        <v>2.1482729570345409</v>
      </c>
      <c r="K686" s="57">
        <f t="shared" si="97"/>
        <v>0.63184498736310024</v>
      </c>
      <c r="L686" s="57">
        <f t="shared" si="97"/>
        <v>4.2122999157540017E-2</v>
      </c>
      <c r="M686" s="57">
        <f t="shared" si="97"/>
        <v>0.16849199663016007</v>
      </c>
      <c r="N686" s="57">
        <f t="shared" si="97"/>
        <v>0</v>
      </c>
      <c r="O686" s="57">
        <f t="shared" si="97"/>
        <v>8.4245998315080034E-2</v>
      </c>
      <c r="P686" s="57">
        <f t="shared" si="97"/>
        <v>0</v>
      </c>
      <c r="Q686" s="57">
        <f t="shared" si="97"/>
        <v>0</v>
      </c>
      <c r="R686" s="57">
        <f t="shared" si="97"/>
        <v>0</v>
      </c>
      <c r="S686" s="57">
        <f t="shared" si="97"/>
        <v>0</v>
      </c>
      <c r="T686" s="61">
        <f t="shared" si="97"/>
        <v>0.46335299073294017</v>
      </c>
      <c r="U686" s="57">
        <f t="shared" si="93"/>
        <v>100.00000000000001</v>
      </c>
    </row>
    <row r="687" spans="2:21" s="36" customFormat="1" ht="12" customHeight="1" x14ac:dyDescent="0.15">
      <c r="B687" s="101"/>
      <c r="C687" s="124" t="s">
        <v>214</v>
      </c>
      <c r="D687" s="37"/>
      <c r="E687" s="37"/>
      <c r="F687" s="37"/>
      <c r="G687" s="239">
        <f t="shared" si="95"/>
        <v>2374</v>
      </c>
      <c r="H687" s="57">
        <f t="shared" si="97"/>
        <v>93.765796124684073</v>
      </c>
      <c r="I687" s="57">
        <f t="shared" si="97"/>
        <v>1.8534119629317607</v>
      </c>
      <c r="J687" s="57">
        <f t="shared" si="97"/>
        <v>1.5164279696714407</v>
      </c>
      <c r="K687" s="57">
        <f t="shared" si="97"/>
        <v>1.3900589721988206</v>
      </c>
      <c r="L687" s="57">
        <f t="shared" si="97"/>
        <v>0.21061499578770007</v>
      </c>
      <c r="M687" s="57">
        <f t="shared" si="97"/>
        <v>0.54759898904802018</v>
      </c>
      <c r="N687" s="57">
        <f t="shared" si="97"/>
        <v>0</v>
      </c>
      <c r="O687" s="57">
        <f t="shared" si="97"/>
        <v>0.12636899747262004</v>
      </c>
      <c r="P687" s="57">
        <f t="shared" si="97"/>
        <v>0</v>
      </c>
      <c r="Q687" s="57">
        <f t="shared" si="97"/>
        <v>0</v>
      </c>
      <c r="R687" s="57">
        <f t="shared" si="97"/>
        <v>0</v>
      </c>
      <c r="S687" s="57">
        <f t="shared" si="97"/>
        <v>4.2122999157540017E-2</v>
      </c>
      <c r="T687" s="61">
        <f t="shared" si="97"/>
        <v>0.54759898904802018</v>
      </c>
      <c r="U687" s="57">
        <f t="shared" ref="U687:U690" si="98">SUM(H687:T687)</f>
        <v>100</v>
      </c>
    </row>
    <row r="688" spans="2:21" s="36" customFormat="1" ht="12" customHeight="1" x14ac:dyDescent="0.15">
      <c r="B688" s="101"/>
      <c r="C688" s="149" t="s">
        <v>215</v>
      </c>
      <c r="D688" s="150"/>
      <c r="E688" s="150"/>
      <c r="F688" s="150"/>
      <c r="G688" s="242">
        <f t="shared" si="95"/>
        <v>2374</v>
      </c>
      <c r="H688" s="156">
        <f t="shared" ref="H688:T690" si="99">H654/$G688*100</f>
        <v>99.283909014321821</v>
      </c>
      <c r="I688" s="156">
        <f t="shared" si="99"/>
        <v>0</v>
      </c>
      <c r="J688" s="156">
        <f t="shared" si="99"/>
        <v>0.33698399326032014</v>
      </c>
      <c r="K688" s="156">
        <f t="shared" si="99"/>
        <v>0.21061499578770007</v>
      </c>
      <c r="L688" s="156">
        <f t="shared" si="99"/>
        <v>0</v>
      </c>
      <c r="M688" s="156">
        <f t="shared" si="99"/>
        <v>4.2122999157540017E-2</v>
      </c>
      <c r="N688" s="156">
        <f t="shared" si="99"/>
        <v>0</v>
      </c>
      <c r="O688" s="156">
        <f t="shared" si="99"/>
        <v>0</v>
      </c>
      <c r="P688" s="156">
        <f t="shared" si="99"/>
        <v>0</v>
      </c>
      <c r="Q688" s="156">
        <f t="shared" si="99"/>
        <v>0</v>
      </c>
      <c r="R688" s="156">
        <f t="shared" si="99"/>
        <v>0</v>
      </c>
      <c r="S688" s="156">
        <f t="shared" si="99"/>
        <v>0</v>
      </c>
      <c r="T688" s="157">
        <f t="shared" si="99"/>
        <v>0.12636899747262004</v>
      </c>
      <c r="U688" s="156">
        <f t="shared" si="98"/>
        <v>100</v>
      </c>
    </row>
    <row r="689" spans="1:26" s="36" customFormat="1" ht="12" customHeight="1" x14ac:dyDescent="0.15">
      <c r="B689" s="101"/>
      <c r="C689" s="124" t="s">
        <v>216</v>
      </c>
      <c r="D689" s="37"/>
      <c r="E689" s="37"/>
      <c r="F689" s="37"/>
      <c r="G689" s="239">
        <f t="shared" si="95"/>
        <v>2374</v>
      </c>
      <c r="H689" s="57">
        <f t="shared" si="99"/>
        <v>98.904802021903961</v>
      </c>
      <c r="I689" s="57">
        <f t="shared" si="99"/>
        <v>0.12636899747262004</v>
      </c>
      <c r="J689" s="57">
        <f t="shared" si="99"/>
        <v>4.2122999157540017E-2</v>
      </c>
      <c r="K689" s="57">
        <f t="shared" si="99"/>
        <v>0.33698399326032014</v>
      </c>
      <c r="L689" s="57">
        <f t="shared" si="99"/>
        <v>8.4245998315080034E-2</v>
      </c>
      <c r="M689" s="57">
        <f t="shared" si="99"/>
        <v>0.12636899747262004</v>
      </c>
      <c r="N689" s="57">
        <f t="shared" si="99"/>
        <v>0</v>
      </c>
      <c r="O689" s="57">
        <f t="shared" si="99"/>
        <v>0</v>
      </c>
      <c r="P689" s="57">
        <f t="shared" si="99"/>
        <v>0</v>
      </c>
      <c r="Q689" s="57">
        <f t="shared" si="99"/>
        <v>0</v>
      </c>
      <c r="R689" s="57">
        <f t="shared" si="99"/>
        <v>0</v>
      </c>
      <c r="S689" s="57">
        <f t="shared" si="99"/>
        <v>8.4245998315080034E-2</v>
      </c>
      <c r="T689" s="61">
        <f t="shared" si="99"/>
        <v>0.29486099410278011</v>
      </c>
      <c r="U689" s="57">
        <f t="shared" si="98"/>
        <v>100.00000000000001</v>
      </c>
    </row>
    <row r="690" spans="1:26" ht="12" customHeight="1" x14ac:dyDescent="0.15">
      <c r="B690" s="103"/>
      <c r="C690" s="125" t="s">
        <v>217</v>
      </c>
      <c r="D690" s="71"/>
      <c r="E690" s="71"/>
      <c r="F690" s="71"/>
      <c r="G690" s="238">
        <f t="shared" si="95"/>
        <v>2374</v>
      </c>
      <c r="H690" s="58">
        <f t="shared" si="99"/>
        <v>51.095197978096039</v>
      </c>
      <c r="I690" s="58">
        <f t="shared" si="99"/>
        <v>7.4136478517270428</v>
      </c>
      <c r="J690" s="58">
        <f t="shared" si="99"/>
        <v>9.7725358045492836</v>
      </c>
      <c r="K690" s="58">
        <f t="shared" si="99"/>
        <v>10.994102780117943</v>
      </c>
      <c r="L690" s="58">
        <f t="shared" si="99"/>
        <v>5.1811288963774222</v>
      </c>
      <c r="M690" s="58">
        <f t="shared" si="99"/>
        <v>3.6225779275484413</v>
      </c>
      <c r="N690" s="58">
        <f t="shared" si="99"/>
        <v>2.7801179443976411</v>
      </c>
      <c r="O690" s="58">
        <f t="shared" si="99"/>
        <v>2.8643639427127212</v>
      </c>
      <c r="P690" s="58">
        <f t="shared" si="99"/>
        <v>1.3479359730412805</v>
      </c>
      <c r="Q690" s="58">
        <f t="shared" si="99"/>
        <v>1.5164279696714407</v>
      </c>
      <c r="R690" s="58">
        <f t="shared" si="99"/>
        <v>0.88458298230834032</v>
      </c>
      <c r="S690" s="58">
        <f t="shared" si="99"/>
        <v>2.316764953664701</v>
      </c>
      <c r="T690" s="62">
        <f t="shared" si="99"/>
        <v>0.21061499578770007</v>
      </c>
      <c r="U690" s="58">
        <f t="shared" si="98"/>
        <v>100</v>
      </c>
      <c r="V690" s="36"/>
    </row>
    <row r="691" spans="1:26" ht="15" customHeight="1" x14ac:dyDescent="0.15">
      <c r="B691" s="98"/>
      <c r="C691" s="90"/>
      <c r="D691" s="88"/>
      <c r="E691" s="88"/>
      <c r="F691" s="37"/>
      <c r="G691" s="38"/>
      <c r="H691" s="59"/>
      <c r="I691" s="59"/>
      <c r="J691" s="59"/>
      <c r="K691" s="59"/>
      <c r="L691" s="66"/>
      <c r="M691" s="59"/>
      <c r="N691" s="36"/>
    </row>
    <row r="692" spans="1:26" ht="15" customHeight="1" x14ac:dyDescent="0.15">
      <c r="A692" s="17" t="s">
        <v>1136</v>
      </c>
      <c r="B692" s="98"/>
      <c r="C692" s="32"/>
      <c r="D692" s="32"/>
      <c r="E692" s="32"/>
      <c r="F692" s="32"/>
      <c r="G692" s="32"/>
      <c r="H692" s="32"/>
      <c r="I692" s="32"/>
      <c r="J692" s="32"/>
      <c r="K692" s="32"/>
      <c r="L692" s="33"/>
      <c r="M692" s="127"/>
    </row>
    <row r="693" spans="1:26" ht="15" customHeight="1" x14ac:dyDescent="0.15">
      <c r="A693" s="1" t="s">
        <v>1142</v>
      </c>
      <c r="B693" s="96"/>
      <c r="F693" s="1"/>
    </row>
    <row r="694" spans="1:26" s="36" customFormat="1" ht="33.75" x14ac:dyDescent="0.15">
      <c r="B694" s="95" t="s">
        <v>1145</v>
      </c>
      <c r="C694" s="30"/>
      <c r="D694" s="30"/>
      <c r="E694" s="30"/>
      <c r="F694" s="30"/>
      <c r="G694" s="31"/>
      <c r="H694" s="128" t="s">
        <v>589</v>
      </c>
      <c r="I694" s="128" t="s">
        <v>598</v>
      </c>
      <c r="J694" s="135" t="s">
        <v>585</v>
      </c>
      <c r="K694" s="135" t="s">
        <v>586</v>
      </c>
      <c r="L694" s="72" t="s">
        <v>587</v>
      </c>
      <c r="M694" s="72" t="s">
        <v>599</v>
      </c>
      <c r="N694" s="72" t="s">
        <v>600</v>
      </c>
      <c r="O694" s="130" t="s">
        <v>601</v>
      </c>
      <c r="P694" s="130" t="s">
        <v>602</v>
      </c>
      <c r="Q694" s="130" t="s">
        <v>603</v>
      </c>
      <c r="R694" s="130" t="s">
        <v>604</v>
      </c>
      <c r="S694" s="130" t="s">
        <v>605</v>
      </c>
      <c r="T694" s="317" t="s">
        <v>324</v>
      </c>
      <c r="U694" s="40" t="s">
        <v>4</v>
      </c>
      <c r="V694" s="41" t="s">
        <v>191</v>
      </c>
      <c r="W694" s="41" t="s">
        <v>606</v>
      </c>
      <c r="X694" s="41" t="s">
        <v>591</v>
      </c>
      <c r="Y694" s="41" t="s">
        <v>192</v>
      </c>
      <c r="Z694" s="41" t="s">
        <v>592</v>
      </c>
    </row>
    <row r="695" spans="1:26" s="36" customFormat="1" ht="12" customHeight="1" x14ac:dyDescent="0.15">
      <c r="B695" s="100" t="s">
        <v>2</v>
      </c>
      <c r="C695" s="124" t="s">
        <v>193</v>
      </c>
      <c r="D695" s="47"/>
      <c r="E695" s="47"/>
      <c r="F695" s="47"/>
      <c r="G695" s="42"/>
      <c r="H695" s="50">
        <v>1206</v>
      </c>
      <c r="I695" s="50">
        <v>25</v>
      </c>
      <c r="J695" s="50">
        <v>85</v>
      </c>
      <c r="K695" s="50">
        <v>121</v>
      </c>
      <c r="L695" s="50">
        <v>33</v>
      </c>
      <c r="M695" s="50">
        <v>70</v>
      </c>
      <c r="N695" s="50">
        <v>9</v>
      </c>
      <c r="O695" s="50">
        <v>14</v>
      </c>
      <c r="P695" s="50">
        <v>6</v>
      </c>
      <c r="Q695" s="50">
        <v>8</v>
      </c>
      <c r="R695" s="50">
        <v>2</v>
      </c>
      <c r="S695" s="50">
        <v>8</v>
      </c>
      <c r="T695" s="51">
        <v>7</v>
      </c>
      <c r="U695" s="50">
        <f t="shared" ref="U695:U726" si="100">SUM(H695:T695)</f>
        <v>1594</v>
      </c>
      <c r="V695" s="67">
        <v>21.049464398235664</v>
      </c>
      <c r="W695" s="67">
        <v>87.678477690288716</v>
      </c>
      <c r="X695" s="67">
        <v>60</v>
      </c>
      <c r="Y695" s="67">
        <v>480</v>
      </c>
      <c r="Z695" s="67">
        <v>5</v>
      </c>
    </row>
    <row r="696" spans="1:26" s="36" customFormat="1" ht="12" customHeight="1" x14ac:dyDescent="0.15">
      <c r="B696" s="101"/>
      <c r="C696" s="124" t="s">
        <v>1044</v>
      </c>
      <c r="D696" s="37"/>
      <c r="E696" s="37"/>
      <c r="F696" s="37"/>
      <c r="G696" s="143"/>
      <c r="H696" s="52">
        <v>1364</v>
      </c>
      <c r="I696" s="52">
        <v>27</v>
      </c>
      <c r="J696" s="52">
        <v>83</v>
      </c>
      <c r="K696" s="52">
        <v>82</v>
      </c>
      <c r="L696" s="52">
        <v>18</v>
      </c>
      <c r="M696" s="52">
        <v>13</v>
      </c>
      <c r="N696" s="52">
        <v>0</v>
      </c>
      <c r="O696" s="52">
        <v>2</v>
      </c>
      <c r="P696" s="52">
        <v>1</v>
      </c>
      <c r="Q696" s="52">
        <v>0</v>
      </c>
      <c r="R696" s="52">
        <v>0</v>
      </c>
      <c r="S696" s="52">
        <v>0</v>
      </c>
      <c r="T696" s="53">
        <v>4</v>
      </c>
      <c r="U696" s="52">
        <f t="shared" si="100"/>
        <v>1594</v>
      </c>
      <c r="V696" s="68">
        <v>7.5839622641509434</v>
      </c>
      <c r="W696" s="68">
        <v>53.35619469026549</v>
      </c>
      <c r="X696" s="68">
        <v>60</v>
      </c>
      <c r="Y696" s="68">
        <v>220</v>
      </c>
      <c r="Z696" s="68">
        <v>10</v>
      </c>
    </row>
    <row r="697" spans="1:26" s="36" customFormat="1" ht="12" customHeight="1" x14ac:dyDescent="0.15">
      <c r="B697" s="101"/>
      <c r="C697" s="149" t="s">
        <v>194</v>
      </c>
      <c r="D697" s="150"/>
      <c r="E697" s="150"/>
      <c r="F697" s="150"/>
      <c r="G697" s="151"/>
      <c r="H697" s="152">
        <v>1523</v>
      </c>
      <c r="I697" s="152">
        <v>12</v>
      </c>
      <c r="J697" s="152">
        <v>24</v>
      </c>
      <c r="K697" s="152">
        <v>27</v>
      </c>
      <c r="L697" s="152">
        <v>2</v>
      </c>
      <c r="M697" s="152">
        <v>3</v>
      </c>
      <c r="N697" s="152">
        <v>0</v>
      </c>
      <c r="O697" s="152">
        <v>1</v>
      </c>
      <c r="P697" s="152">
        <v>0</v>
      </c>
      <c r="Q697" s="152">
        <v>0</v>
      </c>
      <c r="R697" s="152">
        <v>0</v>
      </c>
      <c r="S697" s="152">
        <v>0</v>
      </c>
      <c r="T697" s="153">
        <v>2</v>
      </c>
      <c r="U697" s="152">
        <f t="shared" si="100"/>
        <v>1594</v>
      </c>
      <c r="V697" s="154">
        <v>2.0697236180904524</v>
      </c>
      <c r="W697" s="154">
        <v>47.753623188405797</v>
      </c>
      <c r="X697" s="154">
        <v>40</v>
      </c>
      <c r="Y697" s="154">
        <v>180</v>
      </c>
      <c r="Z697" s="154">
        <v>10</v>
      </c>
    </row>
    <row r="698" spans="1:26" s="36" customFormat="1" ht="12" customHeight="1" x14ac:dyDescent="0.15">
      <c r="B698" s="101"/>
      <c r="C698" s="124" t="s">
        <v>195</v>
      </c>
      <c r="D698" s="37"/>
      <c r="E698" s="37"/>
      <c r="F698" s="37"/>
      <c r="G698" s="43"/>
      <c r="H698" s="52">
        <v>1234</v>
      </c>
      <c r="I698" s="52">
        <v>102</v>
      </c>
      <c r="J698" s="52">
        <v>127</v>
      </c>
      <c r="K698" s="52">
        <v>101</v>
      </c>
      <c r="L698" s="52">
        <v>13</v>
      </c>
      <c r="M698" s="52">
        <v>11</v>
      </c>
      <c r="N698" s="52">
        <v>0</v>
      </c>
      <c r="O698" s="52">
        <v>0</v>
      </c>
      <c r="P698" s="52">
        <v>0</v>
      </c>
      <c r="Q698" s="52">
        <v>1</v>
      </c>
      <c r="R698" s="52">
        <v>0</v>
      </c>
      <c r="S698" s="52">
        <v>0</v>
      </c>
      <c r="T698" s="53">
        <v>5</v>
      </c>
      <c r="U698" s="52">
        <f t="shared" si="100"/>
        <v>1594</v>
      </c>
      <c r="V698" s="68">
        <v>9.3423536815607306</v>
      </c>
      <c r="W698" s="68">
        <v>41.816901408450704</v>
      </c>
      <c r="X698" s="68">
        <v>30</v>
      </c>
      <c r="Y698" s="68">
        <v>240</v>
      </c>
      <c r="Z698" s="68">
        <v>5</v>
      </c>
    </row>
    <row r="699" spans="1:26" s="36" customFormat="1" ht="12" customHeight="1" x14ac:dyDescent="0.15">
      <c r="B699" s="101"/>
      <c r="C699" s="124" t="s">
        <v>196</v>
      </c>
      <c r="D699" s="37"/>
      <c r="E699" s="37"/>
      <c r="F699" s="37"/>
      <c r="G699" s="43"/>
      <c r="H699" s="52">
        <v>721</v>
      </c>
      <c r="I699" s="52">
        <v>139</v>
      </c>
      <c r="J699" s="52">
        <v>242</v>
      </c>
      <c r="K699" s="52">
        <v>283</v>
      </c>
      <c r="L699" s="52">
        <v>86</v>
      </c>
      <c r="M699" s="52">
        <v>72</v>
      </c>
      <c r="N699" s="52">
        <v>16</v>
      </c>
      <c r="O699" s="52">
        <v>11</v>
      </c>
      <c r="P699" s="52">
        <v>5</v>
      </c>
      <c r="Q699" s="52">
        <v>9</v>
      </c>
      <c r="R699" s="52">
        <v>1</v>
      </c>
      <c r="S699" s="52">
        <v>1</v>
      </c>
      <c r="T699" s="53">
        <v>8</v>
      </c>
      <c r="U699" s="52">
        <f t="shared" si="100"/>
        <v>1594</v>
      </c>
      <c r="V699" s="68">
        <v>33.669609079445145</v>
      </c>
      <c r="W699" s="68">
        <v>61.734104046242777</v>
      </c>
      <c r="X699" s="68">
        <v>60</v>
      </c>
      <c r="Y699" s="68">
        <v>310</v>
      </c>
      <c r="Z699" s="68">
        <v>5</v>
      </c>
    </row>
    <row r="700" spans="1:26" s="36" customFormat="1" ht="12" customHeight="1" x14ac:dyDescent="0.15">
      <c r="B700" s="101"/>
      <c r="C700" s="124" t="s">
        <v>197</v>
      </c>
      <c r="D700" s="37"/>
      <c r="E700" s="37"/>
      <c r="F700" s="37"/>
      <c r="G700" s="43"/>
      <c r="H700" s="52">
        <v>762</v>
      </c>
      <c r="I700" s="52">
        <v>228</v>
      </c>
      <c r="J700" s="52">
        <v>278</v>
      </c>
      <c r="K700" s="52">
        <v>169</v>
      </c>
      <c r="L700" s="52">
        <v>62</v>
      </c>
      <c r="M700" s="52">
        <v>47</v>
      </c>
      <c r="N700" s="52">
        <v>17</v>
      </c>
      <c r="O700" s="52">
        <v>10</v>
      </c>
      <c r="P700" s="52">
        <v>4</v>
      </c>
      <c r="Q700" s="52">
        <v>0</v>
      </c>
      <c r="R700" s="52">
        <v>3</v>
      </c>
      <c r="S700" s="52">
        <v>3</v>
      </c>
      <c r="T700" s="53">
        <v>11</v>
      </c>
      <c r="U700" s="52">
        <f t="shared" si="100"/>
        <v>1594</v>
      </c>
      <c r="V700" s="68">
        <v>26.869867340492736</v>
      </c>
      <c r="W700" s="68">
        <v>51.808769792935443</v>
      </c>
      <c r="X700" s="68">
        <v>30</v>
      </c>
      <c r="Y700" s="68">
        <v>720</v>
      </c>
      <c r="Z700" s="68">
        <v>5</v>
      </c>
    </row>
    <row r="701" spans="1:26" s="36" customFormat="1" ht="12" customHeight="1" x14ac:dyDescent="0.15">
      <c r="B701" s="101"/>
      <c r="C701" s="124" t="s">
        <v>198</v>
      </c>
      <c r="D701" s="37"/>
      <c r="E701" s="37"/>
      <c r="F701" s="37"/>
      <c r="G701" s="43"/>
      <c r="H701" s="52">
        <v>1567</v>
      </c>
      <c r="I701" s="52">
        <v>16</v>
      </c>
      <c r="J701" s="52">
        <v>10</v>
      </c>
      <c r="K701" s="52">
        <v>0</v>
      </c>
      <c r="L701" s="52">
        <v>0</v>
      </c>
      <c r="M701" s="52">
        <v>0</v>
      </c>
      <c r="N701" s="52">
        <v>0</v>
      </c>
      <c r="O701" s="52">
        <v>0</v>
      </c>
      <c r="P701" s="52">
        <v>0</v>
      </c>
      <c r="Q701" s="52">
        <v>0</v>
      </c>
      <c r="R701" s="52">
        <v>0</v>
      </c>
      <c r="S701" s="52">
        <v>0</v>
      </c>
      <c r="T701" s="53">
        <v>1</v>
      </c>
      <c r="U701" s="52">
        <f t="shared" si="100"/>
        <v>1594</v>
      </c>
      <c r="V701" s="68">
        <v>0.35781544256120529</v>
      </c>
      <c r="W701" s="68">
        <v>21.923076923076923</v>
      </c>
      <c r="X701" s="68">
        <v>20</v>
      </c>
      <c r="Y701" s="68">
        <v>45</v>
      </c>
      <c r="Z701" s="68">
        <v>10</v>
      </c>
    </row>
    <row r="702" spans="1:26" s="36" customFormat="1" ht="12" customHeight="1" x14ac:dyDescent="0.15">
      <c r="B702" s="101"/>
      <c r="C702" s="124" t="s">
        <v>199</v>
      </c>
      <c r="D702" s="37"/>
      <c r="E702" s="37"/>
      <c r="F702" s="37"/>
      <c r="G702" s="43"/>
      <c r="H702" s="52">
        <v>866</v>
      </c>
      <c r="I702" s="52">
        <v>449</v>
      </c>
      <c r="J702" s="52">
        <v>197</v>
      </c>
      <c r="K702" s="52">
        <v>53</v>
      </c>
      <c r="L702" s="52">
        <v>11</v>
      </c>
      <c r="M702" s="52">
        <v>2</v>
      </c>
      <c r="N702" s="52">
        <v>2</v>
      </c>
      <c r="O702" s="52">
        <v>3</v>
      </c>
      <c r="P702" s="52">
        <v>0</v>
      </c>
      <c r="Q702" s="52">
        <v>0</v>
      </c>
      <c r="R702" s="52">
        <v>0</v>
      </c>
      <c r="S702" s="52">
        <v>0</v>
      </c>
      <c r="T702" s="53">
        <v>11</v>
      </c>
      <c r="U702" s="52">
        <f t="shared" si="100"/>
        <v>1594</v>
      </c>
      <c r="V702" s="68">
        <v>11.044851547694252</v>
      </c>
      <c r="W702" s="68">
        <v>24.384937238493723</v>
      </c>
      <c r="X702" s="68">
        <v>20</v>
      </c>
      <c r="Y702" s="68">
        <v>180</v>
      </c>
      <c r="Z702" s="68">
        <v>2</v>
      </c>
    </row>
    <row r="703" spans="1:26" s="36" customFormat="1" ht="12" customHeight="1" x14ac:dyDescent="0.15">
      <c r="B703" s="101"/>
      <c r="C703" s="124" t="s">
        <v>200</v>
      </c>
      <c r="D703" s="37"/>
      <c r="E703" s="37"/>
      <c r="F703" s="37"/>
      <c r="G703" s="43"/>
      <c r="H703" s="52">
        <v>1129</v>
      </c>
      <c r="I703" s="52">
        <v>230</v>
      </c>
      <c r="J703" s="52">
        <v>104</v>
      </c>
      <c r="K703" s="52">
        <v>52</v>
      </c>
      <c r="L703" s="52">
        <v>12</v>
      </c>
      <c r="M703" s="52">
        <v>14</v>
      </c>
      <c r="N703" s="52">
        <v>6</v>
      </c>
      <c r="O703" s="52">
        <v>12</v>
      </c>
      <c r="P703" s="52">
        <v>3</v>
      </c>
      <c r="Q703" s="52">
        <v>5</v>
      </c>
      <c r="R703" s="52">
        <v>1</v>
      </c>
      <c r="S703" s="52">
        <v>18</v>
      </c>
      <c r="T703" s="53">
        <v>8</v>
      </c>
      <c r="U703" s="52">
        <f t="shared" si="100"/>
        <v>1594</v>
      </c>
      <c r="V703" s="68">
        <v>15.78373266078184</v>
      </c>
      <c r="W703" s="68">
        <v>54.776805251641136</v>
      </c>
      <c r="X703" s="68">
        <v>25</v>
      </c>
      <c r="Y703" s="68">
        <v>600</v>
      </c>
      <c r="Z703" s="68">
        <v>2</v>
      </c>
    </row>
    <row r="704" spans="1:26" s="36" customFormat="1" ht="12" customHeight="1" x14ac:dyDescent="0.15">
      <c r="B704" s="101"/>
      <c r="C704" s="124" t="s">
        <v>201</v>
      </c>
      <c r="D704" s="37"/>
      <c r="E704" s="37"/>
      <c r="F704" s="37"/>
      <c r="G704" s="43"/>
      <c r="H704" s="52">
        <v>1267</v>
      </c>
      <c r="I704" s="52">
        <v>105</v>
      </c>
      <c r="J704" s="52">
        <v>112</v>
      </c>
      <c r="K704" s="52">
        <v>79</v>
      </c>
      <c r="L704" s="52">
        <v>12</v>
      </c>
      <c r="M704" s="52">
        <v>6</v>
      </c>
      <c r="N704" s="52">
        <v>3</v>
      </c>
      <c r="O704" s="52">
        <v>3</v>
      </c>
      <c r="P704" s="52">
        <v>1</v>
      </c>
      <c r="Q704" s="52">
        <v>0</v>
      </c>
      <c r="R704" s="52">
        <v>0</v>
      </c>
      <c r="S704" s="52">
        <v>0</v>
      </c>
      <c r="T704" s="53">
        <v>6</v>
      </c>
      <c r="U704" s="52">
        <f t="shared" si="100"/>
        <v>1594</v>
      </c>
      <c r="V704" s="68">
        <v>8.4162468513853899</v>
      </c>
      <c r="W704" s="68">
        <v>41.635514018691588</v>
      </c>
      <c r="X704" s="68">
        <v>30</v>
      </c>
      <c r="Y704" s="68">
        <v>210</v>
      </c>
      <c r="Z704" s="68">
        <v>5</v>
      </c>
    </row>
    <row r="705" spans="2:26" s="36" customFormat="1" ht="12" customHeight="1" x14ac:dyDescent="0.15">
      <c r="B705" s="101"/>
      <c r="C705" s="124" t="s">
        <v>202</v>
      </c>
      <c r="D705" s="37"/>
      <c r="E705" s="37"/>
      <c r="F705" s="37"/>
      <c r="G705" s="43"/>
      <c r="H705" s="52">
        <v>1218</v>
      </c>
      <c r="I705" s="52">
        <v>133</v>
      </c>
      <c r="J705" s="52">
        <v>126</v>
      </c>
      <c r="K705" s="52">
        <v>81</v>
      </c>
      <c r="L705" s="52">
        <v>12</v>
      </c>
      <c r="M705" s="52">
        <v>6</v>
      </c>
      <c r="N705" s="52">
        <v>5</v>
      </c>
      <c r="O705" s="52">
        <v>2</v>
      </c>
      <c r="P705" s="52">
        <v>2</v>
      </c>
      <c r="Q705" s="52">
        <v>2</v>
      </c>
      <c r="R705" s="52">
        <v>0</v>
      </c>
      <c r="S705" s="52">
        <v>1</v>
      </c>
      <c r="T705" s="53">
        <v>6</v>
      </c>
      <c r="U705" s="52">
        <f t="shared" si="100"/>
        <v>1594</v>
      </c>
      <c r="V705" s="68">
        <v>9.6202770780856426</v>
      </c>
      <c r="W705" s="68">
        <v>41.289189189189187</v>
      </c>
      <c r="X705" s="68">
        <v>30</v>
      </c>
      <c r="Y705" s="68">
        <v>300</v>
      </c>
      <c r="Z705" s="68">
        <v>5</v>
      </c>
    </row>
    <row r="706" spans="2:26" s="36" customFormat="1" ht="12" customHeight="1" x14ac:dyDescent="0.15">
      <c r="B706" s="101"/>
      <c r="C706" s="149" t="s">
        <v>203</v>
      </c>
      <c r="D706" s="150"/>
      <c r="E706" s="150"/>
      <c r="F706" s="150"/>
      <c r="G706" s="151"/>
      <c r="H706" s="152">
        <v>565</v>
      </c>
      <c r="I706" s="152">
        <v>61</v>
      </c>
      <c r="J706" s="152">
        <v>199</v>
      </c>
      <c r="K706" s="152">
        <v>228</v>
      </c>
      <c r="L706" s="152">
        <v>124</v>
      </c>
      <c r="M706" s="152">
        <v>158</v>
      </c>
      <c r="N706" s="152">
        <v>68</v>
      </c>
      <c r="O706" s="152">
        <v>84</v>
      </c>
      <c r="P706" s="152">
        <v>33</v>
      </c>
      <c r="Q706" s="152">
        <v>32</v>
      </c>
      <c r="R706" s="152">
        <v>12</v>
      </c>
      <c r="S706" s="152">
        <v>17</v>
      </c>
      <c r="T706" s="153">
        <v>13</v>
      </c>
      <c r="U706" s="152">
        <f t="shared" si="100"/>
        <v>1594</v>
      </c>
      <c r="V706" s="154">
        <v>66.389626818469324</v>
      </c>
      <c r="W706" s="154">
        <v>103.30905511811024</v>
      </c>
      <c r="X706" s="154">
        <v>90</v>
      </c>
      <c r="Y706" s="154">
        <v>650</v>
      </c>
      <c r="Z706" s="154">
        <v>5</v>
      </c>
    </row>
    <row r="707" spans="2:26" s="36" customFormat="1" ht="12" customHeight="1" x14ac:dyDescent="0.15">
      <c r="B707" s="101"/>
      <c r="C707" s="124" t="s">
        <v>204</v>
      </c>
      <c r="D707" s="37"/>
      <c r="E707" s="37"/>
      <c r="F707" s="37"/>
      <c r="G707" s="43"/>
      <c r="H707" s="52">
        <v>1145</v>
      </c>
      <c r="I707" s="52">
        <v>323</v>
      </c>
      <c r="J707" s="52">
        <v>91</v>
      </c>
      <c r="K707" s="52">
        <v>24</v>
      </c>
      <c r="L707" s="52">
        <v>1</v>
      </c>
      <c r="M707" s="52">
        <v>2</v>
      </c>
      <c r="N707" s="52">
        <v>0</v>
      </c>
      <c r="O707" s="52">
        <v>0</v>
      </c>
      <c r="P707" s="52">
        <v>0</v>
      </c>
      <c r="Q707" s="52">
        <v>0</v>
      </c>
      <c r="R707" s="52">
        <v>0</v>
      </c>
      <c r="S707" s="52">
        <v>0</v>
      </c>
      <c r="T707" s="53">
        <v>8</v>
      </c>
      <c r="U707" s="52">
        <f t="shared" si="100"/>
        <v>1594</v>
      </c>
      <c r="V707" s="68">
        <v>5.3366960907944518</v>
      </c>
      <c r="W707" s="68">
        <v>19.192743764172334</v>
      </c>
      <c r="X707" s="68">
        <v>10</v>
      </c>
      <c r="Y707" s="68">
        <v>125</v>
      </c>
      <c r="Z707" s="68">
        <v>5</v>
      </c>
    </row>
    <row r="708" spans="2:26" s="36" customFormat="1" ht="12" customHeight="1" x14ac:dyDescent="0.15">
      <c r="B708" s="101"/>
      <c r="C708" s="124" t="s">
        <v>1043</v>
      </c>
      <c r="D708" s="37"/>
      <c r="E708" s="37"/>
      <c r="F708" s="37"/>
      <c r="G708" s="43"/>
      <c r="H708" s="52">
        <v>1484</v>
      </c>
      <c r="I708" s="52">
        <v>54</v>
      </c>
      <c r="J708" s="52">
        <v>41</v>
      </c>
      <c r="K708" s="52">
        <v>7</v>
      </c>
      <c r="L708" s="52">
        <v>0</v>
      </c>
      <c r="M708" s="52">
        <v>4</v>
      </c>
      <c r="N708" s="52">
        <v>0</v>
      </c>
      <c r="O708" s="52">
        <v>0</v>
      </c>
      <c r="P708" s="52">
        <v>0</v>
      </c>
      <c r="Q708" s="52">
        <v>0</v>
      </c>
      <c r="R708" s="52">
        <v>0</v>
      </c>
      <c r="S708" s="52">
        <v>0</v>
      </c>
      <c r="T708" s="53">
        <v>4</v>
      </c>
      <c r="U708" s="52">
        <f t="shared" si="100"/>
        <v>1594</v>
      </c>
      <c r="V708" s="68">
        <v>1.820754716981132</v>
      </c>
      <c r="W708" s="68">
        <v>27.311320754716981</v>
      </c>
      <c r="X708" s="68">
        <v>25</v>
      </c>
      <c r="Y708" s="68">
        <v>120</v>
      </c>
      <c r="Z708" s="68">
        <v>5</v>
      </c>
    </row>
    <row r="709" spans="2:26" s="36" customFormat="1" ht="12" customHeight="1" x14ac:dyDescent="0.15">
      <c r="B709" s="101"/>
      <c r="C709" s="124" t="s">
        <v>1042</v>
      </c>
      <c r="D709" s="37"/>
      <c r="E709" s="37"/>
      <c r="F709" s="37"/>
      <c r="G709" s="143"/>
      <c r="H709" s="52">
        <v>492</v>
      </c>
      <c r="I709" s="52">
        <v>166</v>
      </c>
      <c r="J709" s="52">
        <v>317</v>
      </c>
      <c r="K709" s="52">
        <v>301</v>
      </c>
      <c r="L709" s="52">
        <v>169</v>
      </c>
      <c r="M709" s="52">
        <v>95</v>
      </c>
      <c r="N709" s="52">
        <v>23</v>
      </c>
      <c r="O709" s="52">
        <v>14</v>
      </c>
      <c r="P709" s="52">
        <v>5</v>
      </c>
      <c r="Q709" s="52">
        <v>0</v>
      </c>
      <c r="R709" s="52">
        <v>0</v>
      </c>
      <c r="S709" s="52">
        <v>0</v>
      </c>
      <c r="T709" s="53">
        <v>12</v>
      </c>
      <c r="U709" s="52">
        <f t="shared" si="100"/>
        <v>1594</v>
      </c>
      <c r="V709" s="68">
        <v>44.750316055625788</v>
      </c>
      <c r="W709" s="68">
        <v>64.949541284403665</v>
      </c>
      <c r="X709" s="68">
        <v>60</v>
      </c>
      <c r="Y709" s="68">
        <v>230</v>
      </c>
      <c r="Z709" s="68">
        <v>3</v>
      </c>
    </row>
    <row r="710" spans="2:26" s="36" customFormat="1" ht="12" customHeight="1" x14ac:dyDescent="0.15">
      <c r="B710" s="101"/>
      <c r="C710" s="124" t="s">
        <v>205</v>
      </c>
      <c r="D710" s="37"/>
      <c r="E710" s="37"/>
      <c r="F710" s="37"/>
      <c r="G710" s="43"/>
      <c r="H710" s="52">
        <v>1062</v>
      </c>
      <c r="I710" s="52">
        <v>96</v>
      </c>
      <c r="J710" s="52">
        <v>169</v>
      </c>
      <c r="K710" s="52">
        <v>145</v>
      </c>
      <c r="L710" s="52">
        <v>43</v>
      </c>
      <c r="M710" s="52">
        <v>44</v>
      </c>
      <c r="N710" s="52">
        <v>11</v>
      </c>
      <c r="O710" s="52">
        <v>8</v>
      </c>
      <c r="P710" s="52">
        <v>1</v>
      </c>
      <c r="Q710" s="52">
        <v>1</v>
      </c>
      <c r="R710" s="52">
        <v>3</v>
      </c>
      <c r="S710" s="52">
        <v>0</v>
      </c>
      <c r="T710" s="53">
        <v>11</v>
      </c>
      <c r="U710" s="52">
        <f t="shared" si="100"/>
        <v>1594</v>
      </c>
      <c r="V710" s="68">
        <v>19.777637397346808</v>
      </c>
      <c r="W710" s="68">
        <v>60.092130518234164</v>
      </c>
      <c r="X710" s="68">
        <v>50</v>
      </c>
      <c r="Y710" s="68">
        <v>290</v>
      </c>
      <c r="Z710" s="68">
        <v>5</v>
      </c>
    </row>
    <row r="711" spans="2:26" s="36" customFormat="1" ht="12" customHeight="1" x14ac:dyDescent="0.15">
      <c r="B711" s="101"/>
      <c r="C711" s="124" t="s">
        <v>62</v>
      </c>
      <c r="D711" s="37"/>
      <c r="E711" s="37"/>
      <c r="F711" s="37"/>
      <c r="G711" s="43"/>
      <c r="H711" s="52">
        <v>1103</v>
      </c>
      <c r="I711" s="52">
        <v>101</v>
      </c>
      <c r="J711" s="52">
        <v>174</v>
      </c>
      <c r="K711" s="52">
        <v>111</v>
      </c>
      <c r="L711" s="52">
        <v>37</v>
      </c>
      <c r="M711" s="52">
        <v>37</v>
      </c>
      <c r="N711" s="52">
        <v>10</v>
      </c>
      <c r="O711" s="52">
        <v>7</v>
      </c>
      <c r="P711" s="52">
        <v>3</v>
      </c>
      <c r="Q711" s="52">
        <v>2</v>
      </c>
      <c r="R711" s="52">
        <v>0</v>
      </c>
      <c r="S711" s="52">
        <v>0</v>
      </c>
      <c r="T711" s="53">
        <v>9</v>
      </c>
      <c r="U711" s="52">
        <f t="shared" si="100"/>
        <v>1594</v>
      </c>
      <c r="V711" s="68">
        <v>17.171608832807571</v>
      </c>
      <c r="W711" s="68">
        <v>56.466804979253112</v>
      </c>
      <c r="X711" s="68">
        <v>47.5</v>
      </c>
      <c r="Y711" s="68">
        <v>240</v>
      </c>
      <c r="Z711" s="68">
        <v>5</v>
      </c>
    </row>
    <row r="712" spans="2:26" s="36" customFormat="1" ht="12" customHeight="1" x14ac:dyDescent="0.15">
      <c r="B712" s="101"/>
      <c r="C712" s="149" t="s">
        <v>206</v>
      </c>
      <c r="D712" s="150"/>
      <c r="E712" s="150"/>
      <c r="F712" s="150"/>
      <c r="G712" s="151"/>
      <c r="H712" s="245" t="s">
        <v>1139</v>
      </c>
      <c r="I712" s="245" t="s">
        <v>1041</v>
      </c>
      <c r="J712" s="245" t="s">
        <v>1041</v>
      </c>
      <c r="K712" s="245" t="s">
        <v>1041</v>
      </c>
      <c r="L712" s="245" t="s">
        <v>1041</v>
      </c>
      <c r="M712" s="245" t="s">
        <v>1041</v>
      </c>
      <c r="N712" s="245" t="s">
        <v>1041</v>
      </c>
      <c r="O712" s="245" t="s">
        <v>1041</v>
      </c>
      <c r="P712" s="245" t="s">
        <v>1041</v>
      </c>
      <c r="Q712" s="245" t="s">
        <v>1041</v>
      </c>
      <c r="R712" s="245" t="s">
        <v>1041</v>
      </c>
      <c r="S712" s="245" t="s">
        <v>1041</v>
      </c>
      <c r="T712" s="246" t="s">
        <v>1041</v>
      </c>
      <c r="U712" s="245" t="s">
        <v>1041</v>
      </c>
      <c r="V712" s="228" t="s">
        <v>1041</v>
      </c>
      <c r="W712" s="228" t="s">
        <v>1041</v>
      </c>
      <c r="X712" s="228" t="s">
        <v>1041</v>
      </c>
      <c r="Y712" s="228" t="s">
        <v>1041</v>
      </c>
      <c r="Z712" s="228" t="s">
        <v>1041</v>
      </c>
    </row>
    <row r="713" spans="2:26" s="36" customFormat="1" ht="12" customHeight="1" x14ac:dyDescent="0.15">
      <c r="B713" s="101"/>
      <c r="C713" s="124" t="s">
        <v>46</v>
      </c>
      <c r="D713" s="37"/>
      <c r="E713" s="37"/>
      <c r="F713" s="37"/>
      <c r="G713" s="43"/>
      <c r="H713" s="52">
        <v>1449</v>
      </c>
      <c r="I713" s="52">
        <v>8</v>
      </c>
      <c r="J713" s="52">
        <v>28</v>
      </c>
      <c r="K713" s="52">
        <v>33</v>
      </c>
      <c r="L713" s="52">
        <v>16</v>
      </c>
      <c r="M713" s="52">
        <v>20</v>
      </c>
      <c r="N713" s="52">
        <v>8</v>
      </c>
      <c r="O713" s="52">
        <v>9</v>
      </c>
      <c r="P713" s="52">
        <v>7</v>
      </c>
      <c r="Q713" s="52">
        <v>4</v>
      </c>
      <c r="R713" s="52">
        <v>2</v>
      </c>
      <c r="S713" s="52">
        <v>7</v>
      </c>
      <c r="T713" s="53">
        <v>3</v>
      </c>
      <c r="U713" s="52">
        <f t="shared" si="100"/>
        <v>1594</v>
      </c>
      <c r="V713" s="68">
        <v>9.7259585166561919</v>
      </c>
      <c r="W713" s="68">
        <v>108.97183098591549</v>
      </c>
      <c r="X713" s="68">
        <v>90</v>
      </c>
      <c r="Y713" s="68">
        <v>450</v>
      </c>
      <c r="Z713" s="68">
        <v>10</v>
      </c>
    </row>
    <row r="714" spans="2:26" s="36" customFormat="1" ht="12" customHeight="1" x14ac:dyDescent="0.15">
      <c r="B714" s="101"/>
      <c r="C714" s="124" t="s">
        <v>207</v>
      </c>
      <c r="D714" s="37"/>
      <c r="E714" s="37"/>
      <c r="F714" s="37"/>
      <c r="G714" s="43"/>
      <c r="H714" s="52">
        <v>1584</v>
      </c>
      <c r="I714" s="52">
        <v>7</v>
      </c>
      <c r="J714" s="52">
        <v>1</v>
      </c>
      <c r="K714" s="52">
        <v>0</v>
      </c>
      <c r="L714" s="52">
        <v>0</v>
      </c>
      <c r="M714" s="52">
        <v>1</v>
      </c>
      <c r="N714" s="52">
        <v>0</v>
      </c>
      <c r="O714" s="52">
        <v>0</v>
      </c>
      <c r="P714" s="52">
        <v>0</v>
      </c>
      <c r="Q714" s="52">
        <v>0</v>
      </c>
      <c r="R714" s="52">
        <v>0</v>
      </c>
      <c r="S714" s="52">
        <v>0</v>
      </c>
      <c r="T714" s="53">
        <v>1</v>
      </c>
      <c r="U714" s="52">
        <f t="shared" si="100"/>
        <v>1594</v>
      </c>
      <c r="V714" s="68">
        <v>0.17576898932831136</v>
      </c>
      <c r="W714" s="68">
        <v>31.111111111111111</v>
      </c>
      <c r="X714" s="68">
        <v>20</v>
      </c>
      <c r="Y714" s="68">
        <v>120</v>
      </c>
      <c r="Z714" s="68">
        <v>10</v>
      </c>
    </row>
    <row r="715" spans="2:26" s="36" customFormat="1" ht="12" customHeight="1" x14ac:dyDescent="0.15">
      <c r="B715" s="101"/>
      <c r="C715" s="124" t="s">
        <v>208</v>
      </c>
      <c r="D715" s="37"/>
      <c r="E715" s="37"/>
      <c r="F715" s="37"/>
      <c r="G715" s="43"/>
      <c r="H715" s="52">
        <v>1592</v>
      </c>
      <c r="I715" s="52">
        <v>1</v>
      </c>
      <c r="J715" s="52">
        <v>0</v>
      </c>
      <c r="K715" s="52">
        <v>0</v>
      </c>
      <c r="L715" s="52">
        <v>0</v>
      </c>
      <c r="M715" s="52">
        <v>0</v>
      </c>
      <c r="N715" s="52">
        <v>0</v>
      </c>
      <c r="O715" s="52">
        <v>0</v>
      </c>
      <c r="P715" s="52">
        <v>0</v>
      </c>
      <c r="Q715" s="52">
        <v>0</v>
      </c>
      <c r="R715" s="52">
        <v>0</v>
      </c>
      <c r="S715" s="52">
        <v>0</v>
      </c>
      <c r="T715" s="53">
        <v>1</v>
      </c>
      <c r="U715" s="52">
        <f t="shared" si="100"/>
        <v>1594</v>
      </c>
      <c r="V715" s="68">
        <v>6.2774639045825482E-3</v>
      </c>
      <c r="W715" s="68">
        <v>10</v>
      </c>
      <c r="X715" s="68">
        <v>10</v>
      </c>
      <c r="Y715" s="68">
        <v>10</v>
      </c>
      <c r="Z715" s="68">
        <v>10</v>
      </c>
    </row>
    <row r="716" spans="2:26" s="36" customFormat="1" ht="12" customHeight="1" x14ac:dyDescent="0.15">
      <c r="B716" s="101"/>
      <c r="C716" s="124" t="s">
        <v>51</v>
      </c>
      <c r="D716" s="37"/>
      <c r="E716" s="37"/>
      <c r="F716" s="37"/>
      <c r="G716" s="43"/>
      <c r="H716" s="52">
        <v>1594</v>
      </c>
      <c r="I716" s="52">
        <v>0</v>
      </c>
      <c r="J716" s="52">
        <v>0</v>
      </c>
      <c r="K716" s="52">
        <v>0</v>
      </c>
      <c r="L716" s="52">
        <v>0</v>
      </c>
      <c r="M716" s="52">
        <v>0</v>
      </c>
      <c r="N716" s="52">
        <v>0</v>
      </c>
      <c r="O716" s="52">
        <v>0</v>
      </c>
      <c r="P716" s="52">
        <v>0</v>
      </c>
      <c r="Q716" s="52">
        <v>0</v>
      </c>
      <c r="R716" s="52">
        <v>0</v>
      </c>
      <c r="S716" s="52">
        <v>0</v>
      </c>
      <c r="T716" s="53">
        <v>0</v>
      </c>
      <c r="U716" s="52">
        <f t="shared" si="100"/>
        <v>1594</v>
      </c>
      <c r="V716" s="68">
        <v>0</v>
      </c>
      <c r="W716" s="169" t="s">
        <v>1041</v>
      </c>
      <c r="X716" s="169" t="s">
        <v>1041</v>
      </c>
      <c r="Y716" s="169" t="s">
        <v>1041</v>
      </c>
      <c r="Z716" s="169" t="s">
        <v>1041</v>
      </c>
    </row>
    <row r="717" spans="2:26" s="36" customFormat="1" ht="12" customHeight="1" x14ac:dyDescent="0.15">
      <c r="B717" s="101"/>
      <c r="C717" s="124" t="s">
        <v>209</v>
      </c>
      <c r="D717" s="37"/>
      <c r="E717" s="37"/>
      <c r="F717" s="37"/>
      <c r="G717" s="43"/>
      <c r="H717" s="52">
        <v>1588</v>
      </c>
      <c r="I717" s="52">
        <v>1</v>
      </c>
      <c r="J717" s="52">
        <v>0</v>
      </c>
      <c r="K717" s="52">
        <v>1</v>
      </c>
      <c r="L717" s="52">
        <v>1</v>
      </c>
      <c r="M717" s="52">
        <v>0</v>
      </c>
      <c r="N717" s="52">
        <v>0</v>
      </c>
      <c r="O717" s="52">
        <v>1</v>
      </c>
      <c r="P717" s="52">
        <v>0</v>
      </c>
      <c r="Q717" s="52">
        <v>0</v>
      </c>
      <c r="R717" s="52">
        <v>0</v>
      </c>
      <c r="S717" s="52">
        <v>1</v>
      </c>
      <c r="T717" s="53">
        <v>1</v>
      </c>
      <c r="U717" s="52">
        <f t="shared" si="100"/>
        <v>1594</v>
      </c>
      <c r="V717" s="68">
        <v>0.44569993722536094</v>
      </c>
      <c r="W717" s="68">
        <v>142</v>
      </c>
      <c r="X717" s="68">
        <v>90</v>
      </c>
      <c r="Y717" s="68">
        <v>360</v>
      </c>
      <c r="Z717" s="68">
        <v>20</v>
      </c>
    </row>
    <row r="718" spans="2:26" s="36" customFormat="1" ht="12" customHeight="1" x14ac:dyDescent="0.15">
      <c r="B718" s="101"/>
      <c r="C718" s="124" t="s">
        <v>54</v>
      </c>
      <c r="D718" s="37"/>
      <c r="E718" s="37"/>
      <c r="F718" s="37"/>
      <c r="G718" s="43"/>
      <c r="H718" s="52">
        <v>1574</v>
      </c>
      <c r="I718" s="52">
        <v>5</v>
      </c>
      <c r="J718" s="52">
        <v>6</v>
      </c>
      <c r="K718" s="52">
        <v>7</v>
      </c>
      <c r="L718" s="52">
        <v>1</v>
      </c>
      <c r="M718" s="52">
        <v>0</v>
      </c>
      <c r="N718" s="52">
        <v>1</v>
      </c>
      <c r="O718" s="52">
        <v>0</v>
      </c>
      <c r="P718" s="52">
        <v>0</v>
      </c>
      <c r="Q718" s="52">
        <v>0</v>
      </c>
      <c r="R718" s="52">
        <v>0</v>
      </c>
      <c r="S718" s="52">
        <v>0</v>
      </c>
      <c r="T718" s="53">
        <v>0</v>
      </c>
      <c r="U718" s="52">
        <f t="shared" si="100"/>
        <v>1594</v>
      </c>
      <c r="V718" s="68">
        <v>0.61794228356336256</v>
      </c>
      <c r="W718" s="68">
        <v>49.25</v>
      </c>
      <c r="X718" s="68">
        <v>50</v>
      </c>
      <c r="Y718" s="68">
        <v>175</v>
      </c>
      <c r="Z718" s="68">
        <v>10</v>
      </c>
    </row>
    <row r="719" spans="2:26" s="36" customFormat="1" ht="12" customHeight="1" x14ac:dyDescent="0.15">
      <c r="B719" s="101"/>
      <c r="C719" s="124" t="s">
        <v>597</v>
      </c>
      <c r="D719" s="37"/>
      <c r="E719" s="37"/>
      <c r="F719" s="37"/>
      <c r="G719" s="43"/>
      <c r="H719" s="52">
        <v>1585</v>
      </c>
      <c r="I719" s="52">
        <v>1</v>
      </c>
      <c r="J719" s="52">
        <v>2</v>
      </c>
      <c r="K719" s="52">
        <v>2</v>
      </c>
      <c r="L719" s="52">
        <v>0</v>
      </c>
      <c r="M719" s="52">
        <v>1</v>
      </c>
      <c r="N719" s="52">
        <v>1</v>
      </c>
      <c r="O719" s="52">
        <v>0</v>
      </c>
      <c r="P719" s="52">
        <v>1</v>
      </c>
      <c r="Q719" s="52">
        <v>0</v>
      </c>
      <c r="R719" s="52">
        <v>0</v>
      </c>
      <c r="S719" s="52">
        <v>0</v>
      </c>
      <c r="T719" s="53">
        <v>1</v>
      </c>
      <c r="U719" s="52">
        <f t="shared" si="100"/>
        <v>1594</v>
      </c>
      <c r="V719" s="68">
        <v>0.44883866917765225</v>
      </c>
      <c r="W719" s="68">
        <v>89.375</v>
      </c>
      <c r="X719" s="68">
        <v>65</v>
      </c>
      <c r="Y719" s="68">
        <v>210</v>
      </c>
      <c r="Z719" s="68">
        <v>10</v>
      </c>
    </row>
    <row r="720" spans="2:26" s="36" customFormat="1" ht="12" customHeight="1" x14ac:dyDescent="0.15">
      <c r="B720" s="101"/>
      <c r="C720" s="149" t="s">
        <v>57</v>
      </c>
      <c r="D720" s="150"/>
      <c r="E720" s="150"/>
      <c r="F720" s="150"/>
      <c r="G720" s="151"/>
      <c r="H720" s="152">
        <v>1581</v>
      </c>
      <c r="I720" s="152">
        <v>3</v>
      </c>
      <c r="J720" s="152">
        <v>2</v>
      </c>
      <c r="K720" s="152">
        <v>3</v>
      </c>
      <c r="L720" s="152">
        <v>1</v>
      </c>
      <c r="M720" s="152">
        <v>1</v>
      </c>
      <c r="N720" s="152">
        <v>1</v>
      </c>
      <c r="O720" s="152">
        <v>1</v>
      </c>
      <c r="P720" s="152">
        <v>0</v>
      </c>
      <c r="Q720" s="152">
        <v>0</v>
      </c>
      <c r="R720" s="152">
        <v>0</v>
      </c>
      <c r="S720" s="152">
        <v>0</v>
      </c>
      <c r="T720" s="153">
        <v>1</v>
      </c>
      <c r="U720" s="152">
        <f t="shared" si="100"/>
        <v>1594</v>
      </c>
      <c r="V720" s="154">
        <v>0.53735091023226611</v>
      </c>
      <c r="W720" s="154">
        <v>71.333333333333329</v>
      </c>
      <c r="X720" s="154">
        <v>60</v>
      </c>
      <c r="Y720" s="154">
        <v>190</v>
      </c>
      <c r="Z720" s="154">
        <v>6</v>
      </c>
    </row>
    <row r="721" spans="2:26" s="36" customFormat="1" ht="12" customHeight="1" x14ac:dyDescent="0.15">
      <c r="B721" s="101"/>
      <c r="C721" s="124" t="s">
        <v>210</v>
      </c>
      <c r="D721" s="37"/>
      <c r="E721" s="37"/>
      <c r="F721" s="37"/>
      <c r="G721" s="43"/>
      <c r="H721" s="52">
        <v>1536</v>
      </c>
      <c r="I721" s="52">
        <v>18</v>
      </c>
      <c r="J721" s="52">
        <v>23</v>
      </c>
      <c r="K721" s="52">
        <v>12</v>
      </c>
      <c r="L721" s="52">
        <v>0</v>
      </c>
      <c r="M721" s="52">
        <v>2</v>
      </c>
      <c r="N721" s="52">
        <v>1</v>
      </c>
      <c r="O721" s="52">
        <v>1</v>
      </c>
      <c r="P721" s="52">
        <v>0</v>
      </c>
      <c r="Q721" s="52">
        <v>0</v>
      </c>
      <c r="R721" s="52">
        <v>0</v>
      </c>
      <c r="S721" s="52">
        <v>0</v>
      </c>
      <c r="T721" s="53">
        <v>1</v>
      </c>
      <c r="U721" s="52">
        <f t="shared" si="100"/>
        <v>1594</v>
      </c>
      <c r="V721" s="68">
        <v>1.4249843063402385</v>
      </c>
      <c r="W721" s="68">
        <v>39.824561403508774</v>
      </c>
      <c r="X721" s="68">
        <v>30</v>
      </c>
      <c r="Y721" s="68">
        <v>180</v>
      </c>
      <c r="Z721" s="68">
        <v>5</v>
      </c>
    </row>
    <row r="722" spans="2:26" s="36" customFormat="1" ht="12" customHeight="1" x14ac:dyDescent="0.15">
      <c r="B722" s="101"/>
      <c r="C722" s="124" t="s">
        <v>211</v>
      </c>
      <c r="D722" s="37"/>
      <c r="E722" s="37"/>
      <c r="F722" s="37"/>
      <c r="G722" s="43"/>
      <c r="H722" s="52">
        <v>1372</v>
      </c>
      <c r="I722" s="52">
        <v>31</v>
      </c>
      <c r="J722" s="52">
        <v>63</v>
      </c>
      <c r="K722" s="52">
        <v>58</v>
      </c>
      <c r="L722" s="52">
        <v>13</v>
      </c>
      <c r="M722" s="52">
        <v>24</v>
      </c>
      <c r="N722" s="52">
        <v>3</v>
      </c>
      <c r="O722" s="52">
        <v>9</v>
      </c>
      <c r="P722" s="52">
        <v>3</v>
      </c>
      <c r="Q722" s="52">
        <v>9</v>
      </c>
      <c r="R722" s="52">
        <v>0</v>
      </c>
      <c r="S722" s="52">
        <v>4</v>
      </c>
      <c r="T722" s="53">
        <v>5</v>
      </c>
      <c r="U722" s="52">
        <f t="shared" si="100"/>
        <v>1594</v>
      </c>
      <c r="V722" s="68">
        <v>10.529263687853996</v>
      </c>
      <c r="W722" s="68">
        <v>77.10138248847926</v>
      </c>
      <c r="X722" s="68">
        <v>60</v>
      </c>
      <c r="Y722" s="68">
        <v>450</v>
      </c>
      <c r="Z722" s="68">
        <v>5</v>
      </c>
    </row>
    <row r="723" spans="2:26" s="36" customFormat="1" ht="12" customHeight="1" x14ac:dyDescent="0.15">
      <c r="B723" s="101"/>
      <c r="C723" s="124" t="s">
        <v>212</v>
      </c>
      <c r="D723" s="37"/>
      <c r="E723" s="37"/>
      <c r="F723" s="37"/>
      <c r="G723" s="43"/>
      <c r="H723" s="52">
        <v>635</v>
      </c>
      <c r="I723" s="52">
        <v>326</v>
      </c>
      <c r="J723" s="52">
        <v>367</v>
      </c>
      <c r="K723" s="52">
        <v>176</v>
      </c>
      <c r="L723" s="52">
        <v>27</v>
      </c>
      <c r="M723" s="52">
        <v>24</v>
      </c>
      <c r="N723" s="52">
        <v>8</v>
      </c>
      <c r="O723" s="52">
        <v>7</v>
      </c>
      <c r="P723" s="52">
        <v>4</v>
      </c>
      <c r="Q723" s="52">
        <v>6</v>
      </c>
      <c r="R723" s="52">
        <v>3</v>
      </c>
      <c r="S723" s="52">
        <v>1</v>
      </c>
      <c r="T723" s="53">
        <v>10</v>
      </c>
      <c r="U723" s="52">
        <f t="shared" si="100"/>
        <v>1594</v>
      </c>
      <c r="V723" s="68">
        <v>25.207070707070706</v>
      </c>
      <c r="W723" s="68">
        <v>42.073761854583772</v>
      </c>
      <c r="X723" s="68">
        <v>30</v>
      </c>
      <c r="Y723" s="68">
        <v>300</v>
      </c>
      <c r="Z723" s="68">
        <v>4</v>
      </c>
    </row>
    <row r="724" spans="2:26" s="36" customFormat="1" ht="12" customHeight="1" x14ac:dyDescent="0.15">
      <c r="B724" s="101"/>
      <c r="C724" s="124" t="s">
        <v>213</v>
      </c>
      <c r="D724" s="37"/>
      <c r="E724" s="37"/>
      <c r="F724" s="37"/>
      <c r="G724" s="43"/>
      <c r="H724" s="52">
        <v>1464</v>
      </c>
      <c r="I724" s="52">
        <v>36</v>
      </c>
      <c r="J724" s="52">
        <v>44</v>
      </c>
      <c r="K724" s="52">
        <v>35</v>
      </c>
      <c r="L724" s="52">
        <v>10</v>
      </c>
      <c r="M724" s="52">
        <v>3</v>
      </c>
      <c r="N724" s="52">
        <v>0</v>
      </c>
      <c r="O724" s="52">
        <v>0</v>
      </c>
      <c r="P724" s="52">
        <v>0</v>
      </c>
      <c r="Q724" s="52">
        <v>0</v>
      </c>
      <c r="R724" s="52">
        <v>0</v>
      </c>
      <c r="S724" s="52">
        <v>0</v>
      </c>
      <c r="T724" s="53">
        <v>2</v>
      </c>
      <c r="U724" s="52">
        <f t="shared" si="100"/>
        <v>1594</v>
      </c>
      <c r="V724" s="68">
        <v>3.312185929648241</v>
      </c>
      <c r="W724" s="68">
        <v>41.1953125</v>
      </c>
      <c r="X724" s="68">
        <v>30</v>
      </c>
      <c r="Y724" s="68">
        <v>120</v>
      </c>
      <c r="Z724" s="68">
        <v>5</v>
      </c>
    </row>
    <row r="725" spans="2:26" s="36" customFormat="1" ht="12" customHeight="1" x14ac:dyDescent="0.15">
      <c r="B725" s="101"/>
      <c r="C725" s="124" t="s">
        <v>214</v>
      </c>
      <c r="D725" s="37"/>
      <c r="E725" s="37"/>
      <c r="F725" s="37"/>
      <c r="G725" s="43"/>
      <c r="H725" s="52">
        <v>1553</v>
      </c>
      <c r="I725" s="52">
        <v>10</v>
      </c>
      <c r="J725" s="52">
        <v>14</v>
      </c>
      <c r="K725" s="52">
        <v>9</v>
      </c>
      <c r="L725" s="52">
        <v>1</v>
      </c>
      <c r="M725" s="52">
        <v>3</v>
      </c>
      <c r="N725" s="52">
        <v>0</v>
      </c>
      <c r="O725" s="52">
        <v>4</v>
      </c>
      <c r="P725" s="52">
        <v>0</v>
      </c>
      <c r="Q725" s="52">
        <v>0</v>
      </c>
      <c r="R725" s="52">
        <v>0</v>
      </c>
      <c r="S725" s="52">
        <v>0</v>
      </c>
      <c r="T725" s="53">
        <v>0</v>
      </c>
      <c r="U725" s="52">
        <f t="shared" si="100"/>
        <v>1594</v>
      </c>
      <c r="V725" s="68">
        <v>1.4680050188205771</v>
      </c>
      <c r="W725" s="68">
        <v>57.073170731707314</v>
      </c>
      <c r="X725" s="68">
        <v>30</v>
      </c>
      <c r="Y725" s="68">
        <v>180</v>
      </c>
      <c r="Z725" s="68">
        <v>10</v>
      </c>
    </row>
    <row r="726" spans="2:26" s="36" customFormat="1" ht="12" customHeight="1" x14ac:dyDescent="0.15">
      <c r="B726" s="101"/>
      <c r="C726" s="149" t="s">
        <v>215</v>
      </c>
      <c r="D726" s="150"/>
      <c r="E726" s="150"/>
      <c r="F726" s="150"/>
      <c r="G726" s="151"/>
      <c r="H726" s="152">
        <v>1585</v>
      </c>
      <c r="I726" s="152">
        <v>0</v>
      </c>
      <c r="J726" s="152">
        <v>2</v>
      </c>
      <c r="K726" s="152">
        <v>6</v>
      </c>
      <c r="L726" s="152">
        <v>0</v>
      </c>
      <c r="M726" s="152">
        <v>1</v>
      </c>
      <c r="N726" s="152">
        <v>0</v>
      </c>
      <c r="O726" s="152">
        <v>0</v>
      </c>
      <c r="P726" s="152">
        <v>0</v>
      </c>
      <c r="Q726" s="152">
        <v>0</v>
      </c>
      <c r="R726" s="152">
        <v>0</v>
      </c>
      <c r="S726" s="152">
        <v>0</v>
      </c>
      <c r="T726" s="153">
        <v>0</v>
      </c>
      <c r="U726" s="152">
        <f t="shared" si="100"/>
        <v>1594</v>
      </c>
      <c r="V726" s="154">
        <v>0.35131744040150564</v>
      </c>
      <c r="W726" s="154">
        <v>62.222222222222221</v>
      </c>
      <c r="X726" s="154">
        <v>60</v>
      </c>
      <c r="Y726" s="154">
        <v>120</v>
      </c>
      <c r="Z726" s="154">
        <v>30</v>
      </c>
    </row>
    <row r="727" spans="2:26" s="36" customFormat="1" ht="12" customHeight="1" x14ac:dyDescent="0.15">
      <c r="B727" s="101"/>
      <c r="C727" s="124" t="s">
        <v>216</v>
      </c>
      <c r="D727" s="37"/>
      <c r="E727" s="37"/>
      <c r="F727" s="37"/>
      <c r="G727" s="43"/>
      <c r="H727" s="52">
        <v>1567</v>
      </c>
      <c r="I727" s="52">
        <v>0</v>
      </c>
      <c r="J727" s="52">
        <v>0</v>
      </c>
      <c r="K727" s="52">
        <v>5</v>
      </c>
      <c r="L727" s="52">
        <v>0</v>
      </c>
      <c r="M727" s="52">
        <v>7</v>
      </c>
      <c r="N727" s="52">
        <v>0</v>
      </c>
      <c r="O727" s="52">
        <v>4</v>
      </c>
      <c r="P727" s="52">
        <v>0</v>
      </c>
      <c r="Q727" s="52">
        <v>2</v>
      </c>
      <c r="R727" s="52">
        <v>0</v>
      </c>
      <c r="S727" s="52">
        <v>8</v>
      </c>
      <c r="T727" s="53">
        <v>1</v>
      </c>
      <c r="U727" s="52">
        <f t="shared" ref="U727:U758" si="101">SUM(H727:T727)</f>
        <v>1594</v>
      </c>
      <c r="V727" s="68">
        <v>3.8229755178907721</v>
      </c>
      <c r="W727" s="68">
        <v>234.23076923076923</v>
      </c>
      <c r="X727" s="68">
        <v>180</v>
      </c>
      <c r="Y727" s="68">
        <v>750</v>
      </c>
      <c r="Z727" s="68">
        <v>60</v>
      </c>
    </row>
    <row r="728" spans="2:26" ht="12" customHeight="1" x14ac:dyDescent="0.15">
      <c r="B728" s="103"/>
      <c r="C728" s="125" t="s">
        <v>217</v>
      </c>
      <c r="D728" s="71"/>
      <c r="E728" s="71"/>
      <c r="F728" s="71"/>
      <c r="G728" s="48"/>
      <c r="H728" s="54">
        <v>782</v>
      </c>
      <c r="I728" s="54">
        <v>120</v>
      </c>
      <c r="J728" s="54">
        <v>144</v>
      </c>
      <c r="K728" s="54">
        <v>150</v>
      </c>
      <c r="L728" s="54">
        <v>66</v>
      </c>
      <c r="M728" s="54">
        <v>55</v>
      </c>
      <c r="N728" s="54">
        <v>55</v>
      </c>
      <c r="O728" s="54">
        <v>39</v>
      </c>
      <c r="P728" s="54">
        <v>38</v>
      </c>
      <c r="Q728" s="54">
        <v>35</v>
      </c>
      <c r="R728" s="54">
        <v>18</v>
      </c>
      <c r="S728" s="54">
        <v>91</v>
      </c>
      <c r="T728" s="55">
        <v>1</v>
      </c>
      <c r="U728" s="54">
        <f t="shared" si="101"/>
        <v>1594</v>
      </c>
      <c r="V728" s="69">
        <v>65.198367859384803</v>
      </c>
      <c r="W728" s="69">
        <v>128.06535141800248</v>
      </c>
      <c r="X728" s="69">
        <v>81</v>
      </c>
      <c r="Y728" s="69">
        <v>701</v>
      </c>
      <c r="Z728" s="69">
        <v>4</v>
      </c>
    </row>
    <row r="729" spans="2:26" s="36" customFormat="1" ht="12" customHeight="1" x14ac:dyDescent="0.15">
      <c r="B729" s="100" t="s">
        <v>3</v>
      </c>
      <c r="C729" s="124" t="s">
        <v>193</v>
      </c>
      <c r="D729" s="47"/>
      <c r="E729" s="47"/>
      <c r="F729" s="47"/>
      <c r="G729" s="244">
        <f>U695</f>
        <v>1594</v>
      </c>
      <c r="H729" s="56">
        <f t="shared" ref="H729:T744" si="102">H695/$G729*100</f>
        <v>75.658720200752825</v>
      </c>
      <c r="I729" s="56">
        <f t="shared" si="102"/>
        <v>1.5683814303638646</v>
      </c>
      <c r="J729" s="56">
        <f t="shared" si="102"/>
        <v>5.3324968632371395</v>
      </c>
      <c r="K729" s="56">
        <f t="shared" si="102"/>
        <v>7.5909661229611043</v>
      </c>
      <c r="L729" s="56">
        <f t="shared" si="102"/>
        <v>2.0702634880803013</v>
      </c>
      <c r="M729" s="56">
        <f t="shared" si="102"/>
        <v>4.3914680050188206</v>
      </c>
      <c r="N729" s="56">
        <f t="shared" si="102"/>
        <v>0.56461731493099121</v>
      </c>
      <c r="O729" s="56">
        <f t="shared" si="102"/>
        <v>0.87829360100376408</v>
      </c>
      <c r="P729" s="56">
        <f t="shared" si="102"/>
        <v>0.37641154328732745</v>
      </c>
      <c r="Q729" s="56">
        <f t="shared" si="102"/>
        <v>0.50188205771643657</v>
      </c>
      <c r="R729" s="56">
        <f t="shared" si="102"/>
        <v>0.12547051442910914</v>
      </c>
      <c r="S729" s="56">
        <f t="shared" si="102"/>
        <v>0.50188205771643657</v>
      </c>
      <c r="T729" s="60">
        <f t="shared" si="102"/>
        <v>0.43914680050188204</v>
      </c>
      <c r="U729" s="56">
        <f t="shared" si="101"/>
        <v>100.00000000000003</v>
      </c>
    </row>
    <row r="730" spans="2:26" s="36" customFormat="1" ht="12" customHeight="1" x14ac:dyDescent="0.15">
      <c r="B730" s="101"/>
      <c r="C730" s="124" t="s">
        <v>1044</v>
      </c>
      <c r="D730" s="37"/>
      <c r="E730" s="37"/>
      <c r="F730" s="37"/>
      <c r="G730" s="239">
        <f t="shared" ref="G730:G762" si="103">U696</f>
        <v>1594</v>
      </c>
      <c r="H730" s="57">
        <f t="shared" si="102"/>
        <v>85.570890840652453</v>
      </c>
      <c r="I730" s="57">
        <f t="shared" si="102"/>
        <v>1.6938519447929739</v>
      </c>
      <c r="J730" s="57">
        <f t="shared" si="102"/>
        <v>5.2070263488080304</v>
      </c>
      <c r="K730" s="57">
        <f t="shared" si="102"/>
        <v>5.144291091593475</v>
      </c>
      <c r="L730" s="57">
        <f t="shared" si="102"/>
        <v>1.1292346298619824</v>
      </c>
      <c r="M730" s="57">
        <f t="shared" si="102"/>
        <v>0.81555834378920955</v>
      </c>
      <c r="N730" s="57">
        <f t="shared" si="102"/>
        <v>0</v>
      </c>
      <c r="O730" s="57">
        <f t="shared" si="102"/>
        <v>0.12547051442910914</v>
      </c>
      <c r="P730" s="57">
        <f t="shared" si="102"/>
        <v>6.2735257214554571E-2</v>
      </c>
      <c r="Q730" s="57">
        <f t="shared" si="102"/>
        <v>0</v>
      </c>
      <c r="R730" s="57">
        <f t="shared" si="102"/>
        <v>0</v>
      </c>
      <c r="S730" s="57">
        <f t="shared" si="102"/>
        <v>0</v>
      </c>
      <c r="T730" s="61">
        <f t="shared" si="102"/>
        <v>0.25094102885821828</v>
      </c>
      <c r="U730" s="57">
        <f t="shared" si="101"/>
        <v>100</v>
      </c>
    </row>
    <row r="731" spans="2:26" s="36" customFormat="1" ht="12" customHeight="1" x14ac:dyDescent="0.15">
      <c r="B731" s="101"/>
      <c r="C731" s="149" t="s">
        <v>194</v>
      </c>
      <c r="D731" s="150"/>
      <c r="E731" s="150"/>
      <c r="F731" s="150"/>
      <c r="G731" s="242">
        <f t="shared" si="103"/>
        <v>1594</v>
      </c>
      <c r="H731" s="156">
        <f t="shared" si="102"/>
        <v>95.545796737766622</v>
      </c>
      <c r="I731" s="156">
        <f t="shared" si="102"/>
        <v>0.75282308657465491</v>
      </c>
      <c r="J731" s="156">
        <f t="shared" si="102"/>
        <v>1.5056461731493098</v>
      </c>
      <c r="K731" s="156">
        <f t="shared" si="102"/>
        <v>1.6938519447929739</v>
      </c>
      <c r="L731" s="156">
        <f t="shared" si="102"/>
        <v>0.12547051442910914</v>
      </c>
      <c r="M731" s="156">
        <f t="shared" si="102"/>
        <v>0.18820577164366373</v>
      </c>
      <c r="N731" s="156">
        <f t="shared" si="102"/>
        <v>0</v>
      </c>
      <c r="O731" s="156">
        <f t="shared" si="102"/>
        <v>6.2735257214554571E-2</v>
      </c>
      <c r="P731" s="156">
        <f t="shared" si="102"/>
        <v>0</v>
      </c>
      <c r="Q731" s="156">
        <f t="shared" si="102"/>
        <v>0</v>
      </c>
      <c r="R731" s="156">
        <f t="shared" si="102"/>
        <v>0</v>
      </c>
      <c r="S731" s="156">
        <f t="shared" si="102"/>
        <v>0</v>
      </c>
      <c r="T731" s="157">
        <f t="shared" si="102"/>
        <v>0.12547051442910914</v>
      </c>
      <c r="U731" s="156">
        <f t="shared" si="101"/>
        <v>100</v>
      </c>
    </row>
    <row r="732" spans="2:26" s="36" customFormat="1" ht="12" customHeight="1" x14ac:dyDescent="0.15">
      <c r="B732" s="101"/>
      <c r="C732" s="124" t="s">
        <v>195</v>
      </c>
      <c r="D732" s="37"/>
      <c r="E732" s="37"/>
      <c r="F732" s="37"/>
      <c r="G732" s="239">
        <f t="shared" si="103"/>
        <v>1594</v>
      </c>
      <c r="H732" s="57">
        <f t="shared" si="102"/>
        <v>77.415307402760348</v>
      </c>
      <c r="I732" s="57">
        <f t="shared" si="102"/>
        <v>6.3989962358845673</v>
      </c>
      <c r="J732" s="57">
        <f t="shared" si="102"/>
        <v>7.9673776662484315</v>
      </c>
      <c r="K732" s="57">
        <f t="shared" si="102"/>
        <v>6.3362609786700119</v>
      </c>
      <c r="L732" s="57">
        <f t="shared" si="102"/>
        <v>0.81555834378920955</v>
      </c>
      <c r="M732" s="57">
        <f t="shared" si="102"/>
        <v>0.69008782936010038</v>
      </c>
      <c r="N732" s="57">
        <f t="shared" si="102"/>
        <v>0</v>
      </c>
      <c r="O732" s="57">
        <f t="shared" si="102"/>
        <v>0</v>
      </c>
      <c r="P732" s="57">
        <f t="shared" si="102"/>
        <v>0</v>
      </c>
      <c r="Q732" s="57">
        <f t="shared" si="102"/>
        <v>6.2735257214554571E-2</v>
      </c>
      <c r="R732" s="57">
        <f t="shared" si="102"/>
        <v>0</v>
      </c>
      <c r="S732" s="57">
        <f t="shared" si="102"/>
        <v>0</v>
      </c>
      <c r="T732" s="61">
        <f t="shared" si="102"/>
        <v>0.31367628607277293</v>
      </c>
      <c r="U732" s="57">
        <f t="shared" si="101"/>
        <v>99.999999999999986</v>
      </c>
    </row>
    <row r="733" spans="2:26" s="36" customFormat="1" ht="12" customHeight="1" x14ac:dyDescent="0.15">
      <c r="B733" s="101"/>
      <c r="C733" s="124" t="s">
        <v>196</v>
      </c>
      <c r="D733" s="37"/>
      <c r="E733" s="37"/>
      <c r="F733" s="37"/>
      <c r="G733" s="239">
        <f t="shared" si="103"/>
        <v>1594</v>
      </c>
      <c r="H733" s="57">
        <f t="shared" si="102"/>
        <v>45.232120451693852</v>
      </c>
      <c r="I733" s="57">
        <f t="shared" si="102"/>
        <v>8.7202007528230858</v>
      </c>
      <c r="J733" s="57">
        <f t="shared" si="102"/>
        <v>15.181932245922209</v>
      </c>
      <c r="K733" s="57">
        <f t="shared" si="102"/>
        <v>17.754077791718949</v>
      </c>
      <c r="L733" s="57">
        <f t="shared" si="102"/>
        <v>5.395232120451694</v>
      </c>
      <c r="M733" s="57">
        <f t="shared" si="102"/>
        <v>4.5169385194479297</v>
      </c>
      <c r="N733" s="57">
        <f t="shared" si="102"/>
        <v>1.0037641154328731</v>
      </c>
      <c r="O733" s="57">
        <f t="shared" si="102"/>
        <v>0.69008782936010038</v>
      </c>
      <c r="P733" s="57">
        <f t="shared" si="102"/>
        <v>0.31367628607277293</v>
      </c>
      <c r="Q733" s="57">
        <f t="shared" si="102"/>
        <v>0.56461731493099121</v>
      </c>
      <c r="R733" s="57">
        <f t="shared" si="102"/>
        <v>6.2735257214554571E-2</v>
      </c>
      <c r="S733" s="57">
        <f t="shared" si="102"/>
        <v>6.2735257214554571E-2</v>
      </c>
      <c r="T733" s="61">
        <f t="shared" si="102"/>
        <v>0.50188205771643657</v>
      </c>
      <c r="U733" s="57">
        <f t="shared" si="101"/>
        <v>100.00000000000001</v>
      </c>
    </row>
    <row r="734" spans="2:26" s="36" customFormat="1" ht="12" customHeight="1" x14ac:dyDescent="0.15">
      <c r="B734" s="101"/>
      <c r="C734" s="124" t="s">
        <v>197</v>
      </c>
      <c r="D734" s="37"/>
      <c r="E734" s="37"/>
      <c r="F734" s="37"/>
      <c r="G734" s="239">
        <f t="shared" si="103"/>
        <v>1594</v>
      </c>
      <c r="H734" s="57">
        <f t="shared" si="102"/>
        <v>47.804265997490589</v>
      </c>
      <c r="I734" s="57">
        <f t="shared" si="102"/>
        <v>14.303638644918445</v>
      </c>
      <c r="J734" s="57">
        <f t="shared" si="102"/>
        <v>17.440401505646172</v>
      </c>
      <c r="K734" s="57">
        <f t="shared" si="102"/>
        <v>10.602258469259725</v>
      </c>
      <c r="L734" s="57">
        <f t="shared" si="102"/>
        <v>3.8895859473023839</v>
      </c>
      <c r="M734" s="57">
        <f t="shared" si="102"/>
        <v>2.9485570890840656</v>
      </c>
      <c r="N734" s="57">
        <f t="shared" si="102"/>
        <v>1.0664993726474279</v>
      </c>
      <c r="O734" s="57">
        <f t="shared" si="102"/>
        <v>0.62735257214554585</v>
      </c>
      <c r="P734" s="57">
        <f t="shared" si="102"/>
        <v>0.25094102885821828</v>
      </c>
      <c r="Q734" s="57">
        <f t="shared" si="102"/>
        <v>0</v>
      </c>
      <c r="R734" s="57">
        <f t="shared" si="102"/>
        <v>0.18820577164366373</v>
      </c>
      <c r="S734" s="57">
        <f t="shared" si="102"/>
        <v>0.18820577164366373</v>
      </c>
      <c r="T734" s="61">
        <f t="shared" si="102"/>
        <v>0.69008782936010038</v>
      </c>
      <c r="U734" s="57">
        <f t="shared" si="101"/>
        <v>99.999999999999986</v>
      </c>
    </row>
    <row r="735" spans="2:26" s="36" customFormat="1" ht="12" customHeight="1" x14ac:dyDescent="0.15">
      <c r="B735" s="101"/>
      <c r="C735" s="124" t="s">
        <v>198</v>
      </c>
      <c r="D735" s="37"/>
      <c r="E735" s="37"/>
      <c r="F735" s="37"/>
      <c r="G735" s="239">
        <f t="shared" si="103"/>
        <v>1594</v>
      </c>
      <c r="H735" s="57">
        <f t="shared" si="102"/>
        <v>98.306148055207018</v>
      </c>
      <c r="I735" s="57">
        <f t="shared" si="102"/>
        <v>1.0037641154328731</v>
      </c>
      <c r="J735" s="57">
        <f t="shared" si="102"/>
        <v>0.62735257214554585</v>
      </c>
      <c r="K735" s="57">
        <f t="shared" si="102"/>
        <v>0</v>
      </c>
      <c r="L735" s="57">
        <f t="shared" si="102"/>
        <v>0</v>
      </c>
      <c r="M735" s="57">
        <f t="shared" si="102"/>
        <v>0</v>
      </c>
      <c r="N735" s="57">
        <f t="shared" si="102"/>
        <v>0</v>
      </c>
      <c r="O735" s="57">
        <f t="shared" si="102"/>
        <v>0</v>
      </c>
      <c r="P735" s="57">
        <f t="shared" si="102"/>
        <v>0</v>
      </c>
      <c r="Q735" s="57">
        <f t="shared" si="102"/>
        <v>0</v>
      </c>
      <c r="R735" s="57">
        <f t="shared" si="102"/>
        <v>0</v>
      </c>
      <c r="S735" s="57">
        <f t="shared" si="102"/>
        <v>0</v>
      </c>
      <c r="T735" s="61">
        <f t="shared" si="102"/>
        <v>6.2735257214554571E-2</v>
      </c>
      <c r="U735" s="57">
        <f t="shared" si="101"/>
        <v>99.999999999999986</v>
      </c>
    </row>
    <row r="736" spans="2:26" s="36" customFormat="1" ht="12" customHeight="1" x14ac:dyDescent="0.15">
      <c r="B736" s="101"/>
      <c r="C736" s="124" t="s">
        <v>199</v>
      </c>
      <c r="D736" s="37"/>
      <c r="E736" s="37"/>
      <c r="F736" s="37"/>
      <c r="G736" s="239">
        <f t="shared" si="103"/>
        <v>1594</v>
      </c>
      <c r="H736" s="57">
        <f t="shared" si="102"/>
        <v>54.328732747804267</v>
      </c>
      <c r="I736" s="57">
        <f t="shared" si="102"/>
        <v>28.16813048933501</v>
      </c>
      <c r="J736" s="57">
        <f t="shared" si="102"/>
        <v>12.358845671267252</v>
      </c>
      <c r="K736" s="57">
        <f t="shared" si="102"/>
        <v>3.3249686323713923</v>
      </c>
      <c r="L736" s="57">
        <f t="shared" si="102"/>
        <v>0.69008782936010038</v>
      </c>
      <c r="M736" s="57">
        <f t="shared" si="102"/>
        <v>0.12547051442910914</v>
      </c>
      <c r="N736" s="57">
        <f t="shared" si="102"/>
        <v>0.12547051442910914</v>
      </c>
      <c r="O736" s="57">
        <f t="shared" si="102"/>
        <v>0.18820577164366373</v>
      </c>
      <c r="P736" s="57">
        <f t="shared" si="102"/>
        <v>0</v>
      </c>
      <c r="Q736" s="57">
        <f t="shared" si="102"/>
        <v>0</v>
      </c>
      <c r="R736" s="57">
        <f t="shared" si="102"/>
        <v>0</v>
      </c>
      <c r="S736" s="57">
        <f t="shared" si="102"/>
        <v>0</v>
      </c>
      <c r="T736" s="61">
        <f t="shared" si="102"/>
        <v>0.69008782936010038</v>
      </c>
      <c r="U736" s="57">
        <f t="shared" si="101"/>
        <v>100</v>
      </c>
    </row>
    <row r="737" spans="2:21" s="36" customFormat="1" ht="12" customHeight="1" x14ac:dyDescent="0.15">
      <c r="B737" s="101"/>
      <c r="C737" s="124" t="s">
        <v>200</v>
      </c>
      <c r="D737" s="37"/>
      <c r="E737" s="37"/>
      <c r="F737" s="37"/>
      <c r="G737" s="239">
        <f t="shared" si="103"/>
        <v>1594</v>
      </c>
      <c r="H737" s="57">
        <f t="shared" si="102"/>
        <v>70.828105395232114</v>
      </c>
      <c r="I737" s="57">
        <f t="shared" si="102"/>
        <v>14.429109159347552</v>
      </c>
      <c r="J737" s="57">
        <f t="shared" si="102"/>
        <v>6.5244667503136764</v>
      </c>
      <c r="K737" s="57">
        <f t="shared" si="102"/>
        <v>3.2622333751568382</v>
      </c>
      <c r="L737" s="57">
        <f t="shared" si="102"/>
        <v>0.75282308657465491</v>
      </c>
      <c r="M737" s="57">
        <f t="shared" si="102"/>
        <v>0.87829360100376408</v>
      </c>
      <c r="N737" s="57">
        <f t="shared" si="102"/>
        <v>0.37641154328732745</v>
      </c>
      <c r="O737" s="57">
        <f t="shared" si="102"/>
        <v>0.75282308657465491</v>
      </c>
      <c r="P737" s="57">
        <f t="shared" si="102"/>
        <v>0.18820577164366373</v>
      </c>
      <c r="Q737" s="57">
        <f t="shared" si="102"/>
        <v>0.31367628607277293</v>
      </c>
      <c r="R737" s="57">
        <f t="shared" si="102"/>
        <v>6.2735257214554571E-2</v>
      </c>
      <c r="S737" s="57">
        <f t="shared" si="102"/>
        <v>1.1292346298619824</v>
      </c>
      <c r="T737" s="61">
        <f t="shared" si="102"/>
        <v>0.50188205771643657</v>
      </c>
      <c r="U737" s="57">
        <f t="shared" si="101"/>
        <v>100</v>
      </c>
    </row>
    <row r="738" spans="2:21" s="36" customFormat="1" ht="12" customHeight="1" x14ac:dyDescent="0.15">
      <c r="B738" s="101"/>
      <c r="C738" s="124" t="s">
        <v>201</v>
      </c>
      <c r="D738" s="37"/>
      <c r="E738" s="37"/>
      <c r="F738" s="37"/>
      <c r="G738" s="239">
        <f t="shared" si="103"/>
        <v>1594</v>
      </c>
      <c r="H738" s="57">
        <f t="shared" si="102"/>
        <v>79.485570890840648</v>
      </c>
      <c r="I738" s="57">
        <f t="shared" si="102"/>
        <v>6.5872020075282309</v>
      </c>
      <c r="J738" s="57">
        <f t="shared" si="102"/>
        <v>7.0263488080301126</v>
      </c>
      <c r="K738" s="57">
        <f t="shared" si="102"/>
        <v>4.9560853199498123</v>
      </c>
      <c r="L738" s="57">
        <f t="shared" si="102"/>
        <v>0.75282308657465491</v>
      </c>
      <c r="M738" s="57">
        <f t="shared" si="102"/>
        <v>0.37641154328732745</v>
      </c>
      <c r="N738" s="57">
        <f t="shared" si="102"/>
        <v>0.18820577164366373</v>
      </c>
      <c r="O738" s="57">
        <f t="shared" si="102"/>
        <v>0.18820577164366373</v>
      </c>
      <c r="P738" s="57">
        <f t="shared" si="102"/>
        <v>6.2735257214554571E-2</v>
      </c>
      <c r="Q738" s="57">
        <f t="shared" si="102"/>
        <v>0</v>
      </c>
      <c r="R738" s="57">
        <f t="shared" si="102"/>
        <v>0</v>
      </c>
      <c r="S738" s="57">
        <f t="shared" si="102"/>
        <v>0</v>
      </c>
      <c r="T738" s="61">
        <f t="shared" si="102"/>
        <v>0.37641154328732745</v>
      </c>
      <c r="U738" s="57">
        <f t="shared" si="101"/>
        <v>100</v>
      </c>
    </row>
    <row r="739" spans="2:21" s="36" customFormat="1" ht="12" customHeight="1" x14ac:dyDescent="0.15">
      <c r="B739" s="101"/>
      <c r="C739" s="124" t="s">
        <v>202</v>
      </c>
      <c r="D739" s="37"/>
      <c r="E739" s="37"/>
      <c r="F739" s="37"/>
      <c r="G739" s="239">
        <f t="shared" si="103"/>
        <v>1594</v>
      </c>
      <c r="H739" s="57">
        <f t="shared" si="102"/>
        <v>76.411543287327476</v>
      </c>
      <c r="I739" s="57">
        <f t="shared" si="102"/>
        <v>8.3437892095357604</v>
      </c>
      <c r="J739" s="57">
        <f t="shared" si="102"/>
        <v>7.9046424090338769</v>
      </c>
      <c r="K739" s="57">
        <f t="shared" si="102"/>
        <v>5.0815558343789213</v>
      </c>
      <c r="L739" s="57">
        <f t="shared" si="102"/>
        <v>0.75282308657465491</v>
      </c>
      <c r="M739" s="57">
        <f t="shared" si="102"/>
        <v>0.37641154328732745</v>
      </c>
      <c r="N739" s="57">
        <f t="shared" si="102"/>
        <v>0.31367628607277293</v>
      </c>
      <c r="O739" s="57">
        <f t="shared" si="102"/>
        <v>0.12547051442910914</v>
      </c>
      <c r="P739" s="57">
        <f t="shared" si="102"/>
        <v>0.12547051442910914</v>
      </c>
      <c r="Q739" s="57">
        <f t="shared" si="102"/>
        <v>0.12547051442910914</v>
      </c>
      <c r="R739" s="57">
        <f t="shared" si="102"/>
        <v>0</v>
      </c>
      <c r="S739" s="57">
        <f t="shared" si="102"/>
        <v>6.2735257214554571E-2</v>
      </c>
      <c r="T739" s="61">
        <f t="shared" si="102"/>
        <v>0.37641154328732745</v>
      </c>
      <c r="U739" s="57">
        <f t="shared" si="101"/>
        <v>100.00000000000001</v>
      </c>
    </row>
    <row r="740" spans="2:21" s="36" customFormat="1" ht="12" customHeight="1" x14ac:dyDescent="0.15">
      <c r="B740" s="101"/>
      <c r="C740" s="149" t="s">
        <v>203</v>
      </c>
      <c r="D740" s="150"/>
      <c r="E740" s="150"/>
      <c r="F740" s="150"/>
      <c r="G740" s="242">
        <f t="shared" si="103"/>
        <v>1594</v>
      </c>
      <c r="H740" s="156">
        <f t="shared" si="102"/>
        <v>35.445420326223335</v>
      </c>
      <c r="I740" s="156">
        <f t="shared" si="102"/>
        <v>3.8268506900878299</v>
      </c>
      <c r="J740" s="156">
        <f t="shared" si="102"/>
        <v>12.484316185696361</v>
      </c>
      <c r="K740" s="156">
        <f t="shared" si="102"/>
        <v>14.303638644918445</v>
      </c>
      <c r="L740" s="156">
        <f t="shared" si="102"/>
        <v>7.7791718946047679</v>
      </c>
      <c r="M740" s="156">
        <f t="shared" si="102"/>
        <v>9.9121706398996245</v>
      </c>
      <c r="N740" s="156">
        <f t="shared" si="102"/>
        <v>4.2659974905897116</v>
      </c>
      <c r="O740" s="156">
        <f t="shared" si="102"/>
        <v>5.2697616060225849</v>
      </c>
      <c r="P740" s="156">
        <f t="shared" si="102"/>
        <v>2.0702634880803013</v>
      </c>
      <c r="Q740" s="156">
        <f t="shared" si="102"/>
        <v>2.0075282308657463</v>
      </c>
      <c r="R740" s="156">
        <f t="shared" si="102"/>
        <v>0.75282308657465491</v>
      </c>
      <c r="S740" s="156">
        <f t="shared" si="102"/>
        <v>1.0664993726474279</v>
      </c>
      <c r="T740" s="157">
        <f t="shared" si="102"/>
        <v>0.81555834378920955</v>
      </c>
      <c r="U740" s="156">
        <f t="shared" si="101"/>
        <v>100</v>
      </c>
    </row>
    <row r="741" spans="2:21" s="36" customFormat="1" ht="12" customHeight="1" x14ac:dyDescent="0.15">
      <c r="B741" s="101"/>
      <c r="C741" s="124" t="s">
        <v>204</v>
      </c>
      <c r="D741" s="37"/>
      <c r="E741" s="37"/>
      <c r="F741" s="37"/>
      <c r="G741" s="239">
        <f t="shared" si="103"/>
        <v>1594</v>
      </c>
      <c r="H741" s="57">
        <f t="shared" si="102"/>
        <v>71.831869510664987</v>
      </c>
      <c r="I741" s="57">
        <f t="shared" si="102"/>
        <v>20.26348808030113</v>
      </c>
      <c r="J741" s="57">
        <f t="shared" si="102"/>
        <v>5.7089084065244666</v>
      </c>
      <c r="K741" s="57">
        <f t="shared" si="102"/>
        <v>1.5056461731493098</v>
      </c>
      <c r="L741" s="57">
        <f t="shared" si="102"/>
        <v>6.2735257214554571E-2</v>
      </c>
      <c r="M741" s="57">
        <f t="shared" si="102"/>
        <v>0.12547051442910914</v>
      </c>
      <c r="N741" s="57">
        <f t="shared" si="102"/>
        <v>0</v>
      </c>
      <c r="O741" s="57">
        <f t="shared" si="102"/>
        <v>0</v>
      </c>
      <c r="P741" s="57">
        <f t="shared" si="102"/>
        <v>0</v>
      </c>
      <c r="Q741" s="57">
        <f t="shared" si="102"/>
        <v>0</v>
      </c>
      <c r="R741" s="57">
        <f t="shared" si="102"/>
        <v>0</v>
      </c>
      <c r="S741" s="57">
        <f t="shared" si="102"/>
        <v>0</v>
      </c>
      <c r="T741" s="61">
        <f t="shared" si="102"/>
        <v>0.50188205771643657</v>
      </c>
      <c r="U741" s="57">
        <f t="shared" si="101"/>
        <v>100.00000000000001</v>
      </c>
    </row>
    <row r="742" spans="2:21" s="36" customFormat="1" ht="12" customHeight="1" x14ac:dyDescent="0.15">
      <c r="B742" s="101"/>
      <c r="C742" s="124" t="s">
        <v>1043</v>
      </c>
      <c r="D742" s="37"/>
      <c r="E742" s="37"/>
      <c r="F742" s="37"/>
      <c r="G742" s="239">
        <f t="shared" si="103"/>
        <v>1594</v>
      </c>
      <c r="H742" s="57">
        <f t="shared" si="102"/>
        <v>93.099121706399004</v>
      </c>
      <c r="I742" s="57">
        <f t="shared" si="102"/>
        <v>3.3877038895859477</v>
      </c>
      <c r="J742" s="57">
        <f t="shared" si="102"/>
        <v>2.5721455457967375</v>
      </c>
      <c r="K742" s="57">
        <f t="shared" si="102"/>
        <v>0.43914680050188204</v>
      </c>
      <c r="L742" s="57">
        <f t="shared" si="102"/>
        <v>0</v>
      </c>
      <c r="M742" s="57">
        <f t="shared" si="102"/>
        <v>0.25094102885821828</v>
      </c>
      <c r="N742" s="57">
        <f t="shared" si="102"/>
        <v>0</v>
      </c>
      <c r="O742" s="57">
        <f t="shared" si="102"/>
        <v>0</v>
      </c>
      <c r="P742" s="57">
        <f t="shared" si="102"/>
        <v>0</v>
      </c>
      <c r="Q742" s="57">
        <f t="shared" si="102"/>
        <v>0</v>
      </c>
      <c r="R742" s="57">
        <f t="shared" si="102"/>
        <v>0</v>
      </c>
      <c r="S742" s="57">
        <f t="shared" si="102"/>
        <v>0</v>
      </c>
      <c r="T742" s="61">
        <f t="shared" si="102"/>
        <v>0.25094102885821828</v>
      </c>
      <c r="U742" s="57">
        <f t="shared" si="101"/>
        <v>100.00000000000003</v>
      </c>
    </row>
    <row r="743" spans="2:21" s="36" customFormat="1" ht="12" customHeight="1" x14ac:dyDescent="0.15">
      <c r="B743" s="101"/>
      <c r="C743" s="124" t="s">
        <v>1042</v>
      </c>
      <c r="D743" s="37"/>
      <c r="E743" s="37"/>
      <c r="F743" s="37"/>
      <c r="G743" s="239">
        <f t="shared" si="103"/>
        <v>1594</v>
      </c>
      <c r="H743" s="57">
        <f t="shared" si="102"/>
        <v>30.865746549560853</v>
      </c>
      <c r="I743" s="57">
        <f t="shared" si="102"/>
        <v>10.414052697616061</v>
      </c>
      <c r="J743" s="57">
        <f t="shared" si="102"/>
        <v>19.887076537013801</v>
      </c>
      <c r="K743" s="57">
        <f t="shared" si="102"/>
        <v>18.883312421580928</v>
      </c>
      <c r="L743" s="57">
        <f t="shared" si="102"/>
        <v>10.602258469259725</v>
      </c>
      <c r="M743" s="57">
        <f t="shared" si="102"/>
        <v>5.9598494353826847</v>
      </c>
      <c r="N743" s="57">
        <f t="shared" si="102"/>
        <v>1.4429109159347553</v>
      </c>
      <c r="O743" s="57">
        <f t="shared" si="102"/>
        <v>0.87829360100376408</v>
      </c>
      <c r="P743" s="57">
        <f t="shared" si="102"/>
        <v>0.31367628607277293</v>
      </c>
      <c r="Q743" s="57">
        <f t="shared" si="102"/>
        <v>0</v>
      </c>
      <c r="R743" s="57">
        <f t="shared" si="102"/>
        <v>0</v>
      </c>
      <c r="S743" s="57">
        <f t="shared" si="102"/>
        <v>0</v>
      </c>
      <c r="T743" s="61">
        <f t="shared" si="102"/>
        <v>0.75282308657465491</v>
      </c>
      <c r="U743" s="57">
        <f t="shared" si="101"/>
        <v>99.999999999999986</v>
      </c>
    </row>
    <row r="744" spans="2:21" s="36" customFormat="1" ht="12" customHeight="1" x14ac:dyDescent="0.15">
      <c r="B744" s="101"/>
      <c r="C744" s="124" t="s">
        <v>205</v>
      </c>
      <c r="D744" s="37"/>
      <c r="E744" s="37"/>
      <c r="F744" s="37"/>
      <c r="G744" s="239">
        <f t="shared" si="103"/>
        <v>1594</v>
      </c>
      <c r="H744" s="57">
        <f t="shared" si="102"/>
        <v>66.624843161856958</v>
      </c>
      <c r="I744" s="57">
        <f t="shared" si="102"/>
        <v>6.0225846925972393</v>
      </c>
      <c r="J744" s="57">
        <f t="shared" si="102"/>
        <v>10.602258469259725</v>
      </c>
      <c r="K744" s="57">
        <f t="shared" si="102"/>
        <v>9.096612296110413</v>
      </c>
      <c r="L744" s="57">
        <f t="shared" si="102"/>
        <v>2.697616060225847</v>
      </c>
      <c r="M744" s="57">
        <f t="shared" si="102"/>
        <v>2.7603513174404015</v>
      </c>
      <c r="N744" s="57">
        <f t="shared" si="102"/>
        <v>0.69008782936010038</v>
      </c>
      <c r="O744" s="57">
        <f t="shared" si="102"/>
        <v>0.50188205771643657</v>
      </c>
      <c r="P744" s="57">
        <f t="shared" si="102"/>
        <v>6.2735257214554571E-2</v>
      </c>
      <c r="Q744" s="57">
        <f t="shared" si="102"/>
        <v>6.2735257214554571E-2</v>
      </c>
      <c r="R744" s="57">
        <f t="shared" si="102"/>
        <v>0.18820577164366373</v>
      </c>
      <c r="S744" s="57">
        <f t="shared" si="102"/>
        <v>0</v>
      </c>
      <c r="T744" s="61">
        <f t="shared" si="102"/>
        <v>0.69008782936010038</v>
      </c>
      <c r="U744" s="57">
        <f t="shared" si="101"/>
        <v>99.999999999999972</v>
      </c>
    </row>
    <row r="745" spans="2:21" s="36" customFormat="1" ht="12" customHeight="1" x14ac:dyDescent="0.15">
      <c r="B745" s="101"/>
      <c r="C745" s="124" t="s">
        <v>62</v>
      </c>
      <c r="D745" s="37"/>
      <c r="E745" s="37"/>
      <c r="F745" s="37"/>
      <c r="G745" s="239">
        <f t="shared" si="103"/>
        <v>1594</v>
      </c>
      <c r="H745" s="57">
        <f t="shared" ref="H745:T745" si="104">H711/$G745*100</f>
        <v>69.196988707653702</v>
      </c>
      <c r="I745" s="57">
        <f t="shared" si="104"/>
        <v>6.3362609786700119</v>
      </c>
      <c r="J745" s="57">
        <f t="shared" si="104"/>
        <v>10.915934755332497</v>
      </c>
      <c r="K745" s="57">
        <f t="shared" si="104"/>
        <v>6.963613550815559</v>
      </c>
      <c r="L745" s="57">
        <f t="shared" si="104"/>
        <v>2.3212045169385194</v>
      </c>
      <c r="M745" s="57">
        <f t="shared" si="104"/>
        <v>2.3212045169385194</v>
      </c>
      <c r="N745" s="57">
        <f t="shared" si="104"/>
        <v>0.62735257214554585</v>
      </c>
      <c r="O745" s="57">
        <f t="shared" si="104"/>
        <v>0.43914680050188204</v>
      </c>
      <c r="P745" s="57">
        <f t="shared" si="104"/>
        <v>0.18820577164366373</v>
      </c>
      <c r="Q745" s="57">
        <f t="shared" si="104"/>
        <v>0.12547051442910914</v>
      </c>
      <c r="R745" s="57">
        <f t="shared" si="104"/>
        <v>0</v>
      </c>
      <c r="S745" s="57">
        <f t="shared" si="104"/>
        <v>0</v>
      </c>
      <c r="T745" s="61">
        <f t="shared" si="104"/>
        <v>0.56461731493099121</v>
      </c>
      <c r="U745" s="57">
        <f t="shared" si="101"/>
        <v>100.00000000000001</v>
      </c>
    </row>
    <row r="746" spans="2:21" s="36" customFormat="1" ht="12" customHeight="1" x14ac:dyDescent="0.15">
      <c r="B746" s="101"/>
      <c r="C746" s="149" t="s">
        <v>206</v>
      </c>
      <c r="D746" s="150"/>
      <c r="E746" s="150"/>
      <c r="F746" s="150"/>
      <c r="G746" s="242" t="str">
        <f t="shared" si="103"/>
        <v>－</v>
      </c>
      <c r="H746" s="227" t="s">
        <v>1139</v>
      </c>
      <c r="I746" s="227" t="s">
        <v>1041</v>
      </c>
      <c r="J746" s="227" t="s">
        <v>1041</v>
      </c>
      <c r="K746" s="227" t="s">
        <v>1041</v>
      </c>
      <c r="L746" s="227" t="s">
        <v>1041</v>
      </c>
      <c r="M746" s="227" t="s">
        <v>1041</v>
      </c>
      <c r="N746" s="227" t="s">
        <v>1041</v>
      </c>
      <c r="O746" s="227" t="s">
        <v>1041</v>
      </c>
      <c r="P746" s="227" t="s">
        <v>1041</v>
      </c>
      <c r="Q746" s="227" t="s">
        <v>1041</v>
      </c>
      <c r="R746" s="227" t="s">
        <v>1041</v>
      </c>
      <c r="S746" s="227" t="s">
        <v>1041</v>
      </c>
      <c r="T746" s="243" t="s">
        <v>1041</v>
      </c>
      <c r="U746" s="227" t="s">
        <v>1041</v>
      </c>
    </row>
    <row r="747" spans="2:21" s="36" customFormat="1" ht="12" customHeight="1" x14ac:dyDescent="0.15">
      <c r="B747" s="101"/>
      <c r="C747" s="124" t="s">
        <v>46</v>
      </c>
      <c r="D747" s="37"/>
      <c r="E747" s="37"/>
      <c r="F747" s="37"/>
      <c r="G747" s="239">
        <f t="shared" si="103"/>
        <v>1594</v>
      </c>
      <c r="H747" s="57">
        <f t="shared" ref="H747:T762" si="105">H713/$G747*100</f>
        <v>90.903387703889578</v>
      </c>
      <c r="I747" s="57">
        <f t="shared" si="105"/>
        <v>0.50188205771643657</v>
      </c>
      <c r="J747" s="57">
        <f t="shared" si="105"/>
        <v>1.7565872020075282</v>
      </c>
      <c r="K747" s="57">
        <f t="shared" si="105"/>
        <v>2.0702634880803013</v>
      </c>
      <c r="L747" s="57">
        <f t="shared" si="105"/>
        <v>1.0037641154328731</v>
      </c>
      <c r="M747" s="57">
        <f t="shared" si="105"/>
        <v>1.2547051442910917</v>
      </c>
      <c r="N747" s="57">
        <f t="shared" si="105"/>
        <v>0.50188205771643657</v>
      </c>
      <c r="O747" s="57">
        <f t="shared" si="105"/>
        <v>0.56461731493099121</v>
      </c>
      <c r="P747" s="57">
        <f t="shared" si="105"/>
        <v>0.43914680050188204</v>
      </c>
      <c r="Q747" s="57">
        <f t="shared" si="105"/>
        <v>0.25094102885821828</v>
      </c>
      <c r="R747" s="57">
        <f t="shared" si="105"/>
        <v>0.12547051442910914</v>
      </c>
      <c r="S747" s="57">
        <f t="shared" si="105"/>
        <v>0.43914680050188204</v>
      </c>
      <c r="T747" s="61">
        <f t="shared" si="105"/>
        <v>0.18820577164366373</v>
      </c>
      <c r="U747" s="57">
        <f t="shared" si="101"/>
        <v>100.00000000000001</v>
      </c>
    </row>
    <row r="748" spans="2:21" s="36" customFormat="1" ht="12" customHeight="1" x14ac:dyDescent="0.15">
      <c r="B748" s="101"/>
      <c r="C748" s="124" t="s">
        <v>207</v>
      </c>
      <c r="D748" s="37"/>
      <c r="E748" s="37"/>
      <c r="F748" s="37"/>
      <c r="G748" s="239">
        <f t="shared" si="103"/>
        <v>1594</v>
      </c>
      <c r="H748" s="57">
        <f t="shared" si="105"/>
        <v>99.37264742785446</v>
      </c>
      <c r="I748" s="57">
        <f t="shared" si="105"/>
        <v>0.43914680050188204</v>
      </c>
      <c r="J748" s="57">
        <f t="shared" si="105"/>
        <v>6.2735257214554571E-2</v>
      </c>
      <c r="K748" s="57">
        <f t="shared" si="105"/>
        <v>0</v>
      </c>
      <c r="L748" s="57">
        <f t="shared" si="105"/>
        <v>0</v>
      </c>
      <c r="M748" s="57">
        <f t="shared" si="105"/>
        <v>6.2735257214554571E-2</v>
      </c>
      <c r="N748" s="57">
        <f t="shared" si="105"/>
        <v>0</v>
      </c>
      <c r="O748" s="57">
        <f t="shared" si="105"/>
        <v>0</v>
      </c>
      <c r="P748" s="57">
        <f t="shared" si="105"/>
        <v>0</v>
      </c>
      <c r="Q748" s="57">
        <f t="shared" si="105"/>
        <v>0</v>
      </c>
      <c r="R748" s="57">
        <f t="shared" si="105"/>
        <v>0</v>
      </c>
      <c r="S748" s="57">
        <f t="shared" si="105"/>
        <v>0</v>
      </c>
      <c r="T748" s="61">
        <f t="shared" si="105"/>
        <v>6.2735257214554571E-2</v>
      </c>
      <c r="U748" s="57">
        <f t="shared" si="101"/>
        <v>100.00000000000001</v>
      </c>
    </row>
    <row r="749" spans="2:21" s="36" customFormat="1" ht="12" customHeight="1" x14ac:dyDescent="0.15">
      <c r="B749" s="101"/>
      <c r="C749" s="124" t="s">
        <v>208</v>
      </c>
      <c r="D749" s="37"/>
      <c r="E749" s="37"/>
      <c r="F749" s="37"/>
      <c r="G749" s="239">
        <f t="shared" si="103"/>
        <v>1594</v>
      </c>
      <c r="H749" s="57">
        <f t="shared" si="105"/>
        <v>99.874529485570889</v>
      </c>
      <c r="I749" s="57">
        <f t="shared" si="105"/>
        <v>6.2735257214554571E-2</v>
      </c>
      <c r="J749" s="57">
        <f t="shared" si="105"/>
        <v>0</v>
      </c>
      <c r="K749" s="57">
        <f t="shared" si="105"/>
        <v>0</v>
      </c>
      <c r="L749" s="57">
        <f t="shared" si="105"/>
        <v>0</v>
      </c>
      <c r="M749" s="57">
        <f t="shared" si="105"/>
        <v>0</v>
      </c>
      <c r="N749" s="57">
        <f t="shared" si="105"/>
        <v>0</v>
      </c>
      <c r="O749" s="57">
        <f t="shared" si="105"/>
        <v>0</v>
      </c>
      <c r="P749" s="57">
        <f t="shared" si="105"/>
        <v>0</v>
      </c>
      <c r="Q749" s="57">
        <f t="shared" si="105"/>
        <v>0</v>
      </c>
      <c r="R749" s="57">
        <f t="shared" si="105"/>
        <v>0</v>
      </c>
      <c r="S749" s="57">
        <f t="shared" si="105"/>
        <v>0</v>
      </c>
      <c r="T749" s="61">
        <f t="shared" si="105"/>
        <v>6.2735257214554571E-2</v>
      </c>
      <c r="U749" s="57">
        <f t="shared" si="101"/>
        <v>100</v>
      </c>
    </row>
    <row r="750" spans="2:21" s="36" customFormat="1" ht="12" customHeight="1" x14ac:dyDescent="0.15">
      <c r="B750" s="101"/>
      <c r="C750" s="124" t="s">
        <v>51</v>
      </c>
      <c r="D750" s="37"/>
      <c r="E750" s="37"/>
      <c r="F750" s="37"/>
      <c r="G750" s="239">
        <f t="shared" si="103"/>
        <v>1594</v>
      </c>
      <c r="H750" s="57">
        <f t="shared" si="105"/>
        <v>100</v>
      </c>
      <c r="I750" s="57">
        <f t="shared" si="105"/>
        <v>0</v>
      </c>
      <c r="J750" s="57">
        <f t="shared" si="105"/>
        <v>0</v>
      </c>
      <c r="K750" s="57">
        <f t="shared" si="105"/>
        <v>0</v>
      </c>
      <c r="L750" s="57">
        <f t="shared" si="105"/>
        <v>0</v>
      </c>
      <c r="M750" s="57">
        <f t="shared" si="105"/>
        <v>0</v>
      </c>
      <c r="N750" s="57">
        <f t="shared" si="105"/>
        <v>0</v>
      </c>
      <c r="O750" s="57">
        <f t="shared" si="105"/>
        <v>0</v>
      </c>
      <c r="P750" s="57">
        <f t="shared" si="105"/>
        <v>0</v>
      </c>
      <c r="Q750" s="57">
        <f t="shared" si="105"/>
        <v>0</v>
      </c>
      <c r="R750" s="57">
        <f t="shared" si="105"/>
        <v>0</v>
      </c>
      <c r="S750" s="57">
        <f t="shared" si="105"/>
        <v>0</v>
      </c>
      <c r="T750" s="61">
        <f t="shared" si="105"/>
        <v>0</v>
      </c>
      <c r="U750" s="57">
        <f t="shared" si="101"/>
        <v>100</v>
      </c>
    </row>
    <row r="751" spans="2:21" s="36" customFormat="1" ht="12" customHeight="1" x14ac:dyDescent="0.15">
      <c r="B751" s="101"/>
      <c r="C751" s="124" t="s">
        <v>209</v>
      </c>
      <c r="D751" s="37"/>
      <c r="E751" s="37"/>
      <c r="F751" s="37"/>
      <c r="G751" s="239">
        <f t="shared" si="103"/>
        <v>1594</v>
      </c>
      <c r="H751" s="57">
        <f t="shared" si="105"/>
        <v>99.623588456712682</v>
      </c>
      <c r="I751" s="57">
        <f t="shared" si="105"/>
        <v>6.2735257214554571E-2</v>
      </c>
      <c r="J751" s="57">
        <f t="shared" si="105"/>
        <v>0</v>
      </c>
      <c r="K751" s="57">
        <f t="shared" si="105"/>
        <v>6.2735257214554571E-2</v>
      </c>
      <c r="L751" s="57">
        <f t="shared" si="105"/>
        <v>6.2735257214554571E-2</v>
      </c>
      <c r="M751" s="57">
        <f t="shared" si="105"/>
        <v>0</v>
      </c>
      <c r="N751" s="57">
        <f t="shared" si="105"/>
        <v>0</v>
      </c>
      <c r="O751" s="57">
        <f t="shared" si="105"/>
        <v>6.2735257214554571E-2</v>
      </c>
      <c r="P751" s="57">
        <f t="shared" si="105"/>
        <v>0</v>
      </c>
      <c r="Q751" s="57">
        <f t="shared" si="105"/>
        <v>0</v>
      </c>
      <c r="R751" s="57">
        <f t="shared" si="105"/>
        <v>0</v>
      </c>
      <c r="S751" s="57">
        <f t="shared" si="105"/>
        <v>6.2735257214554571E-2</v>
      </c>
      <c r="T751" s="61">
        <f t="shared" si="105"/>
        <v>6.2735257214554571E-2</v>
      </c>
      <c r="U751" s="57">
        <f t="shared" si="101"/>
        <v>100.00000000000001</v>
      </c>
    </row>
    <row r="752" spans="2:21" s="36" customFormat="1" ht="12" customHeight="1" x14ac:dyDescent="0.15">
      <c r="B752" s="101"/>
      <c r="C752" s="124" t="s">
        <v>54</v>
      </c>
      <c r="D752" s="37"/>
      <c r="E752" s="37"/>
      <c r="F752" s="37"/>
      <c r="G752" s="239">
        <f t="shared" si="103"/>
        <v>1594</v>
      </c>
      <c r="H752" s="57">
        <f t="shared" si="105"/>
        <v>98.745294855708906</v>
      </c>
      <c r="I752" s="57">
        <f t="shared" si="105"/>
        <v>0.31367628607277293</v>
      </c>
      <c r="J752" s="57">
        <f t="shared" si="105"/>
        <v>0.37641154328732745</v>
      </c>
      <c r="K752" s="57">
        <f t="shared" si="105"/>
        <v>0.43914680050188204</v>
      </c>
      <c r="L752" s="57">
        <f t="shared" si="105"/>
        <v>6.2735257214554571E-2</v>
      </c>
      <c r="M752" s="57">
        <f t="shared" si="105"/>
        <v>0</v>
      </c>
      <c r="N752" s="57">
        <f t="shared" si="105"/>
        <v>6.2735257214554571E-2</v>
      </c>
      <c r="O752" s="57">
        <f t="shared" si="105"/>
        <v>0</v>
      </c>
      <c r="P752" s="57">
        <f t="shared" si="105"/>
        <v>0</v>
      </c>
      <c r="Q752" s="57">
        <f t="shared" si="105"/>
        <v>0</v>
      </c>
      <c r="R752" s="57">
        <f t="shared" si="105"/>
        <v>0</v>
      </c>
      <c r="S752" s="57">
        <f t="shared" si="105"/>
        <v>0</v>
      </c>
      <c r="T752" s="61">
        <f t="shared" si="105"/>
        <v>0</v>
      </c>
      <c r="U752" s="57">
        <f t="shared" si="101"/>
        <v>100.00000000000001</v>
      </c>
    </row>
    <row r="753" spans="1:25" s="36" customFormat="1" ht="12" customHeight="1" x14ac:dyDescent="0.15">
      <c r="B753" s="101"/>
      <c r="C753" s="124" t="s">
        <v>597</v>
      </c>
      <c r="D753" s="37"/>
      <c r="E753" s="37"/>
      <c r="F753" s="37"/>
      <c r="G753" s="239">
        <f t="shared" si="103"/>
        <v>1594</v>
      </c>
      <c r="H753" s="57">
        <f t="shared" si="105"/>
        <v>99.435382685069001</v>
      </c>
      <c r="I753" s="57">
        <f t="shared" si="105"/>
        <v>6.2735257214554571E-2</v>
      </c>
      <c r="J753" s="57">
        <f t="shared" si="105"/>
        <v>0.12547051442910914</v>
      </c>
      <c r="K753" s="57">
        <f t="shared" si="105"/>
        <v>0.12547051442910914</v>
      </c>
      <c r="L753" s="57">
        <f t="shared" si="105"/>
        <v>0</v>
      </c>
      <c r="M753" s="57">
        <f t="shared" si="105"/>
        <v>6.2735257214554571E-2</v>
      </c>
      <c r="N753" s="57">
        <f t="shared" si="105"/>
        <v>6.2735257214554571E-2</v>
      </c>
      <c r="O753" s="57">
        <f t="shared" si="105"/>
        <v>0</v>
      </c>
      <c r="P753" s="57">
        <f t="shared" si="105"/>
        <v>6.2735257214554571E-2</v>
      </c>
      <c r="Q753" s="57">
        <f t="shared" si="105"/>
        <v>0</v>
      </c>
      <c r="R753" s="57">
        <f t="shared" si="105"/>
        <v>0</v>
      </c>
      <c r="S753" s="57">
        <f t="shared" si="105"/>
        <v>0</v>
      </c>
      <c r="T753" s="61">
        <f t="shared" si="105"/>
        <v>6.2735257214554571E-2</v>
      </c>
      <c r="U753" s="57">
        <f t="shared" si="101"/>
        <v>100</v>
      </c>
    </row>
    <row r="754" spans="1:25" s="36" customFormat="1" ht="12" customHeight="1" x14ac:dyDescent="0.15">
      <c r="B754" s="101"/>
      <c r="C754" s="149" t="s">
        <v>57</v>
      </c>
      <c r="D754" s="150"/>
      <c r="E754" s="150"/>
      <c r="F754" s="150"/>
      <c r="G754" s="242">
        <f t="shared" si="103"/>
        <v>1594</v>
      </c>
      <c r="H754" s="156">
        <f t="shared" si="105"/>
        <v>99.184441656210794</v>
      </c>
      <c r="I754" s="156">
        <f t="shared" si="105"/>
        <v>0.18820577164366373</v>
      </c>
      <c r="J754" s="156">
        <f t="shared" si="105"/>
        <v>0.12547051442910914</v>
      </c>
      <c r="K754" s="156">
        <f t="shared" si="105"/>
        <v>0.18820577164366373</v>
      </c>
      <c r="L754" s="156">
        <f t="shared" si="105"/>
        <v>6.2735257214554571E-2</v>
      </c>
      <c r="M754" s="156">
        <f t="shared" si="105"/>
        <v>6.2735257214554571E-2</v>
      </c>
      <c r="N754" s="156">
        <f t="shared" si="105"/>
        <v>6.2735257214554571E-2</v>
      </c>
      <c r="O754" s="156">
        <f t="shared" si="105"/>
        <v>6.2735257214554571E-2</v>
      </c>
      <c r="P754" s="156">
        <f t="shared" si="105"/>
        <v>0</v>
      </c>
      <c r="Q754" s="156">
        <f t="shared" si="105"/>
        <v>0</v>
      </c>
      <c r="R754" s="156">
        <f t="shared" si="105"/>
        <v>0</v>
      </c>
      <c r="S754" s="156">
        <f t="shared" si="105"/>
        <v>0</v>
      </c>
      <c r="T754" s="157">
        <f t="shared" si="105"/>
        <v>6.2735257214554571E-2</v>
      </c>
      <c r="U754" s="156">
        <f t="shared" si="101"/>
        <v>100.00000000000001</v>
      </c>
    </row>
    <row r="755" spans="1:25" s="36" customFormat="1" ht="12" customHeight="1" x14ac:dyDescent="0.15">
      <c r="B755" s="101"/>
      <c r="C755" s="124" t="s">
        <v>210</v>
      </c>
      <c r="D755" s="37"/>
      <c r="E755" s="37"/>
      <c r="F755" s="37"/>
      <c r="G755" s="239">
        <f t="shared" si="103"/>
        <v>1594</v>
      </c>
      <c r="H755" s="57">
        <f t="shared" si="105"/>
        <v>96.361355081555828</v>
      </c>
      <c r="I755" s="57">
        <f t="shared" si="105"/>
        <v>1.1292346298619824</v>
      </c>
      <c r="J755" s="57">
        <f t="shared" si="105"/>
        <v>1.4429109159347553</v>
      </c>
      <c r="K755" s="57">
        <f t="shared" si="105"/>
        <v>0.75282308657465491</v>
      </c>
      <c r="L755" s="57">
        <f t="shared" si="105"/>
        <v>0</v>
      </c>
      <c r="M755" s="57">
        <f t="shared" si="105"/>
        <v>0.12547051442910914</v>
      </c>
      <c r="N755" s="57">
        <f t="shared" si="105"/>
        <v>6.2735257214554571E-2</v>
      </c>
      <c r="O755" s="57">
        <f t="shared" si="105"/>
        <v>6.2735257214554571E-2</v>
      </c>
      <c r="P755" s="57">
        <f t="shared" si="105"/>
        <v>0</v>
      </c>
      <c r="Q755" s="57">
        <f t="shared" si="105"/>
        <v>0</v>
      </c>
      <c r="R755" s="57">
        <f t="shared" si="105"/>
        <v>0</v>
      </c>
      <c r="S755" s="57">
        <f t="shared" si="105"/>
        <v>0</v>
      </c>
      <c r="T755" s="61">
        <f t="shared" si="105"/>
        <v>6.2735257214554571E-2</v>
      </c>
      <c r="U755" s="57">
        <f t="shared" si="101"/>
        <v>100</v>
      </c>
    </row>
    <row r="756" spans="1:25" s="36" customFormat="1" ht="12" customHeight="1" x14ac:dyDescent="0.15">
      <c r="B756" s="101"/>
      <c r="C756" s="124" t="s">
        <v>211</v>
      </c>
      <c r="D756" s="37"/>
      <c r="E756" s="37"/>
      <c r="F756" s="37"/>
      <c r="G756" s="239">
        <f t="shared" si="103"/>
        <v>1594</v>
      </c>
      <c r="H756" s="57">
        <f t="shared" si="105"/>
        <v>86.072772898368882</v>
      </c>
      <c r="I756" s="57">
        <f t="shared" si="105"/>
        <v>1.944792973651192</v>
      </c>
      <c r="J756" s="57">
        <f t="shared" si="105"/>
        <v>3.9523212045169385</v>
      </c>
      <c r="K756" s="57">
        <f t="shared" si="105"/>
        <v>3.6386449184441658</v>
      </c>
      <c r="L756" s="57">
        <f t="shared" si="105"/>
        <v>0.81555834378920955</v>
      </c>
      <c r="M756" s="57">
        <f t="shared" si="105"/>
        <v>1.5056461731493098</v>
      </c>
      <c r="N756" s="57">
        <f t="shared" si="105"/>
        <v>0.18820577164366373</v>
      </c>
      <c r="O756" s="57">
        <f t="shared" si="105"/>
        <v>0.56461731493099121</v>
      </c>
      <c r="P756" s="57">
        <f t="shared" si="105"/>
        <v>0.18820577164366373</v>
      </c>
      <c r="Q756" s="57">
        <f t="shared" si="105"/>
        <v>0.56461731493099121</v>
      </c>
      <c r="R756" s="57">
        <f t="shared" si="105"/>
        <v>0</v>
      </c>
      <c r="S756" s="57">
        <f t="shared" si="105"/>
        <v>0.25094102885821828</v>
      </c>
      <c r="T756" s="61">
        <f t="shared" si="105"/>
        <v>0.31367628607277293</v>
      </c>
      <c r="U756" s="57">
        <f t="shared" si="101"/>
        <v>100</v>
      </c>
    </row>
    <row r="757" spans="1:25" s="36" customFormat="1" ht="12" customHeight="1" x14ac:dyDescent="0.15">
      <c r="B757" s="101"/>
      <c r="C757" s="124" t="s">
        <v>212</v>
      </c>
      <c r="D757" s="37"/>
      <c r="E757" s="37"/>
      <c r="F757" s="37"/>
      <c r="G757" s="239">
        <f t="shared" si="103"/>
        <v>1594</v>
      </c>
      <c r="H757" s="57">
        <f t="shared" si="105"/>
        <v>39.836888331242157</v>
      </c>
      <c r="I757" s="57">
        <f t="shared" si="105"/>
        <v>20.451693851944793</v>
      </c>
      <c r="J757" s="57">
        <f t="shared" si="105"/>
        <v>23.023839397741529</v>
      </c>
      <c r="K757" s="57">
        <f t="shared" si="105"/>
        <v>11.041405269761606</v>
      </c>
      <c r="L757" s="57">
        <f t="shared" si="105"/>
        <v>1.6938519447929739</v>
      </c>
      <c r="M757" s="57">
        <f t="shared" si="105"/>
        <v>1.5056461731493098</v>
      </c>
      <c r="N757" s="57">
        <f t="shared" si="105"/>
        <v>0.50188205771643657</v>
      </c>
      <c r="O757" s="57">
        <f t="shared" si="105"/>
        <v>0.43914680050188204</v>
      </c>
      <c r="P757" s="57">
        <f t="shared" si="105"/>
        <v>0.25094102885821828</v>
      </c>
      <c r="Q757" s="57">
        <f t="shared" si="105"/>
        <v>0.37641154328732745</v>
      </c>
      <c r="R757" s="57">
        <f t="shared" si="105"/>
        <v>0.18820577164366373</v>
      </c>
      <c r="S757" s="57">
        <f t="shared" si="105"/>
        <v>6.2735257214554571E-2</v>
      </c>
      <c r="T757" s="61">
        <f t="shared" si="105"/>
        <v>0.62735257214554585</v>
      </c>
      <c r="U757" s="57">
        <f t="shared" si="101"/>
        <v>100.00000000000001</v>
      </c>
    </row>
    <row r="758" spans="1:25" s="36" customFormat="1" ht="12" customHeight="1" x14ac:dyDescent="0.15">
      <c r="B758" s="101"/>
      <c r="C758" s="124" t="s">
        <v>213</v>
      </c>
      <c r="D758" s="37"/>
      <c r="E758" s="37"/>
      <c r="F758" s="37"/>
      <c r="G758" s="239">
        <f t="shared" si="103"/>
        <v>1594</v>
      </c>
      <c r="H758" s="57">
        <f t="shared" si="105"/>
        <v>91.844416562107895</v>
      </c>
      <c r="I758" s="57">
        <f t="shared" si="105"/>
        <v>2.2584692597239648</v>
      </c>
      <c r="J758" s="57">
        <f t="shared" si="105"/>
        <v>2.7603513174404015</v>
      </c>
      <c r="K758" s="57">
        <f t="shared" si="105"/>
        <v>2.1957340025094103</v>
      </c>
      <c r="L758" s="57">
        <f t="shared" si="105"/>
        <v>0.62735257214554585</v>
      </c>
      <c r="M758" s="57">
        <f t="shared" si="105"/>
        <v>0.18820577164366373</v>
      </c>
      <c r="N758" s="57">
        <f t="shared" si="105"/>
        <v>0</v>
      </c>
      <c r="O758" s="57">
        <f t="shared" si="105"/>
        <v>0</v>
      </c>
      <c r="P758" s="57">
        <f t="shared" si="105"/>
        <v>0</v>
      </c>
      <c r="Q758" s="57">
        <f t="shared" si="105"/>
        <v>0</v>
      </c>
      <c r="R758" s="57">
        <f t="shared" si="105"/>
        <v>0</v>
      </c>
      <c r="S758" s="57">
        <f t="shared" si="105"/>
        <v>0</v>
      </c>
      <c r="T758" s="61">
        <f t="shared" si="105"/>
        <v>0.12547051442910914</v>
      </c>
      <c r="U758" s="57">
        <f t="shared" si="101"/>
        <v>99.999999999999986</v>
      </c>
    </row>
    <row r="759" spans="1:25" s="36" customFormat="1" ht="12" customHeight="1" x14ac:dyDescent="0.15">
      <c r="B759" s="101"/>
      <c r="C759" s="124" t="s">
        <v>214</v>
      </c>
      <c r="D759" s="37"/>
      <c r="E759" s="37"/>
      <c r="F759" s="37"/>
      <c r="G759" s="239">
        <f t="shared" si="103"/>
        <v>1594</v>
      </c>
      <c r="H759" s="57">
        <f t="shared" si="105"/>
        <v>97.427854454203271</v>
      </c>
      <c r="I759" s="57">
        <f t="shared" si="105"/>
        <v>0.62735257214554585</v>
      </c>
      <c r="J759" s="57">
        <f t="shared" si="105"/>
        <v>0.87829360100376408</v>
      </c>
      <c r="K759" s="57">
        <f t="shared" si="105"/>
        <v>0.56461731493099121</v>
      </c>
      <c r="L759" s="57">
        <f t="shared" si="105"/>
        <v>6.2735257214554571E-2</v>
      </c>
      <c r="M759" s="57">
        <f t="shared" si="105"/>
        <v>0.18820577164366373</v>
      </c>
      <c r="N759" s="57">
        <f t="shared" si="105"/>
        <v>0</v>
      </c>
      <c r="O759" s="57">
        <f t="shared" si="105"/>
        <v>0.25094102885821828</v>
      </c>
      <c r="P759" s="57">
        <f t="shared" si="105"/>
        <v>0</v>
      </c>
      <c r="Q759" s="57">
        <f t="shared" si="105"/>
        <v>0</v>
      </c>
      <c r="R759" s="57">
        <f t="shared" si="105"/>
        <v>0</v>
      </c>
      <c r="S759" s="57">
        <f t="shared" si="105"/>
        <v>0</v>
      </c>
      <c r="T759" s="61">
        <f t="shared" si="105"/>
        <v>0</v>
      </c>
      <c r="U759" s="57">
        <f t="shared" ref="U759:U762" si="106">SUM(H759:T759)</f>
        <v>100</v>
      </c>
    </row>
    <row r="760" spans="1:25" s="36" customFormat="1" ht="12" customHeight="1" x14ac:dyDescent="0.15">
      <c r="B760" s="101"/>
      <c r="C760" s="149" t="s">
        <v>215</v>
      </c>
      <c r="D760" s="150"/>
      <c r="E760" s="150"/>
      <c r="F760" s="150"/>
      <c r="G760" s="242">
        <f t="shared" si="103"/>
        <v>1594</v>
      </c>
      <c r="H760" s="156">
        <f t="shared" si="105"/>
        <v>99.435382685069001</v>
      </c>
      <c r="I760" s="156">
        <f t="shared" si="105"/>
        <v>0</v>
      </c>
      <c r="J760" s="156">
        <f t="shared" si="105"/>
        <v>0.12547051442910914</v>
      </c>
      <c r="K760" s="156">
        <f t="shared" si="105"/>
        <v>0.37641154328732745</v>
      </c>
      <c r="L760" s="156">
        <f t="shared" si="105"/>
        <v>0</v>
      </c>
      <c r="M760" s="156">
        <f t="shared" si="105"/>
        <v>6.2735257214554571E-2</v>
      </c>
      <c r="N760" s="156">
        <f t="shared" si="105"/>
        <v>0</v>
      </c>
      <c r="O760" s="156">
        <f t="shared" si="105"/>
        <v>0</v>
      </c>
      <c r="P760" s="156">
        <f t="shared" si="105"/>
        <v>0</v>
      </c>
      <c r="Q760" s="156">
        <f t="shared" si="105"/>
        <v>0</v>
      </c>
      <c r="R760" s="156">
        <f t="shared" si="105"/>
        <v>0</v>
      </c>
      <c r="S760" s="156">
        <f t="shared" si="105"/>
        <v>0</v>
      </c>
      <c r="T760" s="157">
        <f t="shared" si="105"/>
        <v>0</v>
      </c>
      <c r="U760" s="156">
        <f t="shared" si="106"/>
        <v>100</v>
      </c>
    </row>
    <row r="761" spans="1:25" s="36" customFormat="1" ht="12" customHeight="1" x14ac:dyDescent="0.15">
      <c r="B761" s="101"/>
      <c r="C761" s="124" t="s">
        <v>216</v>
      </c>
      <c r="D761" s="37"/>
      <c r="E761" s="37"/>
      <c r="F761" s="37"/>
      <c r="G761" s="239">
        <f t="shared" si="103"/>
        <v>1594</v>
      </c>
      <c r="H761" s="57">
        <f t="shared" si="105"/>
        <v>98.306148055207018</v>
      </c>
      <c r="I761" s="57">
        <f t="shared" si="105"/>
        <v>0</v>
      </c>
      <c r="J761" s="57">
        <f t="shared" si="105"/>
        <v>0</v>
      </c>
      <c r="K761" s="57">
        <f t="shared" si="105"/>
        <v>0.31367628607277293</v>
      </c>
      <c r="L761" s="57">
        <f t="shared" si="105"/>
        <v>0</v>
      </c>
      <c r="M761" s="57">
        <f t="shared" si="105"/>
        <v>0.43914680050188204</v>
      </c>
      <c r="N761" s="57">
        <f t="shared" si="105"/>
        <v>0</v>
      </c>
      <c r="O761" s="57">
        <f t="shared" si="105"/>
        <v>0.25094102885821828</v>
      </c>
      <c r="P761" s="57">
        <f t="shared" si="105"/>
        <v>0</v>
      </c>
      <c r="Q761" s="57">
        <f t="shared" si="105"/>
        <v>0.12547051442910914</v>
      </c>
      <c r="R761" s="57">
        <f t="shared" si="105"/>
        <v>0</v>
      </c>
      <c r="S761" s="57">
        <f t="shared" si="105"/>
        <v>0.50188205771643657</v>
      </c>
      <c r="T761" s="61">
        <f t="shared" si="105"/>
        <v>6.2735257214554571E-2</v>
      </c>
      <c r="U761" s="57">
        <f t="shared" si="106"/>
        <v>100.00000000000001</v>
      </c>
    </row>
    <row r="762" spans="1:25" ht="12" customHeight="1" x14ac:dyDescent="0.15">
      <c r="B762" s="103"/>
      <c r="C762" s="125" t="s">
        <v>217</v>
      </c>
      <c r="D762" s="71"/>
      <c r="E762" s="71"/>
      <c r="F762" s="71"/>
      <c r="G762" s="238">
        <f t="shared" si="103"/>
        <v>1594</v>
      </c>
      <c r="H762" s="58">
        <f t="shared" si="105"/>
        <v>49.058971141781683</v>
      </c>
      <c r="I762" s="58">
        <f t="shared" si="105"/>
        <v>7.5282308657465489</v>
      </c>
      <c r="J762" s="58">
        <f t="shared" si="105"/>
        <v>9.0338770388958594</v>
      </c>
      <c r="K762" s="58">
        <f t="shared" si="105"/>
        <v>9.4102885821831865</v>
      </c>
      <c r="L762" s="58">
        <f t="shared" si="105"/>
        <v>4.1405269761606025</v>
      </c>
      <c r="M762" s="58">
        <f t="shared" si="105"/>
        <v>3.4504391468005018</v>
      </c>
      <c r="N762" s="58">
        <f t="shared" si="105"/>
        <v>3.4504391468005018</v>
      </c>
      <c r="O762" s="58">
        <f t="shared" si="105"/>
        <v>2.4466750313676284</v>
      </c>
      <c r="P762" s="58">
        <f t="shared" si="105"/>
        <v>2.3839397741530743</v>
      </c>
      <c r="Q762" s="58">
        <f t="shared" si="105"/>
        <v>2.1957340025094103</v>
      </c>
      <c r="R762" s="58">
        <f t="shared" si="105"/>
        <v>1.1292346298619824</v>
      </c>
      <c r="S762" s="58">
        <f t="shared" si="105"/>
        <v>5.7089084065244666</v>
      </c>
      <c r="T762" s="62">
        <f t="shared" si="105"/>
        <v>6.2735257214554571E-2</v>
      </c>
      <c r="U762" s="58">
        <f t="shared" si="106"/>
        <v>100.00000000000001</v>
      </c>
      <c r="V762" s="36"/>
    </row>
    <row r="763" spans="1:25" ht="15" customHeight="1" x14ac:dyDescent="0.15">
      <c r="B763" s="98"/>
      <c r="C763" s="90"/>
      <c r="D763" s="88"/>
      <c r="E763" s="88"/>
      <c r="F763" s="37"/>
      <c r="G763" s="38"/>
      <c r="H763" s="59"/>
      <c r="I763" s="59"/>
      <c r="J763" s="59"/>
      <c r="K763" s="59"/>
      <c r="L763" s="66"/>
      <c r="M763" s="59"/>
      <c r="N763" s="36"/>
    </row>
    <row r="764" spans="1:25" ht="15" customHeight="1" x14ac:dyDescent="0.15">
      <c r="A764" s="17" t="s">
        <v>1146</v>
      </c>
      <c r="B764" s="98"/>
      <c r="C764" s="32"/>
      <c r="D764" s="32"/>
      <c r="E764" s="32"/>
      <c r="F764" s="32"/>
      <c r="G764" s="32"/>
      <c r="H764" s="32"/>
      <c r="I764" s="32"/>
      <c r="J764" s="32"/>
      <c r="K764" s="32"/>
      <c r="L764" s="33"/>
      <c r="M764" s="127"/>
    </row>
    <row r="765" spans="1:25" ht="15" customHeight="1" x14ac:dyDescent="0.15">
      <c r="A765" s="1" t="s">
        <v>1147</v>
      </c>
      <c r="B765" s="96"/>
      <c r="F765" s="1"/>
    </row>
    <row r="766" spans="1:25" s="36" customFormat="1" ht="33.75" x14ac:dyDescent="0.15">
      <c r="B766" s="95" t="s">
        <v>188</v>
      </c>
      <c r="C766" s="30"/>
      <c r="D766" s="30"/>
      <c r="E766" s="30"/>
      <c r="F766" s="30"/>
      <c r="G766" s="30"/>
      <c r="H766" s="31"/>
      <c r="I766" s="128" t="s">
        <v>589</v>
      </c>
      <c r="J766" s="128" t="s">
        <v>607</v>
      </c>
      <c r="K766" s="135" t="s">
        <v>608</v>
      </c>
      <c r="L766" s="135" t="s">
        <v>609</v>
      </c>
      <c r="M766" s="72" t="s">
        <v>610</v>
      </c>
      <c r="N766" s="72" t="s">
        <v>611</v>
      </c>
      <c r="O766" s="72" t="s">
        <v>612</v>
      </c>
      <c r="P766" s="130" t="s">
        <v>613</v>
      </c>
      <c r="Q766" s="130" t="s">
        <v>595</v>
      </c>
      <c r="R766" s="130" t="s">
        <v>614</v>
      </c>
      <c r="S766" s="317" t="s">
        <v>324</v>
      </c>
      <c r="T766" s="40" t="s">
        <v>4</v>
      </c>
      <c r="U766" s="41" t="s">
        <v>191</v>
      </c>
      <c r="V766" s="41" t="s">
        <v>606</v>
      </c>
      <c r="W766" s="41" t="s">
        <v>591</v>
      </c>
      <c r="X766" s="41" t="s">
        <v>192</v>
      </c>
      <c r="Y766" s="41" t="s">
        <v>592</v>
      </c>
    </row>
    <row r="767" spans="1:25" s="36" customFormat="1" ht="14.25" customHeight="1" x14ac:dyDescent="0.15">
      <c r="B767" s="100" t="s">
        <v>2</v>
      </c>
      <c r="C767" s="73" t="s">
        <v>4</v>
      </c>
      <c r="D767" s="233" t="s">
        <v>615</v>
      </c>
      <c r="E767" s="47"/>
      <c r="F767" s="47"/>
      <c r="G767" s="47"/>
      <c r="H767" s="42"/>
      <c r="I767" s="50">
        <v>13543</v>
      </c>
      <c r="J767" s="50">
        <v>954</v>
      </c>
      <c r="K767" s="50">
        <v>1082</v>
      </c>
      <c r="L767" s="50">
        <v>480</v>
      </c>
      <c r="M767" s="50">
        <v>225</v>
      </c>
      <c r="N767" s="50">
        <v>84</v>
      </c>
      <c r="O767" s="50">
        <v>44</v>
      </c>
      <c r="P767" s="50">
        <v>25</v>
      </c>
      <c r="Q767" s="50">
        <v>21</v>
      </c>
      <c r="R767" s="50">
        <v>13</v>
      </c>
      <c r="S767" s="51">
        <v>114</v>
      </c>
      <c r="T767" s="50">
        <f t="shared" ref="T767:T814" si="107">SUM(I767:S767)</f>
        <v>16585</v>
      </c>
      <c r="U767" s="67">
        <v>16.508651569425052</v>
      </c>
      <c r="V767" s="67">
        <v>92.866803278688522</v>
      </c>
      <c r="W767" s="67">
        <v>60</v>
      </c>
      <c r="X767" s="67">
        <v>960</v>
      </c>
      <c r="Y767" s="67">
        <v>5</v>
      </c>
    </row>
    <row r="768" spans="1:25" s="36" customFormat="1" ht="14.25" customHeight="1" x14ac:dyDescent="0.15">
      <c r="B768" s="101"/>
      <c r="C768" s="73"/>
      <c r="D768" s="231" t="s">
        <v>616</v>
      </c>
      <c r="E768" s="37"/>
      <c r="F768" s="37"/>
      <c r="G768" s="37"/>
      <c r="H768" s="143"/>
      <c r="I768" s="52">
        <v>409</v>
      </c>
      <c r="J768" s="52">
        <v>377</v>
      </c>
      <c r="K768" s="52">
        <v>1072</v>
      </c>
      <c r="L768" s="52">
        <v>1578</v>
      </c>
      <c r="M768" s="52">
        <v>2395</v>
      </c>
      <c r="N768" s="52">
        <v>3027</v>
      </c>
      <c r="O768" s="52">
        <v>2754</v>
      </c>
      <c r="P768" s="52">
        <v>2253</v>
      </c>
      <c r="Q768" s="52">
        <v>1310</v>
      </c>
      <c r="R768" s="52">
        <v>1101</v>
      </c>
      <c r="S768" s="53">
        <v>309</v>
      </c>
      <c r="T768" s="52">
        <f t="shared" si="107"/>
        <v>16585</v>
      </c>
      <c r="U768" s="68">
        <v>285.07833620054066</v>
      </c>
      <c r="V768" s="68">
        <v>292.42673473246361</v>
      </c>
      <c r="W768" s="68">
        <v>285</v>
      </c>
      <c r="X768" s="68">
        <v>1230</v>
      </c>
      <c r="Y768" s="68">
        <v>5</v>
      </c>
    </row>
    <row r="769" spans="2:25" s="36" customFormat="1" ht="14.25" customHeight="1" x14ac:dyDescent="0.15">
      <c r="B769" s="101"/>
      <c r="C769" s="73"/>
      <c r="D769" s="231" t="s">
        <v>617</v>
      </c>
      <c r="E769" s="37"/>
      <c r="F769" s="37"/>
      <c r="G769" s="37"/>
      <c r="H769" s="43"/>
      <c r="I769" s="52">
        <v>1320</v>
      </c>
      <c r="J769" s="52">
        <v>4406</v>
      </c>
      <c r="K769" s="52">
        <v>5099</v>
      </c>
      <c r="L769" s="52">
        <v>3507</v>
      </c>
      <c r="M769" s="52">
        <v>1358</v>
      </c>
      <c r="N769" s="52">
        <v>393</v>
      </c>
      <c r="O769" s="52">
        <v>116</v>
      </c>
      <c r="P769" s="52">
        <v>62</v>
      </c>
      <c r="Q769" s="52">
        <v>16</v>
      </c>
      <c r="R769" s="52">
        <v>8</v>
      </c>
      <c r="S769" s="53">
        <v>300</v>
      </c>
      <c r="T769" s="52">
        <f t="shared" si="107"/>
        <v>16585</v>
      </c>
      <c r="U769" s="68">
        <v>92.197543751918943</v>
      </c>
      <c r="V769" s="68">
        <v>100.32990310725025</v>
      </c>
      <c r="W769" s="68">
        <v>90</v>
      </c>
      <c r="X769" s="68">
        <v>745</v>
      </c>
      <c r="Y769" s="68">
        <v>5</v>
      </c>
    </row>
    <row r="770" spans="2:25" s="36" customFormat="1" ht="14.25" customHeight="1" x14ac:dyDescent="0.15">
      <c r="B770" s="101"/>
      <c r="C770" s="73"/>
      <c r="D770" s="231" t="s">
        <v>618</v>
      </c>
      <c r="E770" s="37"/>
      <c r="F770" s="37"/>
      <c r="G770" s="37"/>
      <c r="H770" s="43"/>
      <c r="I770" s="52">
        <v>15091</v>
      </c>
      <c r="J770" s="52">
        <v>582</v>
      </c>
      <c r="K770" s="52">
        <v>419</v>
      </c>
      <c r="L770" s="52">
        <v>212</v>
      </c>
      <c r="M770" s="52">
        <v>83</v>
      </c>
      <c r="N770" s="52">
        <v>59</v>
      </c>
      <c r="O770" s="52">
        <v>27</v>
      </c>
      <c r="P770" s="52">
        <v>13</v>
      </c>
      <c r="Q770" s="52">
        <v>4</v>
      </c>
      <c r="R770" s="52">
        <v>7</v>
      </c>
      <c r="S770" s="53">
        <v>88</v>
      </c>
      <c r="T770" s="52">
        <f t="shared" si="107"/>
        <v>16585</v>
      </c>
      <c r="U770" s="68">
        <v>7.3666727283748559</v>
      </c>
      <c r="V770" s="68">
        <v>86.435277382645808</v>
      </c>
      <c r="W770" s="68">
        <v>60</v>
      </c>
      <c r="X770" s="68">
        <v>960</v>
      </c>
      <c r="Y770" s="68">
        <v>5</v>
      </c>
    </row>
    <row r="771" spans="2:25" s="36" customFormat="1" ht="14.25" customHeight="1" x14ac:dyDescent="0.15">
      <c r="B771" s="101"/>
      <c r="C771" s="73"/>
      <c r="D771" s="231" t="s">
        <v>619</v>
      </c>
      <c r="E771" s="37"/>
      <c r="F771" s="37"/>
      <c r="G771" s="37"/>
      <c r="H771" s="43"/>
      <c r="I771" s="52">
        <v>5114</v>
      </c>
      <c r="J771" s="52">
        <v>5744</v>
      </c>
      <c r="K771" s="52">
        <v>3321</v>
      </c>
      <c r="L771" s="52">
        <v>1160</v>
      </c>
      <c r="M771" s="52">
        <v>530</v>
      </c>
      <c r="N771" s="52">
        <v>221</v>
      </c>
      <c r="O771" s="52">
        <v>95</v>
      </c>
      <c r="P771" s="52">
        <v>52</v>
      </c>
      <c r="Q771" s="52">
        <v>33</v>
      </c>
      <c r="R771" s="52">
        <v>47</v>
      </c>
      <c r="S771" s="53">
        <v>268</v>
      </c>
      <c r="T771" s="52">
        <f t="shared" si="107"/>
        <v>16585</v>
      </c>
      <c r="U771" s="68">
        <v>49.590978733835875</v>
      </c>
      <c r="V771" s="68">
        <v>72.228510220476664</v>
      </c>
      <c r="W771" s="68">
        <v>50</v>
      </c>
      <c r="X771" s="68">
        <v>1290</v>
      </c>
      <c r="Y771" s="68">
        <v>5</v>
      </c>
    </row>
    <row r="772" spans="2:25" s="36" customFormat="1" ht="14.25" customHeight="1" x14ac:dyDescent="0.15">
      <c r="B772" s="101"/>
      <c r="C772" s="145"/>
      <c r="D772" s="232" t="s">
        <v>20</v>
      </c>
      <c r="E772" s="150"/>
      <c r="F772" s="150"/>
      <c r="G772" s="150"/>
      <c r="H772" s="151"/>
      <c r="I772" s="152">
        <v>8695</v>
      </c>
      <c r="J772" s="152">
        <v>2519</v>
      </c>
      <c r="K772" s="152">
        <v>2556</v>
      </c>
      <c r="L772" s="152">
        <v>1078</v>
      </c>
      <c r="M772" s="152">
        <v>653</v>
      </c>
      <c r="N772" s="152">
        <v>406</v>
      </c>
      <c r="O772" s="152">
        <v>237</v>
      </c>
      <c r="P772" s="152">
        <v>138</v>
      </c>
      <c r="Q772" s="152">
        <v>83</v>
      </c>
      <c r="R772" s="152">
        <v>90</v>
      </c>
      <c r="S772" s="153">
        <v>130</v>
      </c>
      <c r="T772" s="152">
        <f t="shared" si="107"/>
        <v>16585</v>
      </c>
      <c r="U772" s="154">
        <v>52.939653600729258</v>
      </c>
      <c r="V772" s="154">
        <v>112.25798969072164</v>
      </c>
      <c r="W772" s="154">
        <v>75</v>
      </c>
      <c r="X772" s="154">
        <v>1020</v>
      </c>
      <c r="Y772" s="154">
        <v>3</v>
      </c>
    </row>
    <row r="773" spans="2:25" s="36" customFormat="1" ht="14.25" customHeight="1" x14ac:dyDescent="0.15">
      <c r="B773" s="101"/>
      <c r="C773" s="73" t="s">
        <v>11</v>
      </c>
      <c r="D773" s="231" t="s">
        <v>615</v>
      </c>
      <c r="E773" s="37"/>
      <c r="F773" s="37"/>
      <c r="G773" s="37"/>
      <c r="H773" s="43"/>
      <c r="I773" s="52">
        <v>5996</v>
      </c>
      <c r="J773" s="52">
        <v>186</v>
      </c>
      <c r="K773" s="52">
        <v>136</v>
      </c>
      <c r="L773" s="52">
        <v>49</v>
      </c>
      <c r="M773" s="52">
        <v>26</v>
      </c>
      <c r="N773" s="52">
        <v>12</v>
      </c>
      <c r="O773" s="52">
        <v>5</v>
      </c>
      <c r="P773" s="52">
        <v>7</v>
      </c>
      <c r="Q773" s="52">
        <v>8</v>
      </c>
      <c r="R773" s="52">
        <v>4</v>
      </c>
      <c r="S773" s="53">
        <v>21</v>
      </c>
      <c r="T773" s="52">
        <f t="shared" si="107"/>
        <v>6450</v>
      </c>
      <c r="U773" s="68">
        <v>6.0429304713019132</v>
      </c>
      <c r="V773" s="68">
        <v>89.722863741339495</v>
      </c>
      <c r="W773" s="68">
        <v>60</v>
      </c>
      <c r="X773" s="68">
        <v>960</v>
      </c>
      <c r="Y773" s="68">
        <v>5</v>
      </c>
    </row>
    <row r="774" spans="2:25" s="36" customFormat="1" ht="14.25" customHeight="1" x14ac:dyDescent="0.15">
      <c r="B774" s="101"/>
      <c r="C774" s="73"/>
      <c r="D774" s="231" t="s">
        <v>616</v>
      </c>
      <c r="E774" s="37"/>
      <c r="F774" s="37"/>
      <c r="G774" s="37"/>
      <c r="H774" s="43"/>
      <c r="I774" s="52">
        <v>87</v>
      </c>
      <c r="J774" s="52">
        <v>34</v>
      </c>
      <c r="K774" s="52">
        <v>158</v>
      </c>
      <c r="L774" s="52">
        <v>253</v>
      </c>
      <c r="M774" s="52">
        <v>438</v>
      </c>
      <c r="N774" s="52">
        <v>800</v>
      </c>
      <c r="O774" s="52">
        <v>1199</v>
      </c>
      <c r="P774" s="52">
        <v>1526</v>
      </c>
      <c r="Q774" s="52">
        <v>1073</v>
      </c>
      <c r="R774" s="52">
        <v>797</v>
      </c>
      <c r="S774" s="53">
        <v>85</v>
      </c>
      <c r="T774" s="52">
        <f t="shared" si="107"/>
        <v>6450</v>
      </c>
      <c r="U774" s="68">
        <v>360.91987431264727</v>
      </c>
      <c r="V774" s="68">
        <v>365.92147180630775</v>
      </c>
      <c r="W774" s="68">
        <v>360</v>
      </c>
      <c r="X774" s="68">
        <v>1230</v>
      </c>
      <c r="Y774" s="68">
        <v>10</v>
      </c>
    </row>
    <row r="775" spans="2:25" s="36" customFormat="1" ht="14.25" customHeight="1" x14ac:dyDescent="0.15">
      <c r="B775" s="101"/>
      <c r="C775" s="73"/>
      <c r="D775" s="231" t="s">
        <v>617</v>
      </c>
      <c r="E775" s="37"/>
      <c r="F775" s="37"/>
      <c r="G775" s="37"/>
      <c r="H775" s="43"/>
      <c r="I775" s="52">
        <v>613</v>
      </c>
      <c r="J775" s="52">
        <v>3079</v>
      </c>
      <c r="K775" s="52">
        <v>2115</v>
      </c>
      <c r="L775" s="52">
        <v>448</v>
      </c>
      <c r="M775" s="52">
        <v>76</v>
      </c>
      <c r="N775" s="52">
        <v>19</v>
      </c>
      <c r="O775" s="52">
        <v>10</v>
      </c>
      <c r="P775" s="52">
        <v>6</v>
      </c>
      <c r="Q775" s="52">
        <v>2</v>
      </c>
      <c r="R775" s="52">
        <v>1</v>
      </c>
      <c r="S775" s="53">
        <v>81</v>
      </c>
      <c r="T775" s="52">
        <f t="shared" si="107"/>
        <v>6450</v>
      </c>
      <c r="U775" s="68">
        <v>55.088710943633224</v>
      </c>
      <c r="V775" s="68">
        <v>60.955524669909657</v>
      </c>
      <c r="W775" s="68">
        <v>50</v>
      </c>
      <c r="X775" s="68">
        <v>600</v>
      </c>
      <c r="Y775" s="68">
        <v>5</v>
      </c>
    </row>
    <row r="776" spans="2:25" s="36" customFormat="1" ht="14.25" customHeight="1" x14ac:dyDescent="0.15">
      <c r="B776" s="101"/>
      <c r="C776" s="73"/>
      <c r="D776" s="231" t="s">
        <v>618</v>
      </c>
      <c r="E776" s="37"/>
      <c r="F776" s="37"/>
      <c r="G776" s="37"/>
      <c r="H776" s="43"/>
      <c r="I776" s="52">
        <v>6273</v>
      </c>
      <c r="J776" s="52">
        <v>85</v>
      </c>
      <c r="K776" s="52">
        <v>39</v>
      </c>
      <c r="L776" s="52">
        <v>20</v>
      </c>
      <c r="M776" s="52">
        <v>9</v>
      </c>
      <c r="N776" s="52">
        <v>8</v>
      </c>
      <c r="O776" s="52">
        <v>1</v>
      </c>
      <c r="P776" s="52">
        <v>2</v>
      </c>
      <c r="Q776" s="52">
        <v>0</v>
      </c>
      <c r="R776" s="52">
        <v>2</v>
      </c>
      <c r="S776" s="53">
        <v>11</v>
      </c>
      <c r="T776" s="52">
        <f t="shared" si="107"/>
        <v>6450</v>
      </c>
      <c r="U776" s="68">
        <v>2.0240720608790186</v>
      </c>
      <c r="V776" s="68">
        <v>78.51204819277109</v>
      </c>
      <c r="W776" s="68">
        <v>50</v>
      </c>
      <c r="X776" s="68">
        <v>480</v>
      </c>
      <c r="Y776" s="68">
        <v>5</v>
      </c>
    </row>
    <row r="777" spans="2:25" s="36" customFormat="1" ht="14.25" customHeight="1" x14ac:dyDescent="0.15">
      <c r="B777" s="101"/>
      <c r="C777" s="73"/>
      <c r="D777" s="231" t="s">
        <v>619</v>
      </c>
      <c r="E777" s="37"/>
      <c r="F777" s="37"/>
      <c r="G777" s="37"/>
      <c r="H777" s="43"/>
      <c r="I777" s="52">
        <v>1687</v>
      </c>
      <c r="J777" s="52">
        <v>2446</v>
      </c>
      <c r="K777" s="52">
        <v>1429</v>
      </c>
      <c r="L777" s="52">
        <v>436</v>
      </c>
      <c r="M777" s="52">
        <v>206</v>
      </c>
      <c r="N777" s="52">
        <v>83</v>
      </c>
      <c r="O777" s="52">
        <v>34</v>
      </c>
      <c r="P777" s="52">
        <v>21</v>
      </c>
      <c r="Q777" s="52">
        <v>15</v>
      </c>
      <c r="R777" s="52">
        <v>14</v>
      </c>
      <c r="S777" s="53">
        <v>79</v>
      </c>
      <c r="T777" s="52">
        <f t="shared" si="107"/>
        <v>6450</v>
      </c>
      <c r="U777" s="68">
        <v>50.363836132475278</v>
      </c>
      <c r="V777" s="68">
        <v>68.502988898377453</v>
      </c>
      <c r="W777" s="68">
        <v>50</v>
      </c>
      <c r="X777" s="68">
        <v>660</v>
      </c>
      <c r="Y777" s="68">
        <v>5</v>
      </c>
    </row>
    <row r="778" spans="2:25" s="36" customFormat="1" ht="14.25" customHeight="1" x14ac:dyDescent="0.15">
      <c r="B778" s="101"/>
      <c r="C778" s="145"/>
      <c r="D778" s="232" t="s">
        <v>20</v>
      </c>
      <c r="E778" s="150"/>
      <c r="F778" s="150"/>
      <c r="G778" s="150"/>
      <c r="H778" s="151"/>
      <c r="I778" s="152">
        <v>3597</v>
      </c>
      <c r="J778" s="152">
        <v>927</v>
      </c>
      <c r="K778" s="152">
        <v>903</v>
      </c>
      <c r="L778" s="152">
        <v>390</v>
      </c>
      <c r="M778" s="152">
        <v>229</v>
      </c>
      <c r="N778" s="152">
        <v>157</v>
      </c>
      <c r="O778" s="152">
        <v>88</v>
      </c>
      <c r="P778" s="152">
        <v>43</v>
      </c>
      <c r="Q778" s="152">
        <v>34</v>
      </c>
      <c r="R778" s="152">
        <v>47</v>
      </c>
      <c r="S778" s="153">
        <v>35</v>
      </c>
      <c r="T778" s="152">
        <f t="shared" si="107"/>
        <v>6450</v>
      </c>
      <c r="U778" s="154">
        <v>50.491660171473107</v>
      </c>
      <c r="V778" s="154">
        <v>114.94109297374024</v>
      </c>
      <c r="W778" s="154">
        <v>70</v>
      </c>
      <c r="X778" s="154">
        <v>840</v>
      </c>
      <c r="Y778" s="154">
        <v>5</v>
      </c>
    </row>
    <row r="779" spans="2:25" s="36" customFormat="1" ht="14.25" customHeight="1" x14ac:dyDescent="0.15">
      <c r="B779" s="101"/>
      <c r="C779" s="73" t="s">
        <v>1148</v>
      </c>
      <c r="D779" s="231" t="s">
        <v>615</v>
      </c>
      <c r="E779" s="37"/>
      <c r="F779" s="37"/>
      <c r="G779" s="37"/>
      <c r="H779" s="43"/>
      <c r="I779" s="52">
        <v>4661</v>
      </c>
      <c r="J779" s="52">
        <v>512</v>
      </c>
      <c r="K779" s="52">
        <v>423</v>
      </c>
      <c r="L779" s="52">
        <v>162</v>
      </c>
      <c r="M779" s="52">
        <v>56</v>
      </c>
      <c r="N779" s="52">
        <v>15</v>
      </c>
      <c r="O779" s="52">
        <v>9</v>
      </c>
      <c r="P779" s="52">
        <v>2</v>
      </c>
      <c r="Q779" s="52">
        <v>0</v>
      </c>
      <c r="R779" s="52">
        <v>3</v>
      </c>
      <c r="S779" s="53">
        <v>53</v>
      </c>
      <c r="T779" s="52">
        <f t="shared" si="107"/>
        <v>5896</v>
      </c>
      <c r="U779" s="68">
        <v>14.500941297278795</v>
      </c>
      <c r="V779" s="68">
        <v>71.682741116751274</v>
      </c>
      <c r="W779" s="68">
        <v>60</v>
      </c>
      <c r="X779" s="68">
        <v>541</v>
      </c>
      <c r="Y779" s="68">
        <v>5</v>
      </c>
    </row>
    <row r="780" spans="2:25" s="36" customFormat="1" ht="14.25" customHeight="1" x14ac:dyDescent="0.15">
      <c r="B780" s="101"/>
      <c r="C780" s="73"/>
      <c r="D780" s="231" t="s">
        <v>616</v>
      </c>
      <c r="E780" s="37"/>
      <c r="F780" s="37"/>
      <c r="G780" s="37"/>
      <c r="H780" s="43"/>
      <c r="I780" s="52">
        <v>85</v>
      </c>
      <c r="J780" s="52">
        <v>126</v>
      </c>
      <c r="K780" s="52">
        <v>289</v>
      </c>
      <c r="L780" s="52">
        <v>585</v>
      </c>
      <c r="M780" s="52">
        <v>1134</v>
      </c>
      <c r="N780" s="52">
        <v>1537</v>
      </c>
      <c r="O780" s="52">
        <v>1097</v>
      </c>
      <c r="P780" s="52">
        <v>492</v>
      </c>
      <c r="Q780" s="52">
        <v>149</v>
      </c>
      <c r="R780" s="52">
        <v>250</v>
      </c>
      <c r="S780" s="53">
        <v>152</v>
      </c>
      <c r="T780" s="52">
        <f t="shared" si="107"/>
        <v>5896</v>
      </c>
      <c r="U780" s="68">
        <v>266.60027855153203</v>
      </c>
      <c r="V780" s="68">
        <v>270.60470047711613</v>
      </c>
      <c r="W780" s="68">
        <v>260</v>
      </c>
      <c r="X780" s="68">
        <v>1210</v>
      </c>
      <c r="Y780" s="68">
        <v>10</v>
      </c>
    </row>
    <row r="781" spans="2:25" s="36" customFormat="1" ht="14.25" customHeight="1" x14ac:dyDescent="0.15">
      <c r="B781" s="101"/>
      <c r="C781" s="73"/>
      <c r="D781" s="231" t="s">
        <v>617</v>
      </c>
      <c r="E781" s="37"/>
      <c r="F781" s="37"/>
      <c r="G781" s="37"/>
      <c r="H781" s="43"/>
      <c r="I781" s="52">
        <v>123</v>
      </c>
      <c r="J781" s="52">
        <v>512</v>
      </c>
      <c r="K781" s="52">
        <v>1698</v>
      </c>
      <c r="L781" s="52">
        <v>2270</v>
      </c>
      <c r="M781" s="52">
        <v>906</v>
      </c>
      <c r="N781" s="52">
        <v>187</v>
      </c>
      <c r="O781" s="52">
        <v>28</v>
      </c>
      <c r="P781" s="52">
        <v>10</v>
      </c>
      <c r="Q781" s="52">
        <v>6</v>
      </c>
      <c r="R781" s="52">
        <v>4</v>
      </c>
      <c r="S781" s="53">
        <v>152</v>
      </c>
      <c r="T781" s="52">
        <f t="shared" si="107"/>
        <v>5896</v>
      </c>
      <c r="U781" s="68">
        <v>128.35132311977716</v>
      </c>
      <c r="V781" s="68">
        <v>131.1599359544565</v>
      </c>
      <c r="W781" s="68">
        <v>130</v>
      </c>
      <c r="X781" s="68">
        <v>540</v>
      </c>
      <c r="Y781" s="68">
        <v>5</v>
      </c>
    </row>
    <row r="782" spans="2:25" s="36" customFormat="1" ht="14.25" customHeight="1" x14ac:dyDescent="0.15">
      <c r="B782" s="101"/>
      <c r="C782" s="73"/>
      <c r="D782" s="231" t="s">
        <v>618</v>
      </c>
      <c r="E782" s="37"/>
      <c r="F782" s="37"/>
      <c r="G782" s="37"/>
      <c r="H782" s="43"/>
      <c r="I782" s="52">
        <v>5214</v>
      </c>
      <c r="J782" s="52">
        <v>325</v>
      </c>
      <c r="K782" s="52">
        <v>167</v>
      </c>
      <c r="L782" s="52">
        <v>84</v>
      </c>
      <c r="M782" s="52">
        <v>22</v>
      </c>
      <c r="N782" s="52">
        <v>21</v>
      </c>
      <c r="O782" s="52">
        <v>5</v>
      </c>
      <c r="P782" s="52">
        <v>2</v>
      </c>
      <c r="Q782" s="52">
        <v>2</v>
      </c>
      <c r="R782" s="52">
        <v>2</v>
      </c>
      <c r="S782" s="53">
        <v>52</v>
      </c>
      <c r="T782" s="52">
        <f t="shared" si="107"/>
        <v>5896</v>
      </c>
      <c r="U782" s="68">
        <v>7.5573237508555779</v>
      </c>
      <c r="V782" s="68">
        <v>70.103174603174608</v>
      </c>
      <c r="W782" s="68">
        <v>50</v>
      </c>
      <c r="X782" s="68">
        <v>600</v>
      </c>
      <c r="Y782" s="68">
        <v>5</v>
      </c>
    </row>
    <row r="783" spans="2:25" s="36" customFormat="1" ht="14.25" customHeight="1" x14ac:dyDescent="0.15">
      <c r="B783" s="101"/>
      <c r="C783" s="73"/>
      <c r="D783" s="231" t="s">
        <v>619</v>
      </c>
      <c r="E783" s="37"/>
      <c r="F783" s="37"/>
      <c r="G783" s="37"/>
      <c r="H783" s="43"/>
      <c r="I783" s="52">
        <v>2075</v>
      </c>
      <c r="J783" s="52">
        <v>1924</v>
      </c>
      <c r="K783" s="52">
        <v>1123</v>
      </c>
      <c r="L783" s="52">
        <v>400</v>
      </c>
      <c r="M783" s="52">
        <v>132</v>
      </c>
      <c r="N783" s="52">
        <v>57</v>
      </c>
      <c r="O783" s="52">
        <v>28</v>
      </c>
      <c r="P783" s="52">
        <v>15</v>
      </c>
      <c r="Q783" s="52">
        <v>5</v>
      </c>
      <c r="R783" s="52">
        <v>8</v>
      </c>
      <c r="S783" s="53">
        <v>129</v>
      </c>
      <c r="T783" s="52">
        <f t="shared" si="107"/>
        <v>5896</v>
      </c>
      <c r="U783" s="68">
        <v>43.534593376105427</v>
      </c>
      <c r="V783" s="68">
        <v>68.002166847237277</v>
      </c>
      <c r="W783" s="68">
        <v>50</v>
      </c>
      <c r="X783" s="68">
        <v>1050</v>
      </c>
      <c r="Y783" s="68">
        <v>5</v>
      </c>
    </row>
    <row r="784" spans="2:25" ht="14.25" customHeight="1" x14ac:dyDescent="0.15">
      <c r="B784" s="235"/>
      <c r="C784" s="145"/>
      <c r="D784" s="232" t="s">
        <v>20</v>
      </c>
      <c r="E784" s="150"/>
      <c r="F784" s="150"/>
      <c r="G784" s="150"/>
      <c r="H784" s="236"/>
      <c r="I784" s="152">
        <v>3117</v>
      </c>
      <c r="J784" s="152">
        <v>881</v>
      </c>
      <c r="K784" s="152">
        <v>966</v>
      </c>
      <c r="L784" s="152">
        <v>377</v>
      </c>
      <c r="M784" s="152">
        <v>211</v>
      </c>
      <c r="N784" s="152">
        <v>127</v>
      </c>
      <c r="O784" s="152">
        <v>72</v>
      </c>
      <c r="P784" s="152">
        <v>41</v>
      </c>
      <c r="Q784" s="152">
        <v>21</v>
      </c>
      <c r="R784" s="152">
        <v>18</v>
      </c>
      <c r="S784" s="153">
        <v>65</v>
      </c>
      <c r="T784" s="152">
        <f t="shared" si="107"/>
        <v>5896</v>
      </c>
      <c r="U784" s="154">
        <v>48.664894529240264</v>
      </c>
      <c r="V784" s="154">
        <v>104.5560058953574</v>
      </c>
      <c r="W784" s="154">
        <v>70</v>
      </c>
      <c r="X784" s="154">
        <v>1020</v>
      </c>
      <c r="Y784" s="154">
        <v>3</v>
      </c>
    </row>
    <row r="785" spans="2:25" s="36" customFormat="1" ht="14.25" customHeight="1" x14ac:dyDescent="0.15">
      <c r="B785" s="101"/>
      <c r="C785" s="73" t="s">
        <v>1149</v>
      </c>
      <c r="D785" s="231" t="s">
        <v>615</v>
      </c>
      <c r="E785" s="37"/>
      <c r="F785" s="37"/>
      <c r="G785" s="37"/>
      <c r="H785" s="43"/>
      <c r="I785" s="52">
        <v>2680</v>
      </c>
      <c r="J785" s="52">
        <v>248</v>
      </c>
      <c r="K785" s="52">
        <v>510</v>
      </c>
      <c r="L785" s="52">
        <v>267</v>
      </c>
      <c r="M785" s="52">
        <v>139</v>
      </c>
      <c r="N785" s="52">
        <v>57</v>
      </c>
      <c r="O785" s="52">
        <v>28</v>
      </c>
      <c r="P785" s="52">
        <v>16</v>
      </c>
      <c r="Q785" s="52">
        <v>13</v>
      </c>
      <c r="R785" s="52">
        <v>6</v>
      </c>
      <c r="S785" s="53">
        <v>40</v>
      </c>
      <c r="T785" s="52">
        <f t="shared" si="107"/>
        <v>4004</v>
      </c>
      <c r="U785" s="68">
        <v>36.750756811301713</v>
      </c>
      <c r="V785" s="68">
        <v>113.45794392523365</v>
      </c>
      <c r="W785" s="68">
        <v>90</v>
      </c>
      <c r="X785" s="68">
        <v>710</v>
      </c>
      <c r="Y785" s="68">
        <v>5</v>
      </c>
    </row>
    <row r="786" spans="2:25" s="36" customFormat="1" ht="14.25" customHeight="1" x14ac:dyDescent="0.15">
      <c r="B786" s="101"/>
      <c r="C786" s="73"/>
      <c r="D786" s="231" t="s">
        <v>616</v>
      </c>
      <c r="E786" s="37"/>
      <c r="F786" s="37"/>
      <c r="G786" s="37"/>
      <c r="H786" s="43"/>
      <c r="I786" s="52">
        <v>224</v>
      </c>
      <c r="J786" s="52">
        <v>209</v>
      </c>
      <c r="K786" s="52">
        <v>595</v>
      </c>
      <c r="L786" s="52">
        <v>711</v>
      </c>
      <c r="M786" s="52">
        <v>785</v>
      </c>
      <c r="N786" s="52">
        <v>650</v>
      </c>
      <c r="O786" s="52">
        <v>427</v>
      </c>
      <c r="P786" s="52">
        <v>213</v>
      </c>
      <c r="Q786" s="52">
        <v>71</v>
      </c>
      <c r="R786" s="52">
        <v>49</v>
      </c>
      <c r="S786" s="53">
        <v>70</v>
      </c>
      <c r="T786" s="52">
        <f t="shared" si="107"/>
        <v>4004</v>
      </c>
      <c r="U786" s="68">
        <v>192.32308083375699</v>
      </c>
      <c r="V786" s="68">
        <v>203.93504043126686</v>
      </c>
      <c r="W786" s="68">
        <v>200</v>
      </c>
      <c r="X786" s="68">
        <v>1110</v>
      </c>
      <c r="Y786" s="68">
        <v>5</v>
      </c>
    </row>
    <row r="787" spans="2:25" s="36" customFormat="1" ht="14.25" customHeight="1" x14ac:dyDescent="0.15">
      <c r="B787" s="101"/>
      <c r="C787" s="73"/>
      <c r="D787" s="231" t="s">
        <v>617</v>
      </c>
      <c r="E787" s="37"/>
      <c r="F787" s="37"/>
      <c r="G787" s="37"/>
      <c r="H787" s="43"/>
      <c r="I787" s="52">
        <v>538</v>
      </c>
      <c r="J787" s="52">
        <v>757</v>
      </c>
      <c r="K787" s="52">
        <v>1236</v>
      </c>
      <c r="L787" s="52">
        <v>739</v>
      </c>
      <c r="M787" s="52">
        <v>353</v>
      </c>
      <c r="N787" s="52">
        <v>185</v>
      </c>
      <c r="O787" s="52">
        <v>75</v>
      </c>
      <c r="P787" s="52">
        <v>46</v>
      </c>
      <c r="Q787" s="52">
        <v>8</v>
      </c>
      <c r="R787" s="52">
        <v>2</v>
      </c>
      <c r="S787" s="53">
        <v>65</v>
      </c>
      <c r="T787" s="52">
        <f t="shared" si="107"/>
        <v>4004</v>
      </c>
      <c r="U787" s="68">
        <v>100.07717694846407</v>
      </c>
      <c r="V787" s="68">
        <v>115.90826227580123</v>
      </c>
      <c r="W787" s="68">
        <v>95</v>
      </c>
      <c r="X787" s="68">
        <v>745</v>
      </c>
      <c r="Y787" s="68">
        <v>5</v>
      </c>
    </row>
    <row r="788" spans="2:25" s="36" customFormat="1" ht="14.25" customHeight="1" x14ac:dyDescent="0.15">
      <c r="B788" s="101"/>
      <c r="C788" s="73"/>
      <c r="D788" s="231" t="s">
        <v>618</v>
      </c>
      <c r="E788" s="37"/>
      <c r="F788" s="37"/>
      <c r="G788" s="37"/>
      <c r="H788" s="43"/>
      <c r="I788" s="52">
        <v>3381</v>
      </c>
      <c r="J788" s="52">
        <v>167</v>
      </c>
      <c r="K788" s="52">
        <v>211</v>
      </c>
      <c r="L788" s="52">
        <v>104</v>
      </c>
      <c r="M788" s="52">
        <v>52</v>
      </c>
      <c r="N788" s="52">
        <v>30</v>
      </c>
      <c r="O788" s="52">
        <v>21</v>
      </c>
      <c r="P788" s="52">
        <v>9</v>
      </c>
      <c r="Q788" s="52">
        <v>2</v>
      </c>
      <c r="R788" s="52">
        <v>2</v>
      </c>
      <c r="S788" s="53">
        <v>25</v>
      </c>
      <c r="T788" s="52">
        <f t="shared" si="107"/>
        <v>4004</v>
      </c>
      <c r="U788" s="68">
        <v>15.855742648906761</v>
      </c>
      <c r="V788" s="68">
        <v>105.50167224080268</v>
      </c>
      <c r="W788" s="68">
        <v>70</v>
      </c>
      <c r="X788" s="68">
        <v>960</v>
      </c>
      <c r="Y788" s="68">
        <v>5</v>
      </c>
    </row>
    <row r="789" spans="2:25" s="36" customFormat="1" ht="14.25" customHeight="1" x14ac:dyDescent="0.15">
      <c r="B789" s="101"/>
      <c r="C789" s="73"/>
      <c r="D789" s="231" t="s">
        <v>619</v>
      </c>
      <c r="E789" s="37"/>
      <c r="F789" s="37"/>
      <c r="G789" s="37"/>
      <c r="H789" s="43"/>
      <c r="I789" s="52">
        <v>1254</v>
      </c>
      <c r="J789" s="52">
        <v>1296</v>
      </c>
      <c r="K789" s="52">
        <v>738</v>
      </c>
      <c r="L789" s="52">
        <v>309</v>
      </c>
      <c r="M789" s="52">
        <v>186</v>
      </c>
      <c r="N789" s="52">
        <v>79</v>
      </c>
      <c r="O789" s="52">
        <v>33</v>
      </c>
      <c r="P789" s="52">
        <v>13</v>
      </c>
      <c r="Q789" s="52">
        <v>13</v>
      </c>
      <c r="R789" s="52">
        <v>25</v>
      </c>
      <c r="S789" s="53">
        <v>58</v>
      </c>
      <c r="T789" s="52">
        <f t="shared" si="107"/>
        <v>4004</v>
      </c>
      <c r="U789" s="68">
        <v>57.812721743537757</v>
      </c>
      <c r="V789" s="68">
        <v>84.743313521545318</v>
      </c>
      <c r="W789" s="68">
        <v>60</v>
      </c>
      <c r="X789" s="68">
        <v>1290</v>
      </c>
      <c r="Y789" s="68">
        <v>5</v>
      </c>
    </row>
    <row r="790" spans="2:25" ht="14.25" customHeight="1" x14ac:dyDescent="0.15">
      <c r="B790" s="103"/>
      <c r="C790" s="94"/>
      <c r="D790" s="230" t="s">
        <v>20</v>
      </c>
      <c r="E790" s="46"/>
      <c r="F790" s="46"/>
      <c r="G790" s="46"/>
      <c r="H790" s="48"/>
      <c r="I790" s="54">
        <v>1894</v>
      </c>
      <c r="J790" s="54">
        <v>670</v>
      </c>
      <c r="K790" s="54">
        <v>654</v>
      </c>
      <c r="L790" s="54">
        <v>282</v>
      </c>
      <c r="M790" s="54">
        <v>197</v>
      </c>
      <c r="N790" s="54">
        <v>109</v>
      </c>
      <c r="O790" s="54">
        <v>72</v>
      </c>
      <c r="P790" s="54">
        <v>49</v>
      </c>
      <c r="Q790" s="54">
        <v>27</v>
      </c>
      <c r="R790" s="54">
        <v>21</v>
      </c>
      <c r="S790" s="55">
        <v>29</v>
      </c>
      <c r="T790" s="54">
        <f t="shared" si="107"/>
        <v>4004</v>
      </c>
      <c r="U790" s="69">
        <v>60.957232704402514</v>
      </c>
      <c r="V790" s="69">
        <v>116.43680922633349</v>
      </c>
      <c r="W790" s="69">
        <v>80</v>
      </c>
      <c r="X790" s="69">
        <v>720</v>
      </c>
      <c r="Y790" s="69">
        <v>5</v>
      </c>
    </row>
    <row r="791" spans="2:25" s="36" customFormat="1" ht="14.25" customHeight="1" x14ac:dyDescent="0.15">
      <c r="B791" s="100" t="s">
        <v>3</v>
      </c>
      <c r="C791" s="73" t="s">
        <v>4</v>
      </c>
      <c r="D791" s="233" t="s">
        <v>615</v>
      </c>
      <c r="E791" s="47"/>
      <c r="F791" s="47"/>
      <c r="G791" s="47"/>
      <c r="H791" s="63">
        <f>T767</f>
        <v>16585</v>
      </c>
      <c r="I791" s="56">
        <f t="shared" ref="I791:S806" si="108">I767/$H791*100</f>
        <v>81.658124811576727</v>
      </c>
      <c r="J791" s="56">
        <f t="shared" si="108"/>
        <v>5.752185709978896</v>
      </c>
      <c r="K791" s="56">
        <f t="shared" si="108"/>
        <v>6.5239674404582448</v>
      </c>
      <c r="L791" s="56">
        <f t="shared" si="108"/>
        <v>2.8941814892975577</v>
      </c>
      <c r="M791" s="56">
        <f t="shared" si="108"/>
        <v>1.3566475731082304</v>
      </c>
      <c r="N791" s="56">
        <f t="shared" si="108"/>
        <v>0.50648176062707262</v>
      </c>
      <c r="O791" s="56">
        <f t="shared" si="108"/>
        <v>0.26529996985227616</v>
      </c>
      <c r="P791" s="56">
        <f t="shared" si="108"/>
        <v>0.15073861923424781</v>
      </c>
      <c r="Q791" s="56">
        <f t="shared" si="108"/>
        <v>0.12662044015676815</v>
      </c>
      <c r="R791" s="56">
        <f t="shared" si="108"/>
        <v>7.8384082001808866E-2</v>
      </c>
      <c r="S791" s="60">
        <f t="shared" si="108"/>
        <v>0.68736810370817003</v>
      </c>
      <c r="T791" s="56">
        <f t="shared" si="107"/>
        <v>100</v>
      </c>
    </row>
    <row r="792" spans="2:25" s="36" customFormat="1" ht="14.25" customHeight="1" x14ac:dyDescent="0.15">
      <c r="B792" s="101"/>
      <c r="C792" s="73"/>
      <c r="D792" s="231" t="s">
        <v>616</v>
      </c>
      <c r="E792" s="37"/>
      <c r="F792" s="37"/>
      <c r="G792" s="37"/>
      <c r="H792" s="64">
        <f t="shared" ref="H792:H814" si="109">T768</f>
        <v>16585</v>
      </c>
      <c r="I792" s="57">
        <f t="shared" si="108"/>
        <v>2.4660838106722944</v>
      </c>
      <c r="J792" s="57">
        <f t="shared" si="108"/>
        <v>2.2731383780524568</v>
      </c>
      <c r="K792" s="57">
        <f t="shared" si="108"/>
        <v>6.4636719927645467</v>
      </c>
      <c r="L792" s="57">
        <f t="shared" si="108"/>
        <v>9.5146216460657218</v>
      </c>
      <c r="M792" s="57">
        <f t="shared" si="108"/>
        <v>14.440759722640943</v>
      </c>
      <c r="N792" s="57">
        <f t="shared" si="108"/>
        <v>18.251432016882728</v>
      </c>
      <c r="O792" s="57">
        <f t="shared" si="108"/>
        <v>16.605366294844739</v>
      </c>
      <c r="P792" s="57">
        <f t="shared" si="108"/>
        <v>13.584564365390413</v>
      </c>
      <c r="Q792" s="57">
        <f t="shared" si="108"/>
        <v>7.8987036478745862</v>
      </c>
      <c r="R792" s="57">
        <f t="shared" si="108"/>
        <v>6.6385287910762747</v>
      </c>
      <c r="S792" s="61">
        <f t="shared" si="108"/>
        <v>1.8631293337353032</v>
      </c>
      <c r="T792" s="57">
        <f t="shared" si="107"/>
        <v>100</v>
      </c>
    </row>
    <row r="793" spans="2:25" s="36" customFormat="1" ht="14.25" customHeight="1" x14ac:dyDescent="0.15">
      <c r="B793" s="101"/>
      <c r="C793" s="73"/>
      <c r="D793" s="231" t="s">
        <v>617</v>
      </c>
      <c r="E793" s="37"/>
      <c r="F793" s="37"/>
      <c r="G793" s="37"/>
      <c r="H793" s="64">
        <f t="shared" si="109"/>
        <v>16585</v>
      </c>
      <c r="I793" s="57">
        <f t="shared" si="108"/>
        <v>7.9589990955682852</v>
      </c>
      <c r="J793" s="57">
        <f t="shared" si="108"/>
        <v>26.566174253843833</v>
      </c>
      <c r="K793" s="57">
        <f t="shared" si="108"/>
        <v>30.744648779017187</v>
      </c>
      <c r="L793" s="57">
        <f t="shared" si="108"/>
        <v>21.145613506180283</v>
      </c>
      <c r="M793" s="57">
        <f t="shared" si="108"/>
        <v>8.1881217968043423</v>
      </c>
      <c r="N793" s="57">
        <f t="shared" si="108"/>
        <v>2.3696110943623756</v>
      </c>
      <c r="O793" s="57">
        <f t="shared" si="108"/>
        <v>0.69942719324690983</v>
      </c>
      <c r="P793" s="57">
        <f t="shared" si="108"/>
        <v>0.37383177570093462</v>
      </c>
      <c r="Q793" s="57">
        <f t="shared" si="108"/>
        <v>9.6472716309918605E-2</v>
      </c>
      <c r="R793" s="57">
        <f t="shared" si="108"/>
        <v>4.8236358154959302E-2</v>
      </c>
      <c r="S793" s="61">
        <f t="shared" si="108"/>
        <v>1.8088634308109739</v>
      </c>
      <c r="T793" s="57">
        <f t="shared" si="107"/>
        <v>100</v>
      </c>
    </row>
    <row r="794" spans="2:25" s="36" customFormat="1" ht="14.25" customHeight="1" x14ac:dyDescent="0.15">
      <c r="B794" s="101"/>
      <c r="C794" s="73"/>
      <c r="D794" s="231" t="s">
        <v>618</v>
      </c>
      <c r="E794" s="37"/>
      <c r="F794" s="37"/>
      <c r="G794" s="37"/>
      <c r="H794" s="64">
        <f t="shared" si="109"/>
        <v>16585</v>
      </c>
      <c r="I794" s="57">
        <f t="shared" si="108"/>
        <v>90.991860114561348</v>
      </c>
      <c r="J794" s="57">
        <f t="shared" si="108"/>
        <v>3.5091950557732892</v>
      </c>
      <c r="K794" s="57">
        <f t="shared" si="108"/>
        <v>2.5263792583659934</v>
      </c>
      <c r="L794" s="57">
        <f t="shared" si="108"/>
        <v>1.2782634911064215</v>
      </c>
      <c r="M794" s="57">
        <f t="shared" si="108"/>
        <v>0.50045221585770272</v>
      </c>
      <c r="N794" s="57">
        <f t="shared" si="108"/>
        <v>0.35574314139282481</v>
      </c>
      <c r="O794" s="57">
        <f t="shared" si="108"/>
        <v>0.16279770877298763</v>
      </c>
      <c r="P794" s="57">
        <f t="shared" si="108"/>
        <v>7.8384082001808866E-2</v>
      </c>
      <c r="Q794" s="57">
        <f t="shared" si="108"/>
        <v>2.4118179077479651E-2</v>
      </c>
      <c r="R794" s="57">
        <f t="shared" si="108"/>
        <v>4.220681338558939E-2</v>
      </c>
      <c r="S794" s="61">
        <f t="shared" si="108"/>
        <v>0.53059993970455233</v>
      </c>
      <c r="T794" s="57">
        <f t="shared" si="107"/>
        <v>99.999999999999986</v>
      </c>
    </row>
    <row r="795" spans="2:25" s="36" customFormat="1" ht="14.25" customHeight="1" x14ac:dyDescent="0.15">
      <c r="B795" s="101"/>
      <c r="C795" s="73"/>
      <c r="D795" s="231" t="s">
        <v>619</v>
      </c>
      <c r="E795" s="37"/>
      <c r="F795" s="37"/>
      <c r="G795" s="37"/>
      <c r="H795" s="64">
        <f t="shared" si="109"/>
        <v>16585</v>
      </c>
      <c r="I795" s="57">
        <f t="shared" si="108"/>
        <v>30.835091950557729</v>
      </c>
      <c r="J795" s="57">
        <f t="shared" si="108"/>
        <v>34.633705155260778</v>
      </c>
      <c r="K795" s="57">
        <f t="shared" si="108"/>
        <v>20.02411817907748</v>
      </c>
      <c r="L795" s="57">
        <f t="shared" si="108"/>
        <v>6.9942719324690987</v>
      </c>
      <c r="M795" s="57">
        <f t="shared" si="108"/>
        <v>3.1956587277660535</v>
      </c>
      <c r="N795" s="57">
        <f t="shared" si="108"/>
        <v>1.3325293940307508</v>
      </c>
      <c r="O795" s="57">
        <f t="shared" si="108"/>
        <v>0.57280675309014173</v>
      </c>
      <c r="P795" s="57">
        <f t="shared" si="108"/>
        <v>0.31353632800723547</v>
      </c>
      <c r="Q795" s="57">
        <f t="shared" si="108"/>
        <v>0.19897497738920711</v>
      </c>
      <c r="R795" s="57">
        <f t="shared" si="108"/>
        <v>0.28338860416038592</v>
      </c>
      <c r="S795" s="61">
        <f t="shared" si="108"/>
        <v>1.6159179981911367</v>
      </c>
      <c r="T795" s="57">
        <f t="shared" si="107"/>
        <v>100.00000000000001</v>
      </c>
    </row>
    <row r="796" spans="2:25" s="36" customFormat="1" ht="14.25" customHeight="1" x14ac:dyDescent="0.15">
      <c r="B796" s="101"/>
      <c r="C796" s="145"/>
      <c r="D796" s="232" t="s">
        <v>20</v>
      </c>
      <c r="E796" s="150"/>
      <c r="F796" s="150"/>
      <c r="G796" s="150"/>
      <c r="H796" s="155">
        <f t="shared" si="109"/>
        <v>16585</v>
      </c>
      <c r="I796" s="156">
        <f t="shared" si="108"/>
        <v>52.426891769671393</v>
      </c>
      <c r="J796" s="156">
        <f t="shared" si="108"/>
        <v>15.188423274042808</v>
      </c>
      <c r="K796" s="156">
        <f t="shared" si="108"/>
        <v>15.411516430509497</v>
      </c>
      <c r="L796" s="156">
        <f t="shared" si="108"/>
        <v>6.4998492613807661</v>
      </c>
      <c r="M796" s="156">
        <f t="shared" si="108"/>
        <v>3.9372927343985529</v>
      </c>
      <c r="N796" s="156">
        <f t="shared" si="108"/>
        <v>2.4479951763641843</v>
      </c>
      <c r="O796" s="156">
        <f t="shared" si="108"/>
        <v>1.4290021103406694</v>
      </c>
      <c r="P796" s="156">
        <f t="shared" si="108"/>
        <v>0.83207717817304805</v>
      </c>
      <c r="Q796" s="156">
        <f t="shared" si="108"/>
        <v>0.50045221585770272</v>
      </c>
      <c r="R796" s="156">
        <f t="shared" si="108"/>
        <v>0.54265902924329212</v>
      </c>
      <c r="S796" s="157">
        <f t="shared" si="108"/>
        <v>0.78384082001808852</v>
      </c>
      <c r="T796" s="156">
        <f t="shared" si="107"/>
        <v>100.00000000000001</v>
      </c>
    </row>
    <row r="797" spans="2:25" s="36" customFormat="1" ht="14.25" customHeight="1" x14ac:dyDescent="0.15">
      <c r="B797" s="101"/>
      <c r="C797" s="73" t="s">
        <v>11</v>
      </c>
      <c r="D797" s="231" t="s">
        <v>615</v>
      </c>
      <c r="E797" s="37"/>
      <c r="F797" s="37"/>
      <c r="G797" s="37"/>
      <c r="H797" s="64">
        <f t="shared" si="109"/>
        <v>6450</v>
      </c>
      <c r="I797" s="57">
        <f t="shared" si="108"/>
        <v>92.961240310077514</v>
      </c>
      <c r="J797" s="57">
        <f t="shared" si="108"/>
        <v>2.8837209302325579</v>
      </c>
      <c r="K797" s="57">
        <f t="shared" si="108"/>
        <v>2.1085271317829455</v>
      </c>
      <c r="L797" s="57">
        <f t="shared" si="108"/>
        <v>0.75968992248062017</v>
      </c>
      <c r="M797" s="57">
        <f t="shared" si="108"/>
        <v>0.40310077519379844</v>
      </c>
      <c r="N797" s="57">
        <f t="shared" si="108"/>
        <v>0.18604651162790697</v>
      </c>
      <c r="O797" s="57">
        <f t="shared" si="108"/>
        <v>7.7519379844961239E-2</v>
      </c>
      <c r="P797" s="57">
        <f t="shared" si="108"/>
        <v>0.10852713178294572</v>
      </c>
      <c r="Q797" s="57">
        <f t="shared" si="108"/>
        <v>0.124031007751938</v>
      </c>
      <c r="R797" s="57">
        <f t="shared" si="108"/>
        <v>6.2015503875968998E-2</v>
      </c>
      <c r="S797" s="61">
        <f t="shared" si="108"/>
        <v>0.32558139534883723</v>
      </c>
      <c r="T797" s="57">
        <f t="shared" si="107"/>
        <v>99.999999999999986</v>
      </c>
    </row>
    <row r="798" spans="2:25" s="36" customFormat="1" ht="14.25" customHeight="1" x14ac:dyDescent="0.15">
      <c r="B798" s="101"/>
      <c r="C798" s="73"/>
      <c r="D798" s="231" t="s">
        <v>616</v>
      </c>
      <c r="E798" s="37"/>
      <c r="F798" s="37"/>
      <c r="G798" s="37"/>
      <c r="H798" s="64">
        <f t="shared" si="109"/>
        <v>6450</v>
      </c>
      <c r="I798" s="57">
        <f t="shared" si="108"/>
        <v>1.3488372093023255</v>
      </c>
      <c r="J798" s="57">
        <f t="shared" si="108"/>
        <v>0.52713178294573637</v>
      </c>
      <c r="K798" s="57">
        <f t="shared" si="108"/>
        <v>2.4496124031007751</v>
      </c>
      <c r="L798" s="57">
        <f t="shared" si="108"/>
        <v>3.9224806201550386</v>
      </c>
      <c r="M798" s="57">
        <f t="shared" si="108"/>
        <v>6.7906976744186043</v>
      </c>
      <c r="N798" s="57">
        <f t="shared" si="108"/>
        <v>12.403100775193799</v>
      </c>
      <c r="O798" s="57">
        <f t="shared" si="108"/>
        <v>18.589147286821706</v>
      </c>
      <c r="P798" s="57">
        <f t="shared" si="108"/>
        <v>23.65891472868217</v>
      </c>
      <c r="Q798" s="57">
        <f t="shared" si="108"/>
        <v>16.635658914728683</v>
      </c>
      <c r="R798" s="57">
        <f t="shared" si="108"/>
        <v>12.356589147286821</v>
      </c>
      <c r="S798" s="61">
        <f t="shared" si="108"/>
        <v>1.317829457364341</v>
      </c>
      <c r="T798" s="57">
        <f t="shared" si="107"/>
        <v>100</v>
      </c>
    </row>
    <row r="799" spans="2:25" s="36" customFormat="1" ht="14.25" customHeight="1" x14ac:dyDescent="0.15">
      <c r="B799" s="101"/>
      <c r="C799" s="73"/>
      <c r="D799" s="231" t="s">
        <v>617</v>
      </c>
      <c r="E799" s="37"/>
      <c r="F799" s="37"/>
      <c r="G799" s="37"/>
      <c r="H799" s="64">
        <f t="shared" si="109"/>
        <v>6450</v>
      </c>
      <c r="I799" s="57">
        <f t="shared" si="108"/>
        <v>9.5038759689922472</v>
      </c>
      <c r="J799" s="57">
        <f t="shared" si="108"/>
        <v>47.736434108527135</v>
      </c>
      <c r="K799" s="57">
        <f t="shared" si="108"/>
        <v>32.79069767441861</v>
      </c>
      <c r="L799" s="57">
        <f t="shared" si="108"/>
        <v>6.9457364341085261</v>
      </c>
      <c r="M799" s="57">
        <f t="shared" si="108"/>
        <v>1.1782945736434107</v>
      </c>
      <c r="N799" s="57">
        <f t="shared" si="108"/>
        <v>0.29457364341085268</v>
      </c>
      <c r="O799" s="57">
        <f t="shared" si="108"/>
        <v>0.15503875968992248</v>
      </c>
      <c r="P799" s="57">
        <f t="shared" si="108"/>
        <v>9.3023255813953487E-2</v>
      </c>
      <c r="Q799" s="57">
        <f t="shared" si="108"/>
        <v>3.1007751937984499E-2</v>
      </c>
      <c r="R799" s="57">
        <f t="shared" si="108"/>
        <v>1.550387596899225E-2</v>
      </c>
      <c r="S799" s="61">
        <f t="shared" si="108"/>
        <v>1.2558139534883721</v>
      </c>
      <c r="T799" s="57">
        <f t="shared" si="107"/>
        <v>99.999999999999986</v>
      </c>
    </row>
    <row r="800" spans="2:25" s="36" customFormat="1" ht="14.25" customHeight="1" x14ac:dyDescent="0.15">
      <c r="B800" s="101"/>
      <c r="C800" s="73"/>
      <c r="D800" s="231" t="s">
        <v>618</v>
      </c>
      <c r="E800" s="37"/>
      <c r="F800" s="37"/>
      <c r="G800" s="37"/>
      <c r="H800" s="64">
        <f t="shared" si="109"/>
        <v>6450</v>
      </c>
      <c r="I800" s="57">
        <f t="shared" si="108"/>
        <v>97.255813953488371</v>
      </c>
      <c r="J800" s="57">
        <f t="shared" si="108"/>
        <v>1.317829457364341</v>
      </c>
      <c r="K800" s="57">
        <f t="shared" si="108"/>
        <v>0.60465116279069764</v>
      </c>
      <c r="L800" s="57">
        <f t="shared" si="108"/>
        <v>0.31007751937984496</v>
      </c>
      <c r="M800" s="57">
        <f t="shared" si="108"/>
        <v>0.13953488372093023</v>
      </c>
      <c r="N800" s="57">
        <f t="shared" si="108"/>
        <v>0.124031007751938</v>
      </c>
      <c r="O800" s="57">
        <f t="shared" si="108"/>
        <v>1.550387596899225E-2</v>
      </c>
      <c r="P800" s="57">
        <f t="shared" si="108"/>
        <v>3.1007751937984499E-2</v>
      </c>
      <c r="Q800" s="57">
        <f t="shared" si="108"/>
        <v>0</v>
      </c>
      <c r="R800" s="57">
        <f t="shared" si="108"/>
        <v>3.1007751937984499E-2</v>
      </c>
      <c r="S800" s="61">
        <f t="shared" si="108"/>
        <v>0.17054263565891473</v>
      </c>
      <c r="T800" s="57">
        <f t="shared" si="107"/>
        <v>99.999999999999986</v>
      </c>
    </row>
    <row r="801" spans="1:21" s="36" customFormat="1" ht="14.25" customHeight="1" x14ac:dyDescent="0.15">
      <c r="B801" s="101"/>
      <c r="C801" s="73"/>
      <c r="D801" s="231" t="s">
        <v>619</v>
      </c>
      <c r="E801" s="37"/>
      <c r="F801" s="37"/>
      <c r="G801" s="37"/>
      <c r="H801" s="64">
        <f t="shared" si="109"/>
        <v>6450</v>
      </c>
      <c r="I801" s="57">
        <f t="shared" si="108"/>
        <v>26.155038759689926</v>
      </c>
      <c r="J801" s="57">
        <f t="shared" si="108"/>
        <v>37.922480620155042</v>
      </c>
      <c r="K801" s="57">
        <f t="shared" si="108"/>
        <v>22.155038759689923</v>
      </c>
      <c r="L801" s="57">
        <f t="shared" si="108"/>
        <v>6.7596899224806206</v>
      </c>
      <c r="M801" s="57">
        <f t="shared" si="108"/>
        <v>3.1937984496124034</v>
      </c>
      <c r="N801" s="57">
        <f t="shared" si="108"/>
        <v>1.2868217054263564</v>
      </c>
      <c r="O801" s="57">
        <f t="shared" si="108"/>
        <v>0.52713178294573637</v>
      </c>
      <c r="P801" s="57">
        <f t="shared" si="108"/>
        <v>0.32558139534883723</v>
      </c>
      <c r="Q801" s="57">
        <f t="shared" si="108"/>
        <v>0.23255813953488372</v>
      </c>
      <c r="R801" s="57">
        <f t="shared" si="108"/>
        <v>0.21705426356589144</v>
      </c>
      <c r="S801" s="61">
        <f t="shared" si="108"/>
        <v>1.2248062015503876</v>
      </c>
      <c r="T801" s="57">
        <f t="shared" si="107"/>
        <v>100</v>
      </c>
    </row>
    <row r="802" spans="1:21" s="36" customFormat="1" ht="14.25" customHeight="1" x14ac:dyDescent="0.15">
      <c r="B802" s="101"/>
      <c r="C802" s="145"/>
      <c r="D802" s="232" t="s">
        <v>20</v>
      </c>
      <c r="E802" s="150"/>
      <c r="F802" s="150"/>
      <c r="G802" s="150"/>
      <c r="H802" s="155">
        <f t="shared" si="109"/>
        <v>6450</v>
      </c>
      <c r="I802" s="156">
        <f t="shared" si="108"/>
        <v>55.767441860465119</v>
      </c>
      <c r="J802" s="156">
        <f t="shared" si="108"/>
        <v>14.372093023255813</v>
      </c>
      <c r="K802" s="156">
        <f t="shared" si="108"/>
        <v>14.000000000000002</v>
      </c>
      <c r="L802" s="156">
        <f t="shared" si="108"/>
        <v>6.0465116279069768</v>
      </c>
      <c r="M802" s="156">
        <f t="shared" si="108"/>
        <v>3.5503875968992245</v>
      </c>
      <c r="N802" s="156">
        <f t="shared" si="108"/>
        <v>2.4341085271317828</v>
      </c>
      <c r="O802" s="156">
        <f t="shared" si="108"/>
        <v>1.3643410852713178</v>
      </c>
      <c r="P802" s="156">
        <f t="shared" si="108"/>
        <v>0.66666666666666674</v>
      </c>
      <c r="Q802" s="156">
        <f t="shared" si="108"/>
        <v>0.52713178294573637</v>
      </c>
      <c r="R802" s="156">
        <f t="shared" si="108"/>
        <v>0.72868217054263573</v>
      </c>
      <c r="S802" s="157">
        <f t="shared" si="108"/>
        <v>0.54263565891472865</v>
      </c>
      <c r="T802" s="156">
        <f t="shared" si="107"/>
        <v>100.00000000000001</v>
      </c>
    </row>
    <row r="803" spans="1:21" s="36" customFormat="1" ht="14.25" customHeight="1" x14ac:dyDescent="0.15">
      <c r="B803" s="101"/>
      <c r="C803" s="73" t="s">
        <v>1148</v>
      </c>
      <c r="D803" s="231" t="s">
        <v>615</v>
      </c>
      <c r="E803" s="37"/>
      <c r="F803" s="37"/>
      <c r="G803" s="37"/>
      <c r="H803" s="64">
        <f t="shared" si="109"/>
        <v>5896</v>
      </c>
      <c r="I803" s="57">
        <f t="shared" si="108"/>
        <v>79.053595658073277</v>
      </c>
      <c r="J803" s="57">
        <f t="shared" si="108"/>
        <v>8.6838534599728625</v>
      </c>
      <c r="K803" s="57">
        <f t="shared" si="108"/>
        <v>7.1743554952510182</v>
      </c>
      <c r="L803" s="57">
        <f t="shared" si="108"/>
        <v>2.7476255088195387</v>
      </c>
      <c r="M803" s="57">
        <f t="shared" si="108"/>
        <v>0.94979647218453189</v>
      </c>
      <c r="N803" s="57">
        <f t="shared" si="108"/>
        <v>0.25440976933514248</v>
      </c>
      <c r="O803" s="57">
        <f t="shared" si="108"/>
        <v>0.15264586160108548</v>
      </c>
      <c r="P803" s="57">
        <f t="shared" si="108"/>
        <v>3.3921302578018994E-2</v>
      </c>
      <c r="Q803" s="57">
        <f t="shared" si="108"/>
        <v>0</v>
      </c>
      <c r="R803" s="57">
        <f t="shared" si="108"/>
        <v>5.0881953867028491E-2</v>
      </c>
      <c r="S803" s="61">
        <f t="shared" si="108"/>
        <v>0.89891451831750346</v>
      </c>
      <c r="T803" s="57">
        <f t="shared" si="107"/>
        <v>100.00000000000001</v>
      </c>
    </row>
    <row r="804" spans="1:21" s="36" customFormat="1" ht="14.25" customHeight="1" x14ac:dyDescent="0.15">
      <c r="B804" s="101"/>
      <c r="C804" s="73"/>
      <c r="D804" s="231" t="s">
        <v>616</v>
      </c>
      <c r="E804" s="37"/>
      <c r="F804" s="37"/>
      <c r="G804" s="37"/>
      <c r="H804" s="64">
        <f t="shared" si="109"/>
        <v>5896</v>
      </c>
      <c r="I804" s="57">
        <f t="shared" si="108"/>
        <v>1.4416553595658073</v>
      </c>
      <c r="J804" s="57">
        <f t="shared" si="108"/>
        <v>2.1370420624151967</v>
      </c>
      <c r="K804" s="57">
        <f t="shared" si="108"/>
        <v>4.9016282225237449</v>
      </c>
      <c r="L804" s="57">
        <f t="shared" si="108"/>
        <v>9.9219810040705561</v>
      </c>
      <c r="M804" s="57">
        <f t="shared" si="108"/>
        <v>19.233378561736771</v>
      </c>
      <c r="N804" s="57">
        <f t="shared" si="108"/>
        <v>26.068521031207599</v>
      </c>
      <c r="O804" s="57">
        <f t="shared" si="108"/>
        <v>18.605834464043419</v>
      </c>
      <c r="P804" s="57">
        <f t="shared" si="108"/>
        <v>8.344640434192673</v>
      </c>
      <c r="Q804" s="57">
        <f t="shared" si="108"/>
        <v>2.5271370420624151</v>
      </c>
      <c r="R804" s="57">
        <f t="shared" si="108"/>
        <v>4.2401628222523744</v>
      </c>
      <c r="S804" s="61">
        <f t="shared" si="108"/>
        <v>2.5780189959294439</v>
      </c>
      <c r="T804" s="57">
        <f t="shared" si="107"/>
        <v>100</v>
      </c>
    </row>
    <row r="805" spans="1:21" s="36" customFormat="1" ht="14.25" customHeight="1" x14ac:dyDescent="0.15">
      <c r="B805" s="101"/>
      <c r="C805" s="73"/>
      <c r="D805" s="231" t="s">
        <v>617</v>
      </c>
      <c r="E805" s="37"/>
      <c r="F805" s="37"/>
      <c r="G805" s="37"/>
      <c r="H805" s="64">
        <f t="shared" si="109"/>
        <v>5896</v>
      </c>
      <c r="I805" s="57">
        <f t="shared" si="108"/>
        <v>2.0861601085481682</v>
      </c>
      <c r="J805" s="57">
        <f t="shared" si="108"/>
        <v>8.6838534599728625</v>
      </c>
      <c r="K805" s="57">
        <f t="shared" si="108"/>
        <v>28.799185888738126</v>
      </c>
      <c r="L805" s="57">
        <f t="shared" si="108"/>
        <v>38.500678426051557</v>
      </c>
      <c r="M805" s="57">
        <f t="shared" si="108"/>
        <v>15.366350067842605</v>
      </c>
      <c r="N805" s="57">
        <f t="shared" si="108"/>
        <v>3.1716417910447761</v>
      </c>
      <c r="O805" s="57">
        <f t="shared" si="108"/>
        <v>0.47489823609226595</v>
      </c>
      <c r="P805" s="57">
        <f t="shared" si="108"/>
        <v>0.16960651289009498</v>
      </c>
      <c r="Q805" s="57">
        <f t="shared" si="108"/>
        <v>0.10176390773405698</v>
      </c>
      <c r="R805" s="57">
        <f t="shared" si="108"/>
        <v>6.7842605156037988E-2</v>
      </c>
      <c r="S805" s="61">
        <f t="shared" si="108"/>
        <v>2.5780189959294439</v>
      </c>
      <c r="T805" s="57">
        <f t="shared" si="107"/>
        <v>100</v>
      </c>
    </row>
    <row r="806" spans="1:21" s="36" customFormat="1" ht="14.25" customHeight="1" x14ac:dyDescent="0.15">
      <c r="B806" s="101"/>
      <c r="C806" s="73"/>
      <c r="D806" s="231" t="s">
        <v>618</v>
      </c>
      <c r="E806" s="37"/>
      <c r="F806" s="37"/>
      <c r="G806" s="37"/>
      <c r="H806" s="64">
        <f t="shared" si="109"/>
        <v>5896</v>
      </c>
      <c r="I806" s="57">
        <f t="shared" si="108"/>
        <v>88.432835820895534</v>
      </c>
      <c r="J806" s="57">
        <f t="shared" si="108"/>
        <v>5.5122116689280869</v>
      </c>
      <c r="K806" s="57">
        <f t="shared" si="108"/>
        <v>2.8324287652645861</v>
      </c>
      <c r="L806" s="57">
        <f t="shared" si="108"/>
        <v>1.4246947082767978</v>
      </c>
      <c r="M806" s="57">
        <f t="shared" si="108"/>
        <v>0.37313432835820892</v>
      </c>
      <c r="N806" s="57">
        <f t="shared" si="108"/>
        <v>0.35617367706919945</v>
      </c>
      <c r="O806" s="57">
        <f t="shared" si="108"/>
        <v>8.4803256445047492E-2</v>
      </c>
      <c r="P806" s="57">
        <f t="shared" si="108"/>
        <v>3.3921302578018994E-2</v>
      </c>
      <c r="Q806" s="57">
        <f t="shared" si="108"/>
        <v>3.3921302578018994E-2</v>
      </c>
      <c r="R806" s="57">
        <f t="shared" si="108"/>
        <v>3.3921302578018994E-2</v>
      </c>
      <c r="S806" s="61">
        <f t="shared" si="108"/>
        <v>0.88195386702849388</v>
      </c>
      <c r="T806" s="57">
        <f t="shared" si="107"/>
        <v>100.00000000000001</v>
      </c>
    </row>
    <row r="807" spans="1:21" s="36" customFormat="1" ht="14.25" customHeight="1" x14ac:dyDescent="0.15">
      <c r="B807" s="101"/>
      <c r="C807" s="73"/>
      <c r="D807" s="231" t="s">
        <v>619</v>
      </c>
      <c r="E807" s="37"/>
      <c r="F807" s="37"/>
      <c r="G807" s="37"/>
      <c r="H807" s="64">
        <f t="shared" si="109"/>
        <v>5896</v>
      </c>
      <c r="I807" s="57">
        <f t="shared" ref="I807:S814" si="110">I783/$H807*100</f>
        <v>35.193351424694711</v>
      </c>
      <c r="J807" s="57">
        <f t="shared" si="110"/>
        <v>32.632293080054275</v>
      </c>
      <c r="K807" s="57">
        <f t="shared" si="110"/>
        <v>19.046811397557668</v>
      </c>
      <c r="L807" s="57">
        <f t="shared" si="110"/>
        <v>6.7842605156037985</v>
      </c>
      <c r="M807" s="57">
        <f t="shared" si="110"/>
        <v>2.2388059701492535</v>
      </c>
      <c r="N807" s="57">
        <f t="shared" si="110"/>
        <v>0.96675712347354137</v>
      </c>
      <c r="O807" s="57">
        <f t="shared" si="110"/>
        <v>0.47489823609226595</v>
      </c>
      <c r="P807" s="57">
        <f t="shared" si="110"/>
        <v>0.25440976933514248</v>
      </c>
      <c r="Q807" s="57">
        <f t="shared" si="110"/>
        <v>8.4803256445047492E-2</v>
      </c>
      <c r="R807" s="57">
        <f t="shared" si="110"/>
        <v>0.13568521031207598</v>
      </c>
      <c r="S807" s="61">
        <f t="shared" si="110"/>
        <v>2.1879240162822255</v>
      </c>
      <c r="T807" s="57">
        <f t="shared" si="107"/>
        <v>100.00000000000001</v>
      </c>
    </row>
    <row r="808" spans="1:21" s="36" customFormat="1" ht="14.25" customHeight="1" x14ac:dyDescent="0.15">
      <c r="B808" s="101"/>
      <c r="C808" s="145"/>
      <c r="D808" s="232" t="s">
        <v>20</v>
      </c>
      <c r="E808" s="150"/>
      <c r="F808" s="150"/>
      <c r="G808" s="150"/>
      <c r="H808" s="155">
        <f t="shared" si="109"/>
        <v>5896</v>
      </c>
      <c r="I808" s="156">
        <f t="shared" si="110"/>
        <v>52.866350067842603</v>
      </c>
      <c r="J808" s="156">
        <f t="shared" si="110"/>
        <v>14.942333785617368</v>
      </c>
      <c r="K808" s="156">
        <f t="shared" si="110"/>
        <v>16.383989145183175</v>
      </c>
      <c r="L808" s="156">
        <f t="shared" si="110"/>
        <v>6.3941655359565805</v>
      </c>
      <c r="M808" s="156">
        <f t="shared" si="110"/>
        <v>3.5786974219810039</v>
      </c>
      <c r="N808" s="156">
        <f t="shared" si="110"/>
        <v>2.1540027137042062</v>
      </c>
      <c r="O808" s="156">
        <f t="shared" si="110"/>
        <v>1.2211668928086838</v>
      </c>
      <c r="P808" s="156">
        <f t="shared" si="110"/>
        <v>0.69538670284938942</v>
      </c>
      <c r="Q808" s="156">
        <f t="shared" si="110"/>
        <v>0.35617367706919945</v>
      </c>
      <c r="R808" s="156">
        <f t="shared" si="110"/>
        <v>0.30529172320217096</v>
      </c>
      <c r="S808" s="157">
        <f t="shared" si="110"/>
        <v>1.1024423337856173</v>
      </c>
      <c r="T808" s="156">
        <f t="shared" si="107"/>
        <v>99.999999999999986</v>
      </c>
    </row>
    <row r="809" spans="1:21" s="36" customFormat="1" ht="14.25" customHeight="1" x14ac:dyDescent="0.15">
      <c r="B809" s="101"/>
      <c r="C809" s="73" t="s">
        <v>1149</v>
      </c>
      <c r="D809" s="231" t="s">
        <v>615</v>
      </c>
      <c r="E809" s="37"/>
      <c r="F809" s="37"/>
      <c r="G809" s="37"/>
      <c r="H809" s="64">
        <f t="shared" si="109"/>
        <v>4004</v>
      </c>
      <c r="I809" s="57">
        <f t="shared" si="110"/>
        <v>66.933066933066925</v>
      </c>
      <c r="J809" s="57">
        <f t="shared" si="110"/>
        <v>6.1938061938061937</v>
      </c>
      <c r="K809" s="57">
        <f t="shared" si="110"/>
        <v>12.737262737262736</v>
      </c>
      <c r="L809" s="57">
        <f t="shared" si="110"/>
        <v>6.6683316683316685</v>
      </c>
      <c r="M809" s="57">
        <f t="shared" si="110"/>
        <v>3.4715284715284711</v>
      </c>
      <c r="N809" s="57">
        <f t="shared" si="110"/>
        <v>1.4235764235764237</v>
      </c>
      <c r="O809" s="57">
        <f t="shared" si="110"/>
        <v>0.69930069930069927</v>
      </c>
      <c r="P809" s="57">
        <f t="shared" si="110"/>
        <v>0.39960039960039961</v>
      </c>
      <c r="Q809" s="57">
        <f t="shared" si="110"/>
        <v>0.32467532467532467</v>
      </c>
      <c r="R809" s="57">
        <f t="shared" si="110"/>
        <v>0.14985014985014986</v>
      </c>
      <c r="S809" s="61">
        <f t="shared" si="110"/>
        <v>0.99900099900099903</v>
      </c>
      <c r="T809" s="57">
        <f t="shared" si="107"/>
        <v>100</v>
      </c>
    </row>
    <row r="810" spans="1:21" s="36" customFormat="1" ht="14.25" customHeight="1" x14ac:dyDescent="0.15">
      <c r="B810" s="101"/>
      <c r="C810" s="73"/>
      <c r="D810" s="231" t="s">
        <v>616</v>
      </c>
      <c r="E810" s="37"/>
      <c r="F810" s="37"/>
      <c r="G810" s="37"/>
      <c r="H810" s="64">
        <f t="shared" si="109"/>
        <v>4004</v>
      </c>
      <c r="I810" s="57">
        <f t="shared" si="110"/>
        <v>5.5944055944055942</v>
      </c>
      <c r="J810" s="57">
        <f t="shared" si="110"/>
        <v>5.2197802197802199</v>
      </c>
      <c r="K810" s="57">
        <f t="shared" si="110"/>
        <v>14.86013986013986</v>
      </c>
      <c r="L810" s="57">
        <f t="shared" si="110"/>
        <v>17.757242757242757</v>
      </c>
      <c r="M810" s="57">
        <f t="shared" si="110"/>
        <v>19.605394605394604</v>
      </c>
      <c r="N810" s="57">
        <f t="shared" si="110"/>
        <v>16.233766233766232</v>
      </c>
      <c r="O810" s="57">
        <f t="shared" si="110"/>
        <v>10.664335664335663</v>
      </c>
      <c r="P810" s="57">
        <f t="shared" si="110"/>
        <v>5.3196803196803195</v>
      </c>
      <c r="Q810" s="57">
        <f t="shared" si="110"/>
        <v>1.7732267732267732</v>
      </c>
      <c r="R810" s="57">
        <f t="shared" si="110"/>
        <v>1.2237762237762237</v>
      </c>
      <c r="S810" s="61">
        <f t="shared" si="110"/>
        <v>1.7482517482517483</v>
      </c>
      <c r="T810" s="57">
        <f t="shared" si="107"/>
        <v>99.999999999999986</v>
      </c>
    </row>
    <row r="811" spans="1:21" s="36" customFormat="1" ht="14.25" customHeight="1" x14ac:dyDescent="0.15">
      <c r="B811" s="101"/>
      <c r="C811" s="73"/>
      <c r="D811" s="231" t="s">
        <v>617</v>
      </c>
      <c r="E811" s="37"/>
      <c r="F811" s="37"/>
      <c r="G811" s="37"/>
      <c r="H811" s="64">
        <f t="shared" si="109"/>
        <v>4004</v>
      </c>
      <c r="I811" s="57">
        <f t="shared" si="110"/>
        <v>13.436563436563437</v>
      </c>
      <c r="J811" s="57">
        <f t="shared" si="110"/>
        <v>18.906093906093908</v>
      </c>
      <c r="K811" s="57">
        <f t="shared" si="110"/>
        <v>30.869130869130867</v>
      </c>
      <c r="L811" s="57">
        <f t="shared" si="110"/>
        <v>18.456543456543457</v>
      </c>
      <c r="M811" s="57">
        <f t="shared" si="110"/>
        <v>8.8161838161838162</v>
      </c>
      <c r="N811" s="57">
        <f t="shared" si="110"/>
        <v>4.6203796203796204</v>
      </c>
      <c r="O811" s="57">
        <f t="shared" si="110"/>
        <v>1.8731268731268731</v>
      </c>
      <c r="P811" s="57">
        <f t="shared" si="110"/>
        <v>1.1488511488511488</v>
      </c>
      <c r="Q811" s="57">
        <f t="shared" si="110"/>
        <v>0.19980019980019981</v>
      </c>
      <c r="R811" s="57">
        <f t="shared" si="110"/>
        <v>4.9950049950049952E-2</v>
      </c>
      <c r="S811" s="61">
        <f t="shared" si="110"/>
        <v>1.6233766233766231</v>
      </c>
      <c r="T811" s="57">
        <f t="shared" si="107"/>
        <v>100.00000000000003</v>
      </c>
    </row>
    <row r="812" spans="1:21" s="36" customFormat="1" ht="14.25" customHeight="1" x14ac:dyDescent="0.15">
      <c r="B812" s="101"/>
      <c r="C812" s="73"/>
      <c r="D812" s="231" t="s">
        <v>618</v>
      </c>
      <c r="E812" s="37"/>
      <c r="F812" s="37"/>
      <c r="G812" s="37"/>
      <c r="H812" s="64">
        <f t="shared" si="109"/>
        <v>4004</v>
      </c>
      <c r="I812" s="57">
        <f t="shared" si="110"/>
        <v>84.44055944055944</v>
      </c>
      <c r="J812" s="57">
        <f t="shared" si="110"/>
        <v>4.1708291708291707</v>
      </c>
      <c r="K812" s="57">
        <f t="shared" si="110"/>
        <v>5.2697302697302693</v>
      </c>
      <c r="L812" s="57">
        <f t="shared" si="110"/>
        <v>2.5974025974025974</v>
      </c>
      <c r="M812" s="57">
        <f t="shared" si="110"/>
        <v>1.2987012987012987</v>
      </c>
      <c r="N812" s="57">
        <f t="shared" si="110"/>
        <v>0.7492507492507493</v>
      </c>
      <c r="O812" s="57">
        <f t="shared" si="110"/>
        <v>0.52447552447552448</v>
      </c>
      <c r="P812" s="57">
        <f t="shared" si="110"/>
        <v>0.2247752247752248</v>
      </c>
      <c r="Q812" s="57">
        <f t="shared" si="110"/>
        <v>4.9950049950049952E-2</v>
      </c>
      <c r="R812" s="57">
        <f t="shared" si="110"/>
        <v>4.9950049950049952E-2</v>
      </c>
      <c r="S812" s="61">
        <f t="shared" si="110"/>
        <v>0.62437562437562444</v>
      </c>
      <c r="T812" s="57">
        <f t="shared" si="107"/>
        <v>100.00000000000001</v>
      </c>
    </row>
    <row r="813" spans="1:21" s="36" customFormat="1" ht="14.25" customHeight="1" x14ac:dyDescent="0.15">
      <c r="B813" s="101"/>
      <c r="C813" s="73"/>
      <c r="D813" s="231" t="s">
        <v>619</v>
      </c>
      <c r="E813" s="37"/>
      <c r="F813" s="37"/>
      <c r="G813" s="37"/>
      <c r="H813" s="64">
        <f t="shared" si="109"/>
        <v>4004</v>
      </c>
      <c r="I813" s="57">
        <f t="shared" si="110"/>
        <v>31.318681318681318</v>
      </c>
      <c r="J813" s="57">
        <f t="shared" si="110"/>
        <v>32.367632367632368</v>
      </c>
      <c r="K813" s="57">
        <f t="shared" si="110"/>
        <v>18.431568431568433</v>
      </c>
      <c r="L813" s="57">
        <f t="shared" si="110"/>
        <v>7.7172827172827168</v>
      </c>
      <c r="M813" s="57">
        <f t="shared" si="110"/>
        <v>4.6453546453546455</v>
      </c>
      <c r="N813" s="57">
        <f t="shared" si="110"/>
        <v>1.9730269730269732</v>
      </c>
      <c r="O813" s="57">
        <f t="shared" si="110"/>
        <v>0.82417582417582425</v>
      </c>
      <c r="P813" s="57">
        <f t="shared" si="110"/>
        <v>0.32467532467532467</v>
      </c>
      <c r="Q813" s="57">
        <f t="shared" si="110"/>
        <v>0.32467532467532467</v>
      </c>
      <c r="R813" s="57">
        <f t="shared" si="110"/>
        <v>0.62437562437562444</v>
      </c>
      <c r="S813" s="61">
        <f t="shared" si="110"/>
        <v>1.4485514485514486</v>
      </c>
      <c r="T813" s="57">
        <f t="shared" si="107"/>
        <v>100</v>
      </c>
    </row>
    <row r="814" spans="1:21" ht="14.25" customHeight="1" x14ac:dyDescent="0.15">
      <c r="B814" s="103"/>
      <c r="C814" s="94"/>
      <c r="D814" s="230" t="s">
        <v>20</v>
      </c>
      <c r="E814" s="46"/>
      <c r="F814" s="46"/>
      <c r="G814" s="46"/>
      <c r="H814" s="65">
        <f t="shared" si="109"/>
        <v>4004</v>
      </c>
      <c r="I814" s="58">
        <f t="shared" si="110"/>
        <v>47.302697302697304</v>
      </c>
      <c r="J814" s="58">
        <f t="shared" si="110"/>
        <v>16.733266733266731</v>
      </c>
      <c r="K814" s="58">
        <f t="shared" si="110"/>
        <v>16.333666333666333</v>
      </c>
      <c r="L814" s="58">
        <f t="shared" si="110"/>
        <v>7.0429570429570436</v>
      </c>
      <c r="M814" s="58">
        <f t="shared" si="110"/>
        <v>4.9200799200799201</v>
      </c>
      <c r="N814" s="58">
        <f t="shared" si="110"/>
        <v>2.7222777222777226</v>
      </c>
      <c r="O814" s="58">
        <f t="shared" si="110"/>
        <v>1.7982017982017984</v>
      </c>
      <c r="P814" s="58">
        <f t="shared" si="110"/>
        <v>1.2237762237762237</v>
      </c>
      <c r="Q814" s="58">
        <f t="shared" si="110"/>
        <v>0.67432567432567425</v>
      </c>
      <c r="R814" s="58">
        <f t="shared" si="110"/>
        <v>0.52447552447552448</v>
      </c>
      <c r="S814" s="62">
        <f t="shared" si="110"/>
        <v>0.72427572427572429</v>
      </c>
      <c r="T814" s="58">
        <f t="shared" si="107"/>
        <v>100</v>
      </c>
      <c r="U814" s="36"/>
    </row>
    <row r="815" spans="1:21" ht="15" customHeight="1" x14ac:dyDescent="0.15">
      <c r="B815" s="98"/>
      <c r="C815" s="90"/>
      <c r="D815" s="88"/>
      <c r="E815" s="88"/>
      <c r="F815" s="37"/>
      <c r="G815" s="38"/>
      <c r="H815" s="59"/>
      <c r="I815" s="59"/>
      <c r="J815" s="59"/>
      <c r="K815" s="59"/>
      <c r="L815" s="66"/>
      <c r="M815" s="59"/>
      <c r="N815" s="36"/>
    </row>
    <row r="816" spans="1:21" ht="15" customHeight="1" x14ac:dyDescent="0.15">
      <c r="A816" s="17" t="s">
        <v>1146</v>
      </c>
      <c r="B816" s="98"/>
      <c r="C816" s="32"/>
      <c r="D816" s="32"/>
      <c r="E816" s="32"/>
      <c r="F816" s="32"/>
      <c r="G816" s="32"/>
      <c r="H816" s="32"/>
      <c r="I816" s="32"/>
      <c r="J816" s="32"/>
      <c r="K816" s="32"/>
      <c r="L816" s="33"/>
      <c r="M816" s="127"/>
    </row>
    <row r="817" spans="1:25" ht="15" customHeight="1" x14ac:dyDescent="0.15">
      <c r="A817" s="1" t="s">
        <v>1147</v>
      </c>
      <c r="B817" s="96"/>
      <c r="F817" s="1"/>
    </row>
    <row r="818" spans="1:25" s="36" customFormat="1" ht="33.75" x14ac:dyDescent="0.15">
      <c r="B818" s="95" t="s">
        <v>1145</v>
      </c>
      <c r="C818" s="30"/>
      <c r="D818" s="30"/>
      <c r="E818" s="30"/>
      <c r="F818" s="30"/>
      <c r="G818" s="30"/>
      <c r="H818" s="31"/>
      <c r="I818" s="128" t="s">
        <v>589</v>
      </c>
      <c r="J818" s="128" t="s">
        <v>607</v>
      </c>
      <c r="K818" s="135" t="s">
        <v>608</v>
      </c>
      <c r="L818" s="135" t="s">
        <v>609</v>
      </c>
      <c r="M818" s="72" t="s">
        <v>610</v>
      </c>
      <c r="N818" s="72" t="s">
        <v>611</v>
      </c>
      <c r="O818" s="72" t="s">
        <v>612</v>
      </c>
      <c r="P818" s="130" t="s">
        <v>613</v>
      </c>
      <c r="Q818" s="130" t="s">
        <v>595</v>
      </c>
      <c r="R818" s="130" t="s">
        <v>614</v>
      </c>
      <c r="S818" s="317" t="s">
        <v>324</v>
      </c>
      <c r="T818" s="40" t="s">
        <v>4</v>
      </c>
      <c r="U818" s="41" t="s">
        <v>191</v>
      </c>
      <c r="V818" s="41" t="s">
        <v>606</v>
      </c>
      <c r="W818" s="41" t="s">
        <v>591</v>
      </c>
      <c r="X818" s="41" t="s">
        <v>192</v>
      </c>
      <c r="Y818" s="41" t="s">
        <v>592</v>
      </c>
    </row>
    <row r="819" spans="1:25" s="36" customFormat="1" ht="14.25" customHeight="1" x14ac:dyDescent="0.15">
      <c r="B819" s="100" t="s">
        <v>2</v>
      </c>
      <c r="C819" s="73" t="s">
        <v>4</v>
      </c>
      <c r="D819" s="233" t="s">
        <v>615</v>
      </c>
      <c r="E819" s="47"/>
      <c r="F819" s="47"/>
      <c r="G819" s="47"/>
      <c r="H819" s="42"/>
      <c r="I819" s="50">
        <v>5899</v>
      </c>
      <c r="J819" s="50">
        <v>327</v>
      </c>
      <c r="K819" s="50">
        <v>374</v>
      </c>
      <c r="L819" s="50">
        <v>154</v>
      </c>
      <c r="M819" s="50">
        <v>82</v>
      </c>
      <c r="N819" s="50">
        <v>32</v>
      </c>
      <c r="O819" s="50">
        <v>16</v>
      </c>
      <c r="P819" s="50">
        <v>6</v>
      </c>
      <c r="Q819" s="50">
        <v>5</v>
      </c>
      <c r="R819" s="50">
        <v>7</v>
      </c>
      <c r="S819" s="51">
        <v>22</v>
      </c>
      <c r="T819" s="50">
        <f t="shared" ref="T819:T866" si="111">SUM(I819:S819)</f>
        <v>6924</v>
      </c>
      <c r="U819" s="67">
        <v>13.47493480150681</v>
      </c>
      <c r="V819" s="67">
        <v>92.725822532402788</v>
      </c>
      <c r="W819" s="67">
        <v>60</v>
      </c>
      <c r="X819" s="67">
        <v>552</v>
      </c>
      <c r="Y819" s="67">
        <v>5</v>
      </c>
    </row>
    <row r="820" spans="1:25" s="36" customFormat="1" ht="14.25" customHeight="1" x14ac:dyDescent="0.15">
      <c r="B820" s="101"/>
      <c r="C820" s="73"/>
      <c r="D820" s="231" t="s">
        <v>616</v>
      </c>
      <c r="E820" s="37"/>
      <c r="F820" s="37"/>
      <c r="G820" s="37"/>
      <c r="H820" s="143"/>
      <c r="I820" s="52">
        <v>218</v>
      </c>
      <c r="J820" s="52">
        <v>176</v>
      </c>
      <c r="K820" s="52">
        <v>458</v>
      </c>
      <c r="L820" s="52">
        <v>677</v>
      </c>
      <c r="M820" s="52">
        <v>960</v>
      </c>
      <c r="N820" s="52">
        <v>1190</v>
      </c>
      <c r="O820" s="52">
        <v>1160</v>
      </c>
      <c r="P820" s="52">
        <v>911</v>
      </c>
      <c r="Q820" s="52">
        <v>518</v>
      </c>
      <c r="R820" s="52">
        <v>584</v>
      </c>
      <c r="S820" s="53">
        <v>72</v>
      </c>
      <c r="T820" s="52">
        <f t="shared" si="111"/>
        <v>6924</v>
      </c>
      <c r="U820" s="68">
        <v>289.20534150612957</v>
      </c>
      <c r="V820" s="68">
        <v>298.70892372625866</v>
      </c>
      <c r="W820" s="68">
        <v>290</v>
      </c>
      <c r="X820" s="68">
        <v>1230</v>
      </c>
      <c r="Y820" s="68">
        <v>5</v>
      </c>
    </row>
    <row r="821" spans="1:25" s="36" customFormat="1" ht="14.25" customHeight="1" x14ac:dyDescent="0.15">
      <c r="B821" s="101"/>
      <c r="C821" s="73"/>
      <c r="D821" s="231" t="s">
        <v>617</v>
      </c>
      <c r="E821" s="37"/>
      <c r="F821" s="37"/>
      <c r="G821" s="37"/>
      <c r="H821" s="43"/>
      <c r="I821" s="52">
        <v>651</v>
      </c>
      <c r="J821" s="52">
        <v>1870</v>
      </c>
      <c r="K821" s="52">
        <v>2069</v>
      </c>
      <c r="L821" s="52">
        <v>1424</v>
      </c>
      <c r="M821" s="52">
        <v>612</v>
      </c>
      <c r="N821" s="52">
        <v>154</v>
      </c>
      <c r="O821" s="52">
        <v>55</v>
      </c>
      <c r="P821" s="52">
        <v>8</v>
      </c>
      <c r="Q821" s="52">
        <v>4</v>
      </c>
      <c r="R821" s="52">
        <v>7</v>
      </c>
      <c r="S821" s="53">
        <v>70</v>
      </c>
      <c r="T821" s="52">
        <f t="shared" si="111"/>
        <v>6924</v>
      </c>
      <c r="U821" s="68">
        <v>90.220309308433031</v>
      </c>
      <c r="V821" s="68">
        <v>99.688860228921484</v>
      </c>
      <c r="W821" s="68">
        <v>90</v>
      </c>
      <c r="X821" s="68">
        <v>650</v>
      </c>
      <c r="Y821" s="68">
        <v>5</v>
      </c>
    </row>
    <row r="822" spans="1:25" s="36" customFormat="1" ht="14.25" customHeight="1" x14ac:dyDescent="0.15">
      <c r="B822" s="101"/>
      <c r="C822" s="73"/>
      <c r="D822" s="231" t="s">
        <v>618</v>
      </c>
      <c r="E822" s="37"/>
      <c r="F822" s="37"/>
      <c r="G822" s="37"/>
      <c r="H822" s="43"/>
      <c r="I822" s="52">
        <v>6457</v>
      </c>
      <c r="J822" s="52">
        <v>195</v>
      </c>
      <c r="K822" s="52">
        <v>121</v>
      </c>
      <c r="L822" s="52">
        <v>72</v>
      </c>
      <c r="M822" s="52">
        <v>30</v>
      </c>
      <c r="N822" s="52">
        <v>15</v>
      </c>
      <c r="O822" s="52">
        <v>9</v>
      </c>
      <c r="P822" s="52">
        <v>4</v>
      </c>
      <c r="Q822" s="52">
        <v>3</v>
      </c>
      <c r="R822" s="52">
        <v>3</v>
      </c>
      <c r="S822" s="53">
        <v>15</v>
      </c>
      <c r="T822" s="52">
        <f t="shared" si="111"/>
        <v>6924</v>
      </c>
      <c r="U822" s="68">
        <v>5.7458387610363291</v>
      </c>
      <c r="V822" s="68">
        <v>87.827433628318587</v>
      </c>
      <c r="W822" s="68">
        <v>60</v>
      </c>
      <c r="X822" s="68">
        <v>600</v>
      </c>
      <c r="Y822" s="68">
        <v>5</v>
      </c>
    </row>
    <row r="823" spans="1:25" s="36" customFormat="1" ht="14.25" customHeight="1" x14ac:dyDescent="0.15">
      <c r="B823" s="101"/>
      <c r="C823" s="73"/>
      <c r="D823" s="231" t="s">
        <v>619</v>
      </c>
      <c r="E823" s="37"/>
      <c r="F823" s="37"/>
      <c r="G823" s="37"/>
      <c r="H823" s="43"/>
      <c r="I823" s="52">
        <v>2263</v>
      </c>
      <c r="J823" s="52">
        <v>2654</v>
      </c>
      <c r="K823" s="52">
        <v>1286</v>
      </c>
      <c r="L823" s="52">
        <v>398</v>
      </c>
      <c r="M823" s="52">
        <v>145</v>
      </c>
      <c r="N823" s="52">
        <v>71</v>
      </c>
      <c r="O823" s="52">
        <v>20</v>
      </c>
      <c r="P823" s="52">
        <v>13</v>
      </c>
      <c r="Q823" s="52">
        <v>8</v>
      </c>
      <c r="R823" s="52">
        <v>8</v>
      </c>
      <c r="S823" s="53">
        <v>58</v>
      </c>
      <c r="T823" s="52">
        <f t="shared" si="111"/>
        <v>6924</v>
      </c>
      <c r="U823" s="68">
        <v>40.925138362947862</v>
      </c>
      <c r="V823" s="68">
        <v>61.045405170540953</v>
      </c>
      <c r="W823" s="68">
        <v>40</v>
      </c>
      <c r="X823" s="68">
        <v>720</v>
      </c>
      <c r="Y823" s="68">
        <v>4</v>
      </c>
    </row>
    <row r="824" spans="1:25" s="36" customFormat="1" ht="14.25" customHeight="1" x14ac:dyDescent="0.15">
      <c r="B824" s="101"/>
      <c r="C824" s="145"/>
      <c r="D824" s="232" t="s">
        <v>20</v>
      </c>
      <c r="E824" s="150"/>
      <c r="F824" s="150"/>
      <c r="G824" s="150"/>
      <c r="H824" s="151"/>
      <c r="I824" s="152">
        <v>3438</v>
      </c>
      <c r="J824" s="152">
        <v>1081</v>
      </c>
      <c r="K824" s="152">
        <v>1044</v>
      </c>
      <c r="L824" s="152">
        <v>495</v>
      </c>
      <c r="M824" s="152">
        <v>287</v>
      </c>
      <c r="N824" s="152">
        <v>218</v>
      </c>
      <c r="O824" s="152">
        <v>127</v>
      </c>
      <c r="P824" s="152">
        <v>86</v>
      </c>
      <c r="Q824" s="152">
        <v>45</v>
      </c>
      <c r="R824" s="152">
        <v>84</v>
      </c>
      <c r="S824" s="153">
        <v>19</v>
      </c>
      <c r="T824" s="152">
        <f t="shared" si="111"/>
        <v>6924</v>
      </c>
      <c r="U824" s="154">
        <v>63.511947863866766</v>
      </c>
      <c r="V824" s="154">
        <v>126.49264493798673</v>
      </c>
      <c r="W824" s="154">
        <v>80</v>
      </c>
      <c r="X824" s="154">
        <v>940</v>
      </c>
      <c r="Y824" s="154">
        <v>3</v>
      </c>
    </row>
    <row r="825" spans="1:25" s="36" customFormat="1" ht="14.25" customHeight="1" x14ac:dyDescent="0.15">
      <c r="B825" s="101"/>
      <c r="C825" s="73" t="s">
        <v>11</v>
      </c>
      <c r="D825" s="231" t="s">
        <v>615</v>
      </c>
      <c r="E825" s="37"/>
      <c r="F825" s="37"/>
      <c r="G825" s="37"/>
      <c r="H825" s="43"/>
      <c r="I825" s="52">
        <v>2697</v>
      </c>
      <c r="J825" s="52">
        <v>68</v>
      </c>
      <c r="K825" s="52">
        <v>59</v>
      </c>
      <c r="L825" s="52">
        <v>23</v>
      </c>
      <c r="M825" s="52">
        <v>14</v>
      </c>
      <c r="N825" s="52">
        <v>2</v>
      </c>
      <c r="O825" s="52">
        <v>2</v>
      </c>
      <c r="P825" s="52">
        <v>0</v>
      </c>
      <c r="Q825" s="52">
        <v>1</v>
      </c>
      <c r="R825" s="52">
        <v>1</v>
      </c>
      <c r="S825" s="53">
        <v>5</v>
      </c>
      <c r="T825" s="52">
        <f t="shared" ref="T825:T830" si="112">SUM(I825:S825)</f>
        <v>2872</v>
      </c>
      <c r="U825" s="68">
        <v>4.5674921520753404</v>
      </c>
      <c r="V825" s="68">
        <v>77.029411764705884</v>
      </c>
      <c r="W825" s="68">
        <v>60</v>
      </c>
      <c r="X825" s="68">
        <v>480</v>
      </c>
      <c r="Y825" s="68">
        <v>5</v>
      </c>
    </row>
    <row r="826" spans="1:25" s="36" customFormat="1" ht="14.25" customHeight="1" x14ac:dyDescent="0.15">
      <c r="B826" s="101"/>
      <c r="C826" s="73"/>
      <c r="D826" s="231" t="s">
        <v>616</v>
      </c>
      <c r="E826" s="37"/>
      <c r="F826" s="37"/>
      <c r="G826" s="37"/>
      <c r="H826" s="43"/>
      <c r="I826" s="52">
        <v>31</v>
      </c>
      <c r="J826" s="52">
        <v>25</v>
      </c>
      <c r="K826" s="52">
        <v>66</v>
      </c>
      <c r="L826" s="52">
        <v>136</v>
      </c>
      <c r="M826" s="52">
        <v>218</v>
      </c>
      <c r="N826" s="52">
        <v>371</v>
      </c>
      <c r="O826" s="52">
        <v>539</v>
      </c>
      <c r="P826" s="52">
        <v>603</v>
      </c>
      <c r="Q826" s="52">
        <v>428</v>
      </c>
      <c r="R826" s="52">
        <v>436</v>
      </c>
      <c r="S826" s="53">
        <v>19</v>
      </c>
      <c r="T826" s="52">
        <f t="shared" si="112"/>
        <v>2872</v>
      </c>
      <c r="U826" s="68">
        <v>366.12513144058886</v>
      </c>
      <c r="V826" s="68">
        <v>370.14705882352939</v>
      </c>
      <c r="W826" s="68">
        <v>360</v>
      </c>
      <c r="X826" s="68">
        <v>1230</v>
      </c>
      <c r="Y826" s="68">
        <v>10</v>
      </c>
    </row>
    <row r="827" spans="1:25" s="36" customFormat="1" ht="14.25" customHeight="1" x14ac:dyDescent="0.15">
      <c r="B827" s="101"/>
      <c r="C827" s="73"/>
      <c r="D827" s="231" t="s">
        <v>617</v>
      </c>
      <c r="E827" s="37"/>
      <c r="F827" s="37"/>
      <c r="G827" s="37"/>
      <c r="H827" s="43"/>
      <c r="I827" s="52">
        <v>270</v>
      </c>
      <c r="J827" s="52">
        <v>1281</v>
      </c>
      <c r="K827" s="52">
        <v>971</v>
      </c>
      <c r="L827" s="52">
        <v>265</v>
      </c>
      <c r="M827" s="52">
        <v>49</v>
      </c>
      <c r="N827" s="52">
        <v>9</v>
      </c>
      <c r="O827" s="52">
        <v>3</v>
      </c>
      <c r="P827" s="52">
        <v>2</v>
      </c>
      <c r="Q827" s="52">
        <v>1</v>
      </c>
      <c r="R827" s="52">
        <v>4</v>
      </c>
      <c r="S827" s="53">
        <v>17</v>
      </c>
      <c r="T827" s="52">
        <f t="shared" si="112"/>
        <v>2872</v>
      </c>
      <c r="U827" s="68">
        <v>59.013660245183885</v>
      </c>
      <c r="V827" s="68">
        <v>65.177562862669248</v>
      </c>
      <c r="W827" s="68">
        <v>60</v>
      </c>
      <c r="X827" s="68">
        <v>650</v>
      </c>
      <c r="Y827" s="68">
        <v>5</v>
      </c>
    </row>
    <row r="828" spans="1:25" s="36" customFormat="1" ht="14.25" customHeight="1" x14ac:dyDescent="0.15">
      <c r="B828" s="101"/>
      <c r="C828" s="73"/>
      <c r="D828" s="231" t="s">
        <v>618</v>
      </c>
      <c r="E828" s="37"/>
      <c r="F828" s="37"/>
      <c r="G828" s="37"/>
      <c r="H828" s="43"/>
      <c r="I828" s="52">
        <v>2814</v>
      </c>
      <c r="J828" s="52">
        <v>31</v>
      </c>
      <c r="K828" s="52">
        <v>10</v>
      </c>
      <c r="L828" s="52">
        <v>8</v>
      </c>
      <c r="M828" s="52">
        <v>3</v>
      </c>
      <c r="N828" s="52">
        <v>2</v>
      </c>
      <c r="O828" s="52">
        <v>1</v>
      </c>
      <c r="P828" s="52">
        <v>0</v>
      </c>
      <c r="Q828" s="52">
        <v>0</v>
      </c>
      <c r="R828" s="52">
        <v>1</v>
      </c>
      <c r="S828" s="53">
        <v>2</v>
      </c>
      <c r="T828" s="52">
        <f t="shared" si="112"/>
        <v>2872</v>
      </c>
      <c r="U828" s="68">
        <v>1.5202090592334494</v>
      </c>
      <c r="V828" s="68">
        <v>77.910714285714292</v>
      </c>
      <c r="W828" s="68">
        <v>32.5</v>
      </c>
      <c r="X828" s="68">
        <v>480</v>
      </c>
      <c r="Y828" s="68">
        <v>5</v>
      </c>
    </row>
    <row r="829" spans="1:25" s="36" customFormat="1" ht="14.25" customHeight="1" x14ac:dyDescent="0.15">
      <c r="B829" s="101"/>
      <c r="C829" s="73"/>
      <c r="D829" s="231" t="s">
        <v>619</v>
      </c>
      <c r="E829" s="37"/>
      <c r="F829" s="37"/>
      <c r="G829" s="37"/>
      <c r="H829" s="43"/>
      <c r="I829" s="52">
        <v>748</v>
      </c>
      <c r="J829" s="52">
        <v>1168</v>
      </c>
      <c r="K829" s="52">
        <v>656</v>
      </c>
      <c r="L829" s="52">
        <v>173</v>
      </c>
      <c r="M829" s="52">
        <v>73</v>
      </c>
      <c r="N829" s="52">
        <v>15</v>
      </c>
      <c r="O829" s="52">
        <v>8</v>
      </c>
      <c r="P829" s="52">
        <v>5</v>
      </c>
      <c r="Q829" s="52">
        <v>4</v>
      </c>
      <c r="R829" s="52">
        <v>4</v>
      </c>
      <c r="S829" s="53">
        <v>18</v>
      </c>
      <c r="T829" s="52">
        <f t="shared" si="112"/>
        <v>2872</v>
      </c>
      <c r="U829" s="68">
        <v>44.723195515066571</v>
      </c>
      <c r="V829" s="68">
        <v>60.607787274453941</v>
      </c>
      <c r="W829" s="68">
        <v>40</v>
      </c>
      <c r="X829" s="68">
        <v>720</v>
      </c>
      <c r="Y829" s="68">
        <v>5</v>
      </c>
    </row>
    <row r="830" spans="1:25" s="36" customFormat="1" ht="14.25" customHeight="1" x14ac:dyDescent="0.15">
      <c r="B830" s="101"/>
      <c r="C830" s="145"/>
      <c r="D830" s="232" t="s">
        <v>20</v>
      </c>
      <c r="E830" s="150"/>
      <c r="F830" s="150"/>
      <c r="G830" s="150"/>
      <c r="H830" s="151"/>
      <c r="I830" s="152">
        <v>1457</v>
      </c>
      <c r="J830" s="152">
        <v>393</v>
      </c>
      <c r="K830" s="152">
        <v>421</v>
      </c>
      <c r="L830" s="152">
        <v>216</v>
      </c>
      <c r="M830" s="152">
        <v>104</v>
      </c>
      <c r="N830" s="152">
        <v>98</v>
      </c>
      <c r="O830" s="152">
        <v>52</v>
      </c>
      <c r="P830" s="152">
        <v>43</v>
      </c>
      <c r="Q830" s="152">
        <v>29</v>
      </c>
      <c r="R830" s="152">
        <v>53</v>
      </c>
      <c r="S830" s="153">
        <v>6</v>
      </c>
      <c r="T830" s="152">
        <f t="shared" si="112"/>
        <v>2872</v>
      </c>
      <c r="U830" s="154">
        <v>69.600488485694342</v>
      </c>
      <c r="V830" s="154">
        <v>141.57203690560681</v>
      </c>
      <c r="W830" s="154">
        <v>90</v>
      </c>
      <c r="X830" s="154">
        <v>940</v>
      </c>
      <c r="Y830" s="154">
        <v>5</v>
      </c>
    </row>
    <row r="831" spans="1:25" s="36" customFormat="1" ht="14.25" customHeight="1" x14ac:dyDescent="0.15">
      <c r="B831" s="101"/>
      <c r="C831" s="73" t="s">
        <v>1148</v>
      </c>
      <c r="D831" s="231" t="s">
        <v>615</v>
      </c>
      <c r="E831" s="37"/>
      <c r="F831" s="37"/>
      <c r="G831" s="37"/>
      <c r="H831" s="43"/>
      <c r="I831" s="52">
        <v>1984</v>
      </c>
      <c r="J831" s="52">
        <v>164</v>
      </c>
      <c r="K831" s="52">
        <v>137</v>
      </c>
      <c r="L831" s="52">
        <v>42</v>
      </c>
      <c r="M831" s="52">
        <v>18</v>
      </c>
      <c r="N831" s="52">
        <v>8</v>
      </c>
      <c r="O831" s="52">
        <v>4</v>
      </c>
      <c r="P831" s="52">
        <v>3</v>
      </c>
      <c r="Q831" s="52">
        <v>0</v>
      </c>
      <c r="R831" s="52">
        <v>4</v>
      </c>
      <c r="S831" s="53">
        <v>10</v>
      </c>
      <c r="T831" s="52">
        <f t="shared" si="111"/>
        <v>2374</v>
      </c>
      <c r="U831" s="68">
        <v>12.508460236886632</v>
      </c>
      <c r="V831" s="68">
        <v>77.815789473684205</v>
      </c>
      <c r="W831" s="68">
        <v>60</v>
      </c>
      <c r="X831" s="68">
        <v>552</v>
      </c>
      <c r="Y831" s="68">
        <v>5</v>
      </c>
    </row>
    <row r="832" spans="1:25" s="36" customFormat="1" ht="14.25" customHeight="1" x14ac:dyDescent="0.15">
      <c r="B832" s="101"/>
      <c r="C832" s="73"/>
      <c r="D832" s="231" t="s">
        <v>616</v>
      </c>
      <c r="E832" s="37"/>
      <c r="F832" s="37"/>
      <c r="G832" s="37"/>
      <c r="H832" s="43"/>
      <c r="I832" s="52">
        <v>55</v>
      </c>
      <c r="J832" s="52">
        <v>48</v>
      </c>
      <c r="K832" s="52">
        <v>111</v>
      </c>
      <c r="L832" s="52">
        <v>230</v>
      </c>
      <c r="M832" s="52">
        <v>447</v>
      </c>
      <c r="N832" s="52">
        <v>597</v>
      </c>
      <c r="O832" s="52">
        <v>453</v>
      </c>
      <c r="P832" s="52">
        <v>209</v>
      </c>
      <c r="Q832" s="52">
        <v>61</v>
      </c>
      <c r="R832" s="52">
        <v>123</v>
      </c>
      <c r="S832" s="53">
        <v>40</v>
      </c>
      <c r="T832" s="52">
        <f t="shared" si="111"/>
        <v>2374</v>
      </c>
      <c r="U832" s="68">
        <v>270.47729220222794</v>
      </c>
      <c r="V832" s="68">
        <v>277.00482667836769</v>
      </c>
      <c r="W832" s="68">
        <v>270</v>
      </c>
      <c r="X832" s="68">
        <v>1210</v>
      </c>
      <c r="Y832" s="68">
        <v>10</v>
      </c>
    </row>
    <row r="833" spans="2:25" s="36" customFormat="1" ht="14.25" customHeight="1" x14ac:dyDescent="0.15">
      <c r="B833" s="101"/>
      <c r="C833" s="73"/>
      <c r="D833" s="231" t="s">
        <v>617</v>
      </c>
      <c r="E833" s="37"/>
      <c r="F833" s="37"/>
      <c r="G833" s="37"/>
      <c r="H833" s="43"/>
      <c r="I833" s="52">
        <v>63</v>
      </c>
      <c r="J833" s="52">
        <v>206</v>
      </c>
      <c r="K833" s="52">
        <v>668</v>
      </c>
      <c r="L833" s="52">
        <v>889</v>
      </c>
      <c r="M833" s="52">
        <v>414</v>
      </c>
      <c r="N833" s="52">
        <v>70</v>
      </c>
      <c r="O833" s="52">
        <v>17</v>
      </c>
      <c r="P833" s="52">
        <v>2</v>
      </c>
      <c r="Q833" s="52">
        <v>2</v>
      </c>
      <c r="R833" s="52">
        <v>3</v>
      </c>
      <c r="S833" s="53">
        <v>40</v>
      </c>
      <c r="T833" s="52">
        <f t="shared" si="111"/>
        <v>2374</v>
      </c>
      <c r="U833" s="68">
        <v>129.90359897172237</v>
      </c>
      <c r="V833" s="68">
        <v>133.50726552179657</v>
      </c>
      <c r="W833" s="68">
        <v>130</v>
      </c>
      <c r="X833" s="68">
        <v>560</v>
      </c>
      <c r="Y833" s="68">
        <v>5</v>
      </c>
    </row>
    <row r="834" spans="2:25" s="36" customFormat="1" ht="14.25" customHeight="1" x14ac:dyDescent="0.15">
      <c r="B834" s="101"/>
      <c r="C834" s="73"/>
      <c r="D834" s="231" t="s">
        <v>618</v>
      </c>
      <c r="E834" s="37"/>
      <c r="F834" s="37"/>
      <c r="G834" s="37"/>
      <c r="H834" s="43"/>
      <c r="I834" s="52">
        <v>2148</v>
      </c>
      <c r="J834" s="52">
        <v>111</v>
      </c>
      <c r="K834" s="52">
        <v>56</v>
      </c>
      <c r="L834" s="52">
        <v>30</v>
      </c>
      <c r="M834" s="52">
        <v>6</v>
      </c>
      <c r="N834" s="52">
        <v>5</v>
      </c>
      <c r="O834" s="52">
        <v>2</v>
      </c>
      <c r="P834" s="52">
        <v>3</v>
      </c>
      <c r="Q834" s="52">
        <v>1</v>
      </c>
      <c r="R834" s="52">
        <v>2</v>
      </c>
      <c r="S834" s="53">
        <v>10</v>
      </c>
      <c r="T834" s="52">
        <f t="shared" si="111"/>
        <v>2374</v>
      </c>
      <c r="U834" s="68">
        <v>6.7533840947546535</v>
      </c>
      <c r="V834" s="68">
        <v>73.912037037037038</v>
      </c>
      <c r="W834" s="68">
        <v>50</v>
      </c>
      <c r="X834" s="68">
        <v>600</v>
      </c>
      <c r="Y834" s="68">
        <v>5</v>
      </c>
    </row>
    <row r="835" spans="2:25" s="36" customFormat="1" ht="14.25" customHeight="1" x14ac:dyDescent="0.15">
      <c r="B835" s="101"/>
      <c r="C835" s="73"/>
      <c r="D835" s="231" t="s">
        <v>619</v>
      </c>
      <c r="E835" s="37"/>
      <c r="F835" s="37"/>
      <c r="G835" s="37"/>
      <c r="H835" s="43"/>
      <c r="I835" s="52">
        <v>906</v>
      </c>
      <c r="J835" s="52">
        <v>861</v>
      </c>
      <c r="K835" s="52">
        <v>385</v>
      </c>
      <c r="L835" s="52">
        <v>127</v>
      </c>
      <c r="M835" s="52">
        <v>30</v>
      </c>
      <c r="N835" s="52">
        <v>25</v>
      </c>
      <c r="O835" s="52">
        <v>3</v>
      </c>
      <c r="P835" s="52">
        <v>4</v>
      </c>
      <c r="Q835" s="52">
        <v>0</v>
      </c>
      <c r="R835" s="52">
        <v>3</v>
      </c>
      <c r="S835" s="53">
        <v>30</v>
      </c>
      <c r="T835" s="52">
        <f t="shared" si="111"/>
        <v>2374</v>
      </c>
      <c r="U835" s="68">
        <v>35.494880546075088</v>
      </c>
      <c r="V835" s="68">
        <v>57.858136300417243</v>
      </c>
      <c r="W835" s="68">
        <v>40</v>
      </c>
      <c r="X835" s="68">
        <v>580</v>
      </c>
      <c r="Y835" s="68">
        <v>5</v>
      </c>
    </row>
    <row r="836" spans="2:25" s="36" customFormat="1" ht="14.25" customHeight="1" x14ac:dyDescent="0.15">
      <c r="B836" s="101"/>
      <c r="C836" s="145"/>
      <c r="D836" s="232" t="s">
        <v>20</v>
      </c>
      <c r="E836" s="150"/>
      <c r="F836" s="150"/>
      <c r="G836" s="150"/>
      <c r="H836" s="151"/>
      <c r="I836" s="152">
        <v>1194</v>
      </c>
      <c r="J836" s="152">
        <v>406</v>
      </c>
      <c r="K836" s="152">
        <v>393</v>
      </c>
      <c r="L836" s="152">
        <v>156</v>
      </c>
      <c r="M836" s="152">
        <v>100</v>
      </c>
      <c r="N836" s="152">
        <v>57</v>
      </c>
      <c r="O836" s="152">
        <v>30</v>
      </c>
      <c r="P836" s="152">
        <v>15</v>
      </c>
      <c r="Q836" s="152">
        <v>4</v>
      </c>
      <c r="R836" s="152">
        <v>8</v>
      </c>
      <c r="S836" s="153">
        <v>11</v>
      </c>
      <c r="T836" s="152">
        <f t="shared" si="111"/>
        <v>2374</v>
      </c>
      <c r="U836" s="154">
        <v>50.810410495133304</v>
      </c>
      <c r="V836" s="154">
        <v>102.70744225834046</v>
      </c>
      <c r="W836" s="154">
        <v>65</v>
      </c>
      <c r="X836" s="154">
        <v>590</v>
      </c>
      <c r="Y836" s="154">
        <v>3</v>
      </c>
    </row>
    <row r="837" spans="2:25" s="36" customFormat="1" ht="14.25" customHeight="1" x14ac:dyDescent="0.15">
      <c r="B837" s="101"/>
      <c r="C837" s="73" t="s">
        <v>1149</v>
      </c>
      <c r="D837" s="231" t="s">
        <v>615</v>
      </c>
      <c r="E837" s="37"/>
      <c r="F837" s="37"/>
      <c r="G837" s="37"/>
      <c r="H837" s="43"/>
      <c r="I837" s="52">
        <v>1147</v>
      </c>
      <c r="J837" s="52">
        <v>93</v>
      </c>
      <c r="K837" s="52">
        <v>173</v>
      </c>
      <c r="L837" s="52">
        <v>87</v>
      </c>
      <c r="M837" s="52">
        <v>47</v>
      </c>
      <c r="N837" s="52">
        <v>22</v>
      </c>
      <c r="O837" s="52">
        <v>9</v>
      </c>
      <c r="P837" s="52">
        <v>3</v>
      </c>
      <c r="Q837" s="52">
        <v>4</v>
      </c>
      <c r="R837" s="52">
        <v>2</v>
      </c>
      <c r="S837" s="53">
        <v>7</v>
      </c>
      <c r="T837" s="52">
        <f t="shared" si="111"/>
        <v>1594</v>
      </c>
      <c r="U837" s="68">
        <v>30.724007561436672</v>
      </c>
      <c r="V837" s="68">
        <v>110.81590909090909</v>
      </c>
      <c r="W837" s="68">
        <v>90</v>
      </c>
      <c r="X837" s="68">
        <v>480</v>
      </c>
      <c r="Y837" s="68">
        <v>5</v>
      </c>
    </row>
    <row r="838" spans="2:25" s="36" customFormat="1" ht="14.25" customHeight="1" x14ac:dyDescent="0.15">
      <c r="B838" s="101"/>
      <c r="C838" s="73"/>
      <c r="D838" s="231" t="s">
        <v>616</v>
      </c>
      <c r="E838" s="37"/>
      <c r="F838" s="37"/>
      <c r="G838" s="37"/>
      <c r="H838" s="43"/>
      <c r="I838" s="52">
        <v>123</v>
      </c>
      <c r="J838" s="52">
        <v>98</v>
      </c>
      <c r="K838" s="52">
        <v>270</v>
      </c>
      <c r="L838" s="52">
        <v>301</v>
      </c>
      <c r="M838" s="52">
        <v>284</v>
      </c>
      <c r="N838" s="52">
        <v>211</v>
      </c>
      <c r="O838" s="52">
        <v>156</v>
      </c>
      <c r="P838" s="52">
        <v>88</v>
      </c>
      <c r="Q838" s="52">
        <v>28</v>
      </c>
      <c r="R838" s="52">
        <v>22</v>
      </c>
      <c r="S838" s="53">
        <v>13</v>
      </c>
      <c r="T838" s="52">
        <f t="shared" si="111"/>
        <v>1594</v>
      </c>
      <c r="U838" s="68">
        <v>181.82858950031627</v>
      </c>
      <c r="V838" s="68">
        <v>197.16803840877915</v>
      </c>
      <c r="W838" s="68">
        <v>180</v>
      </c>
      <c r="X838" s="68">
        <v>910</v>
      </c>
      <c r="Y838" s="68">
        <v>5</v>
      </c>
    </row>
    <row r="839" spans="2:25" s="36" customFormat="1" ht="14.25" customHeight="1" x14ac:dyDescent="0.15">
      <c r="B839" s="101"/>
      <c r="C839" s="73"/>
      <c r="D839" s="231" t="s">
        <v>617</v>
      </c>
      <c r="E839" s="37"/>
      <c r="F839" s="37"/>
      <c r="G839" s="37"/>
      <c r="H839" s="43"/>
      <c r="I839" s="52">
        <v>302</v>
      </c>
      <c r="J839" s="52">
        <v>352</v>
      </c>
      <c r="K839" s="52">
        <v>414</v>
      </c>
      <c r="L839" s="52">
        <v>257</v>
      </c>
      <c r="M839" s="52">
        <v>145</v>
      </c>
      <c r="N839" s="52">
        <v>73</v>
      </c>
      <c r="O839" s="52">
        <v>33</v>
      </c>
      <c r="P839" s="52">
        <v>4</v>
      </c>
      <c r="Q839" s="52">
        <v>1</v>
      </c>
      <c r="R839" s="52">
        <v>0</v>
      </c>
      <c r="S839" s="53">
        <v>13</v>
      </c>
      <c r="T839" s="52">
        <f t="shared" si="111"/>
        <v>1594</v>
      </c>
      <c r="U839" s="68">
        <v>88.981024667931692</v>
      </c>
      <c r="V839" s="68">
        <v>109.9913995308835</v>
      </c>
      <c r="W839" s="68">
        <v>90</v>
      </c>
      <c r="X839" s="68">
        <v>420</v>
      </c>
      <c r="Y839" s="68">
        <v>5</v>
      </c>
    </row>
    <row r="840" spans="2:25" s="36" customFormat="1" ht="14.25" customHeight="1" x14ac:dyDescent="0.15">
      <c r="B840" s="101"/>
      <c r="C840" s="73"/>
      <c r="D840" s="231" t="s">
        <v>618</v>
      </c>
      <c r="E840" s="37"/>
      <c r="F840" s="37"/>
      <c r="G840" s="37"/>
      <c r="H840" s="43"/>
      <c r="I840" s="52">
        <v>1415</v>
      </c>
      <c r="J840" s="52">
        <v>51</v>
      </c>
      <c r="K840" s="52">
        <v>54</v>
      </c>
      <c r="L840" s="52">
        <v>34</v>
      </c>
      <c r="M840" s="52">
        <v>21</v>
      </c>
      <c r="N840" s="52">
        <v>7</v>
      </c>
      <c r="O840" s="52">
        <v>6</v>
      </c>
      <c r="P840" s="52">
        <v>1</v>
      </c>
      <c r="Q840" s="52">
        <v>2</v>
      </c>
      <c r="R840" s="52">
        <v>0</v>
      </c>
      <c r="S840" s="53">
        <v>3</v>
      </c>
      <c r="T840" s="52">
        <f t="shared" si="111"/>
        <v>1594</v>
      </c>
      <c r="U840" s="68">
        <v>11.961030798240101</v>
      </c>
      <c r="V840" s="68">
        <v>108.125</v>
      </c>
      <c r="W840" s="68">
        <v>90</v>
      </c>
      <c r="X840" s="68">
        <v>450</v>
      </c>
      <c r="Y840" s="68">
        <v>10</v>
      </c>
    </row>
    <row r="841" spans="2:25" s="36" customFormat="1" ht="14.25" customHeight="1" x14ac:dyDescent="0.15">
      <c r="B841" s="101"/>
      <c r="C841" s="73"/>
      <c r="D841" s="231" t="s">
        <v>619</v>
      </c>
      <c r="E841" s="37"/>
      <c r="F841" s="37"/>
      <c r="G841" s="37"/>
      <c r="H841" s="43"/>
      <c r="I841" s="52">
        <v>577</v>
      </c>
      <c r="J841" s="52">
        <v>587</v>
      </c>
      <c r="K841" s="52">
        <v>240</v>
      </c>
      <c r="L841" s="52">
        <v>94</v>
      </c>
      <c r="M841" s="52">
        <v>39</v>
      </c>
      <c r="N841" s="52">
        <v>30</v>
      </c>
      <c r="O841" s="52">
        <v>9</v>
      </c>
      <c r="P841" s="52">
        <v>3</v>
      </c>
      <c r="Q841" s="52">
        <v>4</v>
      </c>
      <c r="R841" s="52">
        <v>1</v>
      </c>
      <c r="S841" s="53">
        <v>10</v>
      </c>
      <c r="T841" s="52">
        <f t="shared" si="111"/>
        <v>1594</v>
      </c>
      <c r="U841" s="68">
        <v>42.362373737373737</v>
      </c>
      <c r="V841" s="68">
        <v>66.635551142005951</v>
      </c>
      <c r="W841" s="68">
        <v>40</v>
      </c>
      <c r="X841" s="68">
        <v>480</v>
      </c>
      <c r="Y841" s="68">
        <v>4</v>
      </c>
    </row>
    <row r="842" spans="2:25" ht="14.25" customHeight="1" x14ac:dyDescent="0.15">
      <c r="B842" s="103"/>
      <c r="C842" s="94"/>
      <c r="D842" s="230" t="s">
        <v>20</v>
      </c>
      <c r="E842" s="46"/>
      <c r="F842" s="46"/>
      <c r="G842" s="46"/>
      <c r="H842" s="48"/>
      <c r="I842" s="54">
        <v>762</v>
      </c>
      <c r="J842" s="54">
        <v>264</v>
      </c>
      <c r="K842" s="54">
        <v>216</v>
      </c>
      <c r="L842" s="54">
        <v>116</v>
      </c>
      <c r="M842" s="54">
        <v>79</v>
      </c>
      <c r="N842" s="54">
        <v>56</v>
      </c>
      <c r="O842" s="54">
        <v>43</v>
      </c>
      <c r="P842" s="54">
        <v>25</v>
      </c>
      <c r="Q842" s="54">
        <v>10</v>
      </c>
      <c r="R842" s="54">
        <v>21</v>
      </c>
      <c r="S842" s="55">
        <v>2</v>
      </c>
      <c r="T842" s="54">
        <f t="shared" si="111"/>
        <v>1594</v>
      </c>
      <c r="U842" s="69">
        <v>69.064698492462313</v>
      </c>
      <c r="V842" s="69">
        <v>132.4710843373494</v>
      </c>
      <c r="W842" s="69">
        <v>87.5</v>
      </c>
      <c r="X842" s="69">
        <v>750</v>
      </c>
      <c r="Y842" s="69">
        <v>4</v>
      </c>
    </row>
    <row r="843" spans="2:25" s="36" customFormat="1" ht="14.25" customHeight="1" x14ac:dyDescent="0.15">
      <c r="B843" s="100" t="s">
        <v>3</v>
      </c>
      <c r="C843" s="73" t="s">
        <v>4</v>
      </c>
      <c r="D843" s="233" t="s">
        <v>615</v>
      </c>
      <c r="E843" s="47"/>
      <c r="F843" s="47"/>
      <c r="G843" s="47"/>
      <c r="H843" s="63">
        <f t="shared" ref="H843:H866" si="113">T819</f>
        <v>6924</v>
      </c>
      <c r="I843" s="56">
        <f t="shared" ref="I843:S858" si="114">I819/$H843*100</f>
        <v>85.19641825534373</v>
      </c>
      <c r="J843" s="56">
        <f t="shared" si="114"/>
        <v>4.722703639514731</v>
      </c>
      <c r="K843" s="56">
        <f t="shared" si="114"/>
        <v>5.401502021952628</v>
      </c>
      <c r="L843" s="56">
        <f t="shared" si="114"/>
        <v>2.224147891392259</v>
      </c>
      <c r="M843" s="56">
        <f t="shared" si="114"/>
        <v>1.1842865395725015</v>
      </c>
      <c r="N843" s="56">
        <f t="shared" si="114"/>
        <v>0.46216060080878102</v>
      </c>
      <c r="O843" s="56">
        <f t="shared" si="114"/>
        <v>0.23108030040439051</v>
      </c>
      <c r="P843" s="56">
        <f t="shared" si="114"/>
        <v>8.6655112651646438E-2</v>
      </c>
      <c r="Q843" s="56">
        <f t="shared" si="114"/>
        <v>7.2212593876372036E-2</v>
      </c>
      <c r="R843" s="56">
        <f t="shared" si="114"/>
        <v>0.10109763142692085</v>
      </c>
      <c r="S843" s="60">
        <f t="shared" si="114"/>
        <v>0.31773541305603697</v>
      </c>
      <c r="T843" s="56">
        <f t="shared" si="111"/>
        <v>100</v>
      </c>
    </row>
    <row r="844" spans="2:25" s="36" customFormat="1" ht="14.25" customHeight="1" x14ac:dyDescent="0.15">
      <c r="B844" s="101"/>
      <c r="C844" s="73"/>
      <c r="D844" s="231" t="s">
        <v>616</v>
      </c>
      <c r="E844" s="37"/>
      <c r="F844" s="37"/>
      <c r="G844" s="37"/>
      <c r="H844" s="64">
        <f t="shared" si="113"/>
        <v>6924</v>
      </c>
      <c r="I844" s="57">
        <f t="shared" si="114"/>
        <v>3.1484690930098211</v>
      </c>
      <c r="J844" s="57">
        <f t="shared" si="114"/>
        <v>2.5418833044482958</v>
      </c>
      <c r="K844" s="57">
        <f t="shared" si="114"/>
        <v>6.6146735990756795</v>
      </c>
      <c r="L844" s="57">
        <f t="shared" si="114"/>
        <v>9.7775852108607744</v>
      </c>
      <c r="M844" s="57">
        <f t="shared" si="114"/>
        <v>13.864818024263432</v>
      </c>
      <c r="N844" s="57">
        <f t="shared" si="114"/>
        <v>17.186597342576544</v>
      </c>
      <c r="O844" s="57">
        <f t="shared" si="114"/>
        <v>16.753321779318313</v>
      </c>
      <c r="P844" s="57">
        <f t="shared" si="114"/>
        <v>13.157134604274987</v>
      </c>
      <c r="Q844" s="57">
        <f t="shared" si="114"/>
        <v>7.4812247255921438</v>
      </c>
      <c r="R844" s="57">
        <f t="shared" si="114"/>
        <v>8.4344309647602547</v>
      </c>
      <c r="S844" s="61">
        <f t="shared" si="114"/>
        <v>1.0398613518197575</v>
      </c>
      <c r="T844" s="57">
        <f t="shared" si="111"/>
        <v>100</v>
      </c>
    </row>
    <row r="845" spans="2:25" s="36" customFormat="1" ht="14.25" customHeight="1" x14ac:dyDescent="0.15">
      <c r="B845" s="101"/>
      <c r="C845" s="73"/>
      <c r="D845" s="231" t="s">
        <v>617</v>
      </c>
      <c r="E845" s="37"/>
      <c r="F845" s="37"/>
      <c r="G845" s="37"/>
      <c r="H845" s="64">
        <f t="shared" si="113"/>
        <v>6924</v>
      </c>
      <c r="I845" s="57">
        <f t="shared" si="114"/>
        <v>9.4020797227036397</v>
      </c>
      <c r="J845" s="57">
        <f t="shared" si="114"/>
        <v>27.007510109763146</v>
      </c>
      <c r="K845" s="57">
        <f t="shared" si="114"/>
        <v>29.881571346042751</v>
      </c>
      <c r="L845" s="57">
        <f t="shared" si="114"/>
        <v>20.566146735990756</v>
      </c>
      <c r="M845" s="57">
        <f t="shared" si="114"/>
        <v>8.8388214904679376</v>
      </c>
      <c r="N845" s="57">
        <f t="shared" si="114"/>
        <v>2.224147891392259</v>
      </c>
      <c r="O845" s="57">
        <f t="shared" si="114"/>
        <v>0.79433853264009247</v>
      </c>
      <c r="P845" s="57">
        <f t="shared" si="114"/>
        <v>0.11554015020219525</v>
      </c>
      <c r="Q845" s="57">
        <f t="shared" si="114"/>
        <v>5.7770075101097627E-2</v>
      </c>
      <c r="R845" s="57">
        <f t="shared" si="114"/>
        <v>0.10109763142692085</v>
      </c>
      <c r="S845" s="61">
        <f t="shared" si="114"/>
        <v>1.0109763142692085</v>
      </c>
      <c r="T845" s="57">
        <f t="shared" si="111"/>
        <v>100.00000000000003</v>
      </c>
    </row>
    <row r="846" spans="2:25" s="36" customFormat="1" ht="14.25" customHeight="1" x14ac:dyDescent="0.15">
      <c r="B846" s="101"/>
      <c r="C846" s="73"/>
      <c r="D846" s="231" t="s">
        <v>618</v>
      </c>
      <c r="E846" s="37"/>
      <c r="F846" s="37"/>
      <c r="G846" s="37"/>
      <c r="H846" s="64">
        <f t="shared" si="113"/>
        <v>6924</v>
      </c>
      <c r="I846" s="57">
        <f t="shared" si="114"/>
        <v>93.255343731946851</v>
      </c>
      <c r="J846" s="57">
        <f t="shared" si="114"/>
        <v>2.8162911611785093</v>
      </c>
      <c r="K846" s="57">
        <f t="shared" si="114"/>
        <v>1.7475447718082033</v>
      </c>
      <c r="L846" s="57">
        <f t="shared" si="114"/>
        <v>1.0398613518197575</v>
      </c>
      <c r="M846" s="57">
        <f t="shared" si="114"/>
        <v>0.43327556325823224</v>
      </c>
      <c r="N846" s="57">
        <f t="shared" si="114"/>
        <v>0.21663778162911612</v>
      </c>
      <c r="O846" s="57">
        <f t="shared" si="114"/>
        <v>0.12998266897746968</v>
      </c>
      <c r="P846" s="57">
        <f t="shared" si="114"/>
        <v>5.7770075101097627E-2</v>
      </c>
      <c r="Q846" s="57">
        <f t="shared" si="114"/>
        <v>4.3327556325823219E-2</v>
      </c>
      <c r="R846" s="57">
        <f t="shared" si="114"/>
        <v>4.3327556325823219E-2</v>
      </c>
      <c r="S846" s="61">
        <f t="shared" si="114"/>
        <v>0.21663778162911612</v>
      </c>
      <c r="T846" s="57">
        <f t="shared" si="111"/>
        <v>100.00000000000001</v>
      </c>
    </row>
    <row r="847" spans="2:25" s="36" customFormat="1" ht="14.25" customHeight="1" x14ac:dyDescent="0.15">
      <c r="B847" s="101"/>
      <c r="C847" s="73"/>
      <c r="D847" s="231" t="s">
        <v>619</v>
      </c>
      <c r="E847" s="37"/>
      <c r="F847" s="37"/>
      <c r="G847" s="37"/>
      <c r="H847" s="64">
        <f t="shared" si="113"/>
        <v>6924</v>
      </c>
      <c r="I847" s="57">
        <f t="shared" si="114"/>
        <v>32.683419988445984</v>
      </c>
      <c r="J847" s="57">
        <f t="shared" si="114"/>
        <v>38.330444829578283</v>
      </c>
      <c r="K847" s="57">
        <f t="shared" si="114"/>
        <v>18.57307914500289</v>
      </c>
      <c r="L847" s="57">
        <f t="shared" si="114"/>
        <v>5.7481224725592144</v>
      </c>
      <c r="M847" s="57">
        <f t="shared" si="114"/>
        <v>2.0941652224147891</v>
      </c>
      <c r="N847" s="57">
        <f t="shared" si="114"/>
        <v>1.0254188330444831</v>
      </c>
      <c r="O847" s="57">
        <f t="shared" si="114"/>
        <v>0.28885037550548814</v>
      </c>
      <c r="P847" s="57">
        <f t="shared" si="114"/>
        <v>0.18775274407856732</v>
      </c>
      <c r="Q847" s="57">
        <f t="shared" si="114"/>
        <v>0.11554015020219525</v>
      </c>
      <c r="R847" s="57">
        <f t="shared" si="114"/>
        <v>0.11554015020219525</v>
      </c>
      <c r="S847" s="61">
        <f t="shared" si="114"/>
        <v>0.83766608896591566</v>
      </c>
      <c r="T847" s="57">
        <f t="shared" si="111"/>
        <v>100.00000000000001</v>
      </c>
    </row>
    <row r="848" spans="2:25" s="36" customFormat="1" ht="14.25" customHeight="1" x14ac:dyDescent="0.15">
      <c r="B848" s="101"/>
      <c r="C848" s="145"/>
      <c r="D848" s="232" t="s">
        <v>20</v>
      </c>
      <c r="E848" s="150"/>
      <c r="F848" s="150"/>
      <c r="G848" s="150"/>
      <c r="H848" s="155">
        <f t="shared" si="113"/>
        <v>6924</v>
      </c>
      <c r="I848" s="156">
        <f t="shared" si="114"/>
        <v>49.653379549393414</v>
      </c>
      <c r="J848" s="156">
        <f t="shared" si="114"/>
        <v>15.612362796071636</v>
      </c>
      <c r="K848" s="156">
        <f t="shared" si="114"/>
        <v>15.077989601386482</v>
      </c>
      <c r="L848" s="156">
        <f t="shared" si="114"/>
        <v>7.1490467937608315</v>
      </c>
      <c r="M848" s="156">
        <f t="shared" si="114"/>
        <v>4.1450028885037549</v>
      </c>
      <c r="N848" s="156">
        <f t="shared" si="114"/>
        <v>3.1484690930098211</v>
      </c>
      <c r="O848" s="156">
        <f t="shared" si="114"/>
        <v>1.8341998844598497</v>
      </c>
      <c r="P848" s="156">
        <f t="shared" si="114"/>
        <v>1.242056614673599</v>
      </c>
      <c r="Q848" s="156">
        <f t="shared" si="114"/>
        <v>0.64991334488734831</v>
      </c>
      <c r="R848" s="156">
        <f t="shared" si="114"/>
        <v>1.2131715771230502</v>
      </c>
      <c r="S848" s="157">
        <f t="shared" si="114"/>
        <v>0.27440785673021378</v>
      </c>
      <c r="T848" s="156">
        <f t="shared" si="111"/>
        <v>99.999999999999986</v>
      </c>
    </row>
    <row r="849" spans="2:20" s="36" customFormat="1" ht="14.25" customHeight="1" x14ac:dyDescent="0.15">
      <c r="B849" s="101"/>
      <c r="C849" s="73" t="s">
        <v>11</v>
      </c>
      <c r="D849" s="231" t="s">
        <v>615</v>
      </c>
      <c r="E849" s="37"/>
      <c r="F849" s="37"/>
      <c r="G849" s="37"/>
      <c r="H849" s="64">
        <f t="shared" si="113"/>
        <v>2872</v>
      </c>
      <c r="I849" s="57">
        <f t="shared" si="114"/>
        <v>93.906685236768809</v>
      </c>
      <c r="J849" s="57">
        <f t="shared" si="114"/>
        <v>2.3676880222841223</v>
      </c>
      <c r="K849" s="57">
        <f t="shared" si="114"/>
        <v>2.0543175487465182</v>
      </c>
      <c r="L849" s="57">
        <f t="shared" si="114"/>
        <v>0.80083565459610029</v>
      </c>
      <c r="M849" s="57">
        <f t="shared" si="114"/>
        <v>0.48746518105849584</v>
      </c>
      <c r="N849" s="57">
        <f t="shared" si="114"/>
        <v>6.9637883008356549E-2</v>
      </c>
      <c r="O849" s="57">
        <f t="shared" si="114"/>
        <v>6.9637883008356549E-2</v>
      </c>
      <c r="P849" s="57">
        <f t="shared" si="114"/>
        <v>0</v>
      </c>
      <c r="Q849" s="57">
        <f t="shared" si="114"/>
        <v>3.4818941504178275E-2</v>
      </c>
      <c r="R849" s="57">
        <f t="shared" si="114"/>
        <v>3.4818941504178275E-2</v>
      </c>
      <c r="S849" s="61">
        <f t="shared" si="114"/>
        <v>0.17409470752089137</v>
      </c>
      <c r="T849" s="57">
        <f t="shared" si="111"/>
        <v>100.00000000000003</v>
      </c>
    </row>
    <row r="850" spans="2:20" s="36" customFormat="1" ht="14.25" customHeight="1" x14ac:dyDescent="0.15">
      <c r="B850" s="101"/>
      <c r="C850" s="73"/>
      <c r="D850" s="231" t="s">
        <v>616</v>
      </c>
      <c r="E850" s="37"/>
      <c r="F850" s="37"/>
      <c r="G850" s="37"/>
      <c r="H850" s="64">
        <f t="shared" si="113"/>
        <v>2872</v>
      </c>
      <c r="I850" s="57">
        <f t="shared" si="114"/>
        <v>1.0793871866295264</v>
      </c>
      <c r="J850" s="57">
        <f t="shared" si="114"/>
        <v>0.87047353760445689</v>
      </c>
      <c r="K850" s="57">
        <f t="shared" si="114"/>
        <v>2.298050139275766</v>
      </c>
      <c r="L850" s="57">
        <f t="shared" si="114"/>
        <v>4.7353760445682447</v>
      </c>
      <c r="M850" s="57">
        <f t="shared" si="114"/>
        <v>7.5905292479108644</v>
      </c>
      <c r="N850" s="57">
        <f t="shared" si="114"/>
        <v>12.917827298050138</v>
      </c>
      <c r="O850" s="57">
        <f t="shared" si="114"/>
        <v>18.767409470752089</v>
      </c>
      <c r="P850" s="57">
        <f t="shared" si="114"/>
        <v>20.995821727019496</v>
      </c>
      <c r="Q850" s="57">
        <f t="shared" si="114"/>
        <v>14.902506963788301</v>
      </c>
      <c r="R850" s="57">
        <f t="shared" si="114"/>
        <v>15.181058495821729</v>
      </c>
      <c r="S850" s="61">
        <f t="shared" si="114"/>
        <v>0.66155988857938719</v>
      </c>
      <c r="T850" s="57">
        <f t="shared" si="111"/>
        <v>100</v>
      </c>
    </row>
    <row r="851" spans="2:20" s="36" customFormat="1" ht="14.25" customHeight="1" x14ac:dyDescent="0.15">
      <c r="B851" s="101"/>
      <c r="C851" s="73"/>
      <c r="D851" s="231" t="s">
        <v>617</v>
      </c>
      <c r="E851" s="37"/>
      <c r="F851" s="37"/>
      <c r="G851" s="37"/>
      <c r="H851" s="64">
        <f t="shared" si="113"/>
        <v>2872</v>
      </c>
      <c r="I851" s="57">
        <f t="shared" si="114"/>
        <v>9.401114206128133</v>
      </c>
      <c r="J851" s="57">
        <f t="shared" si="114"/>
        <v>44.603064066852369</v>
      </c>
      <c r="K851" s="57">
        <f t="shared" si="114"/>
        <v>33.809192200557106</v>
      </c>
      <c r="L851" s="57">
        <f t="shared" si="114"/>
        <v>9.2270194986072411</v>
      </c>
      <c r="M851" s="57">
        <f t="shared" si="114"/>
        <v>1.7061281337047354</v>
      </c>
      <c r="N851" s="57">
        <f t="shared" si="114"/>
        <v>0.31337047353760444</v>
      </c>
      <c r="O851" s="57">
        <f t="shared" si="114"/>
        <v>0.10445682451253482</v>
      </c>
      <c r="P851" s="57">
        <f t="shared" si="114"/>
        <v>6.9637883008356549E-2</v>
      </c>
      <c r="Q851" s="57">
        <f t="shared" si="114"/>
        <v>3.4818941504178275E-2</v>
      </c>
      <c r="R851" s="57">
        <f t="shared" si="114"/>
        <v>0.1392757660167131</v>
      </c>
      <c r="S851" s="61">
        <f t="shared" si="114"/>
        <v>0.59192200557103059</v>
      </c>
      <c r="T851" s="57">
        <f t="shared" si="111"/>
        <v>100.00000000000001</v>
      </c>
    </row>
    <row r="852" spans="2:20" s="36" customFormat="1" ht="14.25" customHeight="1" x14ac:dyDescent="0.15">
      <c r="B852" s="101"/>
      <c r="C852" s="73"/>
      <c r="D852" s="231" t="s">
        <v>618</v>
      </c>
      <c r="E852" s="37"/>
      <c r="F852" s="37"/>
      <c r="G852" s="37"/>
      <c r="H852" s="64">
        <f t="shared" si="113"/>
        <v>2872</v>
      </c>
      <c r="I852" s="57">
        <f t="shared" si="114"/>
        <v>97.98050139275766</v>
      </c>
      <c r="J852" s="57">
        <f t="shared" si="114"/>
        <v>1.0793871866295264</v>
      </c>
      <c r="K852" s="57">
        <f t="shared" si="114"/>
        <v>0.34818941504178275</v>
      </c>
      <c r="L852" s="57">
        <f t="shared" si="114"/>
        <v>0.2785515320334262</v>
      </c>
      <c r="M852" s="57">
        <f t="shared" si="114"/>
        <v>0.10445682451253482</v>
      </c>
      <c r="N852" s="57">
        <f t="shared" si="114"/>
        <v>6.9637883008356549E-2</v>
      </c>
      <c r="O852" s="57">
        <f t="shared" si="114"/>
        <v>3.4818941504178275E-2</v>
      </c>
      <c r="P852" s="57">
        <f t="shared" si="114"/>
        <v>0</v>
      </c>
      <c r="Q852" s="57">
        <f t="shared" si="114"/>
        <v>0</v>
      </c>
      <c r="R852" s="57">
        <f t="shared" si="114"/>
        <v>3.4818941504178275E-2</v>
      </c>
      <c r="S852" s="61">
        <f t="shared" si="114"/>
        <v>6.9637883008356549E-2</v>
      </c>
      <c r="T852" s="57">
        <f t="shared" si="111"/>
        <v>100.00000000000003</v>
      </c>
    </row>
    <row r="853" spans="2:20" s="36" customFormat="1" ht="14.25" customHeight="1" x14ac:dyDescent="0.15">
      <c r="B853" s="101"/>
      <c r="C853" s="73"/>
      <c r="D853" s="231" t="s">
        <v>619</v>
      </c>
      <c r="E853" s="37"/>
      <c r="F853" s="37"/>
      <c r="G853" s="37"/>
      <c r="H853" s="64">
        <f t="shared" si="113"/>
        <v>2872</v>
      </c>
      <c r="I853" s="57">
        <f t="shared" si="114"/>
        <v>26.044568245125348</v>
      </c>
      <c r="J853" s="57">
        <f t="shared" si="114"/>
        <v>40.668523676880227</v>
      </c>
      <c r="K853" s="57">
        <f t="shared" si="114"/>
        <v>22.841225626740947</v>
      </c>
      <c r="L853" s="57">
        <f t="shared" si="114"/>
        <v>6.0236768802228413</v>
      </c>
      <c r="M853" s="57">
        <f t="shared" si="114"/>
        <v>2.5417827298050142</v>
      </c>
      <c r="N853" s="57">
        <f t="shared" si="114"/>
        <v>0.52228412256267409</v>
      </c>
      <c r="O853" s="57">
        <f t="shared" si="114"/>
        <v>0.2785515320334262</v>
      </c>
      <c r="P853" s="57">
        <f t="shared" si="114"/>
        <v>0.17409470752089137</v>
      </c>
      <c r="Q853" s="57">
        <f t="shared" si="114"/>
        <v>0.1392757660167131</v>
      </c>
      <c r="R853" s="57">
        <f t="shared" si="114"/>
        <v>0.1392757660167131</v>
      </c>
      <c r="S853" s="61">
        <f t="shared" si="114"/>
        <v>0.62674094707520889</v>
      </c>
      <c r="T853" s="57">
        <f t="shared" si="111"/>
        <v>100.00000000000001</v>
      </c>
    </row>
    <row r="854" spans="2:20" s="36" customFormat="1" ht="14.25" customHeight="1" x14ac:dyDescent="0.15">
      <c r="B854" s="101"/>
      <c r="C854" s="145"/>
      <c r="D854" s="232" t="s">
        <v>20</v>
      </c>
      <c r="E854" s="150"/>
      <c r="F854" s="150"/>
      <c r="G854" s="150"/>
      <c r="H854" s="155">
        <f t="shared" si="113"/>
        <v>2872</v>
      </c>
      <c r="I854" s="156">
        <f t="shared" si="114"/>
        <v>50.731197771587745</v>
      </c>
      <c r="J854" s="156">
        <f t="shared" si="114"/>
        <v>13.68384401114206</v>
      </c>
      <c r="K854" s="156">
        <f t="shared" si="114"/>
        <v>14.658774373259053</v>
      </c>
      <c r="L854" s="156">
        <f t="shared" si="114"/>
        <v>7.5208913649025071</v>
      </c>
      <c r="M854" s="156">
        <f t="shared" si="114"/>
        <v>3.6211699164345403</v>
      </c>
      <c r="N854" s="156">
        <f t="shared" si="114"/>
        <v>3.4122562674094707</v>
      </c>
      <c r="O854" s="156">
        <f t="shared" si="114"/>
        <v>1.8105849582172702</v>
      </c>
      <c r="P854" s="156">
        <f t="shared" si="114"/>
        <v>1.4972144846796658</v>
      </c>
      <c r="Q854" s="156">
        <f t="shared" si="114"/>
        <v>1.00974930362117</v>
      </c>
      <c r="R854" s="156">
        <f t="shared" si="114"/>
        <v>1.8454038997214484</v>
      </c>
      <c r="S854" s="157">
        <f t="shared" si="114"/>
        <v>0.20891364902506965</v>
      </c>
      <c r="T854" s="156">
        <f t="shared" si="111"/>
        <v>99.999999999999986</v>
      </c>
    </row>
    <row r="855" spans="2:20" s="36" customFormat="1" ht="14.25" customHeight="1" x14ac:dyDescent="0.15">
      <c r="B855" s="101"/>
      <c r="C855" s="73" t="s">
        <v>1148</v>
      </c>
      <c r="D855" s="231" t="s">
        <v>615</v>
      </c>
      <c r="E855" s="37"/>
      <c r="F855" s="37"/>
      <c r="G855" s="37"/>
      <c r="H855" s="64">
        <f t="shared" si="113"/>
        <v>2374</v>
      </c>
      <c r="I855" s="57">
        <f t="shared" si="114"/>
        <v>83.572030328559393</v>
      </c>
      <c r="J855" s="57">
        <f t="shared" si="114"/>
        <v>6.9081718618365624</v>
      </c>
      <c r="K855" s="57">
        <f t="shared" si="114"/>
        <v>5.7708508845829822</v>
      </c>
      <c r="L855" s="57">
        <f t="shared" si="114"/>
        <v>1.7691659646166806</v>
      </c>
      <c r="M855" s="57">
        <f t="shared" si="114"/>
        <v>0.75821398483572033</v>
      </c>
      <c r="N855" s="57">
        <f t="shared" si="114"/>
        <v>0.33698399326032014</v>
      </c>
      <c r="O855" s="57">
        <f t="shared" si="114"/>
        <v>0.16849199663016007</v>
      </c>
      <c r="P855" s="57">
        <f t="shared" si="114"/>
        <v>0.12636899747262004</v>
      </c>
      <c r="Q855" s="57">
        <f t="shared" si="114"/>
        <v>0</v>
      </c>
      <c r="R855" s="57">
        <f t="shared" si="114"/>
        <v>0.16849199663016007</v>
      </c>
      <c r="S855" s="61">
        <f t="shared" si="114"/>
        <v>0.42122999157540014</v>
      </c>
      <c r="T855" s="57">
        <f t="shared" si="111"/>
        <v>100.00000000000001</v>
      </c>
    </row>
    <row r="856" spans="2:20" s="36" customFormat="1" ht="14.25" customHeight="1" x14ac:dyDescent="0.15">
      <c r="B856" s="101"/>
      <c r="C856" s="73"/>
      <c r="D856" s="231" t="s">
        <v>616</v>
      </c>
      <c r="E856" s="37"/>
      <c r="F856" s="37"/>
      <c r="G856" s="37"/>
      <c r="H856" s="64">
        <f t="shared" si="113"/>
        <v>2374</v>
      </c>
      <c r="I856" s="57">
        <f t="shared" si="114"/>
        <v>2.316764953664701</v>
      </c>
      <c r="J856" s="57">
        <f t="shared" si="114"/>
        <v>2.0219039595619206</v>
      </c>
      <c r="K856" s="57">
        <f t="shared" si="114"/>
        <v>4.6756529064869419</v>
      </c>
      <c r="L856" s="57">
        <f t="shared" si="114"/>
        <v>9.688289806234204</v>
      </c>
      <c r="M856" s="57">
        <f t="shared" si="114"/>
        <v>18.828980623420389</v>
      </c>
      <c r="N856" s="57">
        <f t="shared" si="114"/>
        <v>25.147430497051388</v>
      </c>
      <c r="O856" s="57">
        <f t="shared" si="114"/>
        <v>19.081718618365628</v>
      </c>
      <c r="P856" s="57">
        <f t="shared" si="114"/>
        <v>8.8037068239258645</v>
      </c>
      <c r="Q856" s="57">
        <f t="shared" si="114"/>
        <v>2.5695029486099412</v>
      </c>
      <c r="R856" s="57">
        <f t="shared" si="114"/>
        <v>5.1811288963774222</v>
      </c>
      <c r="S856" s="61">
        <f t="shared" si="114"/>
        <v>1.6849199663016006</v>
      </c>
      <c r="T856" s="57">
        <f t="shared" si="111"/>
        <v>100</v>
      </c>
    </row>
    <row r="857" spans="2:20" s="36" customFormat="1" ht="14.25" customHeight="1" x14ac:dyDescent="0.15">
      <c r="B857" s="101"/>
      <c r="C857" s="73"/>
      <c r="D857" s="231" t="s">
        <v>617</v>
      </c>
      <c r="E857" s="37"/>
      <c r="F857" s="37"/>
      <c r="G857" s="37"/>
      <c r="H857" s="64">
        <f t="shared" si="113"/>
        <v>2374</v>
      </c>
      <c r="I857" s="57">
        <f t="shared" si="114"/>
        <v>2.6537489469250208</v>
      </c>
      <c r="J857" s="57">
        <f t="shared" si="114"/>
        <v>8.6773378264532433</v>
      </c>
      <c r="K857" s="57">
        <f t="shared" si="114"/>
        <v>28.138163437236731</v>
      </c>
      <c r="L857" s="57">
        <f t="shared" si="114"/>
        <v>37.447346251053077</v>
      </c>
      <c r="M857" s="57">
        <f t="shared" si="114"/>
        <v>17.438921651221566</v>
      </c>
      <c r="N857" s="57">
        <f t="shared" si="114"/>
        <v>2.9486099410278013</v>
      </c>
      <c r="O857" s="57">
        <f t="shared" si="114"/>
        <v>0.7160909856781803</v>
      </c>
      <c r="P857" s="57">
        <f t="shared" si="114"/>
        <v>8.4245998315080034E-2</v>
      </c>
      <c r="Q857" s="57">
        <f t="shared" si="114"/>
        <v>8.4245998315080034E-2</v>
      </c>
      <c r="R857" s="57">
        <f t="shared" si="114"/>
        <v>0.12636899747262004</v>
      </c>
      <c r="S857" s="61">
        <f t="shared" si="114"/>
        <v>1.6849199663016006</v>
      </c>
      <c r="T857" s="57">
        <f t="shared" si="111"/>
        <v>100</v>
      </c>
    </row>
    <row r="858" spans="2:20" s="36" customFormat="1" ht="14.25" customHeight="1" x14ac:dyDescent="0.15">
      <c r="B858" s="101"/>
      <c r="C858" s="73"/>
      <c r="D858" s="231" t="s">
        <v>618</v>
      </c>
      <c r="E858" s="37"/>
      <c r="F858" s="37"/>
      <c r="G858" s="37"/>
      <c r="H858" s="64">
        <f t="shared" si="113"/>
        <v>2374</v>
      </c>
      <c r="I858" s="57">
        <f t="shared" si="114"/>
        <v>90.480202190395957</v>
      </c>
      <c r="J858" s="57">
        <f t="shared" si="114"/>
        <v>4.6756529064869419</v>
      </c>
      <c r="K858" s="57">
        <f t="shared" si="114"/>
        <v>2.3588879528222408</v>
      </c>
      <c r="L858" s="57">
        <f t="shared" si="114"/>
        <v>1.2636899747262005</v>
      </c>
      <c r="M858" s="57">
        <f t="shared" si="114"/>
        <v>0.25273799494524007</v>
      </c>
      <c r="N858" s="57">
        <f t="shared" si="114"/>
        <v>0.21061499578770007</v>
      </c>
      <c r="O858" s="57">
        <f t="shared" si="114"/>
        <v>8.4245998315080034E-2</v>
      </c>
      <c r="P858" s="57">
        <f t="shared" si="114"/>
        <v>0.12636899747262004</v>
      </c>
      <c r="Q858" s="57">
        <f t="shared" si="114"/>
        <v>4.2122999157540017E-2</v>
      </c>
      <c r="R858" s="57">
        <f t="shared" si="114"/>
        <v>8.4245998315080034E-2</v>
      </c>
      <c r="S858" s="61">
        <f t="shared" si="114"/>
        <v>0.42122999157540014</v>
      </c>
      <c r="T858" s="57">
        <f t="shared" si="111"/>
        <v>100.00000000000001</v>
      </c>
    </row>
    <row r="859" spans="2:20" s="36" customFormat="1" ht="14.25" customHeight="1" x14ac:dyDescent="0.15">
      <c r="B859" s="101"/>
      <c r="C859" s="73"/>
      <c r="D859" s="231" t="s">
        <v>619</v>
      </c>
      <c r="E859" s="37"/>
      <c r="F859" s="37"/>
      <c r="G859" s="37"/>
      <c r="H859" s="64">
        <f t="shared" si="113"/>
        <v>2374</v>
      </c>
      <c r="I859" s="57">
        <f t="shared" ref="I859:S866" si="115">I835/$H859*100</f>
        <v>38.163437236731255</v>
      </c>
      <c r="J859" s="57">
        <f t="shared" si="115"/>
        <v>36.267902274641955</v>
      </c>
      <c r="K859" s="57">
        <f t="shared" si="115"/>
        <v>16.217354675652906</v>
      </c>
      <c r="L859" s="57">
        <f t="shared" si="115"/>
        <v>5.3496208930075815</v>
      </c>
      <c r="M859" s="57">
        <f t="shared" si="115"/>
        <v>1.2636899747262005</v>
      </c>
      <c r="N859" s="57">
        <f t="shared" si="115"/>
        <v>1.0530749789385003</v>
      </c>
      <c r="O859" s="57">
        <f t="shared" si="115"/>
        <v>0.12636899747262004</v>
      </c>
      <c r="P859" s="57">
        <f t="shared" si="115"/>
        <v>0.16849199663016007</v>
      </c>
      <c r="Q859" s="57">
        <f t="shared" si="115"/>
        <v>0</v>
      </c>
      <c r="R859" s="57">
        <f t="shared" si="115"/>
        <v>0.12636899747262004</v>
      </c>
      <c r="S859" s="61">
        <f t="shared" si="115"/>
        <v>1.2636899747262005</v>
      </c>
      <c r="T859" s="57">
        <f t="shared" si="111"/>
        <v>100.00000000000001</v>
      </c>
    </row>
    <row r="860" spans="2:20" s="36" customFormat="1" ht="14.25" customHeight="1" x14ac:dyDescent="0.15">
      <c r="B860" s="101"/>
      <c r="C860" s="145"/>
      <c r="D860" s="232" t="s">
        <v>20</v>
      </c>
      <c r="E860" s="150"/>
      <c r="F860" s="150"/>
      <c r="G860" s="150"/>
      <c r="H860" s="155">
        <f t="shared" si="113"/>
        <v>2374</v>
      </c>
      <c r="I860" s="156">
        <f t="shared" si="115"/>
        <v>50.294860994102777</v>
      </c>
      <c r="J860" s="156">
        <f t="shared" si="115"/>
        <v>17.101937657961248</v>
      </c>
      <c r="K860" s="156">
        <f t="shared" si="115"/>
        <v>16.554338668913225</v>
      </c>
      <c r="L860" s="156">
        <f t="shared" si="115"/>
        <v>6.5711878685762422</v>
      </c>
      <c r="M860" s="156">
        <f t="shared" si="115"/>
        <v>4.2122999157540013</v>
      </c>
      <c r="N860" s="156">
        <f t="shared" si="115"/>
        <v>2.4010109519797811</v>
      </c>
      <c r="O860" s="156">
        <f t="shared" si="115"/>
        <v>1.2636899747262005</v>
      </c>
      <c r="P860" s="156">
        <f t="shared" si="115"/>
        <v>0.63184498736310024</v>
      </c>
      <c r="Q860" s="156">
        <f t="shared" si="115"/>
        <v>0.16849199663016007</v>
      </c>
      <c r="R860" s="156">
        <f t="shared" si="115"/>
        <v>0.33698399326032014</v>
      </c>
      <c r="S860" s="157">
        <f t="shared" si="115"/>
        <v>0.46335299073294017</v>
      </c>
      <c r="T860" s="156">
        <f t="shared" si="111"/>
        <v>100</v>
      </c>
    </row>
    <row r="861" spans="2:20" s="36" customFormat="1" ht="14.25" customHeight="1" x14ac:dyDescent="0.15">
      <c r="B861" s="101"/>
      <c r="C861" s="73" t="s">
        <v>1149</v>
      </c>
      <c r="D861" s="231" t="s">
        <v>615</v>
      </c>
      <c r="E861" s="37"/>
      <c r="F861" s="37"/>
      <c r="G861" s="37"/>
      <c r="H861" s="64">
        <f t="shared" si="113"/>
        <v>1594</v>
      </c>
      <c r="I861" s="57">
        <f t="shared" si="115"/>
        <v>71.957340025094112</v>
      </c>
      <c r="J861" s="57">
        <f t="shared" si="115"/>
        <v>5.8343789209535757</v>
      </c>
      <c r="K861" s="57">
        <f t="shared" si="115"/>
        <v>10.853199498117942</v>
      </c>
      <c r="L861" s="57">
        <f t="shared" si="115"/>
        <v>5.4579673776662485</v>
      </c>
      <c r="M861" s="57">
        <f t="shared" si="115"/>
        <v>2.9485570890840656</v>
      </c>
      <c r="N861" s="57">
        <f t="shared" si="115"/>
        <v>1.3801756587202008</v>
      </c>
      <c r="O861" s="57">
        <f t="shared" si="115"/>
        <v>0.56461731493099121</v>
      </c>
      <c r="P861" s="57">
        <f t="shared" si="115"/>
        <v>0.18820577164366373</v>
      </c>
      <c r="Q861" s="57">
        <f t="shared" si="115"/>
        <v>0.25094102885821828</v>
      </c>
      <c r="R861" s="57">
        <f t="shared" si="115"/>
        <v>0.12547051442910914</v>
      </c>
      <c r="S861" s="61">
        <f t="shared" si="115"/>
        <v>0.43914680050188204</v>
      </c>
      <c r="T861" s="57">
        <f t="shared" si="111"/>
        <v>100.00000000000003</v>
      </c>
    </row>
    <row r="862" spans="2:20" s="36" customFormat="1" ht="14.25" customHeight="1" x14ac:dyDescent="0.15">
      <c r="B862" s="101"/>
      <c r="C862" s="73"/>
      <c r="D862" s="231" t="s">
        <v>616</v>
      </c>
      <c r="E862" s="37"/>
      <c r="F862" s="37"/>
      <c r="G862" s="37"/>
      <c r="H862" s="64">
        <f t="shared" si="113"/>
        <v>1594</v>
      </c>
      <c r="I862" s="57">
        <f t="shared" si="115"/>
        <v>7.7164366373902133</v>
      </c>
      <c r="J862" s="57">
        <f t="shared" si="115"/>
        <v>6.1480552070263492</v>
      </c>
      <c r="K862" s="57">
        <f t="shared" si="115"/>
        <v>16.938519447929735</v>
      </c>
      <c r="L862" s="57">
        <f t="shared" si="115"/>
        <v>18.883312421580928</v>
      </c>
      <c r="M862" s="57">
        <f t="shared" si="115"/>
        <v>17.816813048933501</v>
      </c>
      <c r="N862" s="57">
        <f t="shared" si="115"/>
        <v>13.237139272271017</v>
      </c>
      <c r="O862" s="57">
        <f t="shared" si="115"/>
        <v>9.7867001254705137</v>
      </c>
      <c r="P862" s="57">
        <f t="shared" si="115"/>
        <v>5.520702634880803</v>
      </c>
      <c r="Q862" s="57">
        <f t="shared" si="115"/>
        <v>1.7565872020075282</v>
      </c>
      <c r="R862" s="57">
        <f t="shared" si="115"/>
        <v>1.3801756587202008</v>
      </c>
      <c r="S862" s="61">
        <f t="shared" si="115"/>
        <v>0.81555834378920955</v>
      </c>
      <c r="T862" s="57">
        <f t="shared" si="111"/>
        <v>100</v>
      </c>
    </row>
    <row r="863" spans="2:20" s="36" customFormat="1" ht="14.25" customHeight="1" x14ac:dyDescent="0.15">
      <c r="B863" s="101"/>
      <c r="C863" s="73"/>
      <c r="D863" s="231" t="s">
        <v>617</v>
      </c>
      <c r="E863" s="37"/>
      <c r="F863" s="37"/>
      <c r="G863" s="37"/>
      <c r="H863" s="64">
        <f t="shared" si="113"/>
        <v>1594</v>
      </c>
      <c r="I863" s="57">
        <f t="shared" si="115"/>
        <v>18.946047678795484</v>
      </c>
      <c r="J863" s="57">
        <f t="shared" si="115"/>
        <v>22.082810539523212</v>
      </c>
      <c r="K863" s="57">
        <f t="shared" si="115"/>
        <v>25.972396486825595</v>
      </c>
      <c r="L863" s="57">
        <f t="shared" si="115"/>
        <v>16.122961104140526</v>
      </c>
      <c r="M863" s="57">
        <f t="shared" si="115"/>
        <v>9.096612296110413</v>
      </c>
      <c r="N863" s="57">
        <f t="shared" si="115"/>
        <v>4.5796737766624842</v>
      </c>
      <c r="O863" s="57">
        <f t="shared" si="115"/>
        <v>2.0702634880803013</v>
      </c>
      <c r="P863" s="57">
        <f t="shared" si="115"/>
        <v>0.25094102885821828</v>
      </c>
      <c r="Q863" s="57">
        <f t="shared" si="115"/>
        <v>6.2735257214554571E-2</v>
      </c>
      <c r="R863" s="57">
        <f t="shared" si="115"/>
        <v>0</v>
      </c>
      <c r="S863" s="61">
        <f t="shared" si="115"/>
        <v>0.81555834378920955</v>
      </c>
      <c r="T863" s="57">
        <f t="shared" si="111"/>
        <v>100</v>
      </c>
    </row>
    <row r="864" spans="2:20" s="36" customFormat="1" ht="14.25" customHeight="1" x14ac:dyDescent="0.15">
      <c r="B864" s="101"/>
      <c r="C864" s="73"/>
      <c r="D864" s="231" t="s">
        <v>618</v>
      </c>
      <c r="E864" s="37"/>
      <c r="F864" s="37"/>
      <c r="G864" s="37"/>
      <c r="H864" s="64">
        <f t="shared" si="113"/>
        <v>1594</v>
      </c>
      <c r="I864" s="57">
        <f t="shared" si="115"/>
        <v>88.770388958594722</v>
      </c>
      <c r="J864" s="57">
        <f t="shared" si="115"/>
        <v>3.1994981179422837</v>
      </c>
      <c r="K864" s="57">
        <f t="shared" si="115"/>
        <v>3.3877038895859477</v>
      </c>
      <c r="L864" s="57">
        <f t="shared" si="115"/>
        <v>2.1329987452948558</v>
      </c>
      <c r="M864" s="57">
        <f t="shared" si="115"/>
        <v>1.3174404015056462</v>
      </c>
      <c r="N864" s="57">
        <f t="shared" si="115"/>
        <v>0.43914680050188204</v>
      </c>
      <c r="O864" s="57">
        <f t="shared" si="115"/>
        <v>0.37641154328732745</v>
      </c>
      <c r="P864" s="57">
        <f t="shared" si="115"/>
        <v>6.2735257214554571E-2</v>
      </c>
      <c r="Q864" s="57">
        <f t="shared" si="115"/>
        <v>0.12547051442910914</v>
      </c>
      <c r="R864" s="57">
        <f t="shared" si="115"/>
        <v>0</v>
      </c>
      <c r="S864" s="61">
        <f t="shared" si="115"/>
        <v>0.18820577164366373</v>
      </c>
      <c r="T864" s="57">
        <f t="shared" si="111"/>
        <v>100.00000000000001</v>
      </c>
    </row>
    <row r="865" spans="1:21" s="36" customFormat="1" ht="14.25" customHeight="1" x14ac:dyDescent="0.15">
      <c r="B865" s="101"/>
      <c r="C865" s="73"/>
      <c r="D865" s="231" t="s">
        <v>619</v>
      </c>
      <c r="E865" s="37"/>
      <c r="F865" s="37"/>
      <c r="G865" s="37"/>
      <c r="H865" s="64">
        <f t="shared" si="113"/>
        <v>1594</v>
      </c>
      <c r="I865" s="57">
        <f t="shared" si="115"/>
        <v>36.198243412797993</v>
      </c>
      <c r="J865" s="57">
        <f t="shared" si="115"/>
        <v>36.82559598494354</v>
      </c>
      <c r="K865" s="57">
        <f t="shared" si="115"/>
        <v>15.056461731493098</v>
      </c>
      <c r="L865" s="57">
        <f t="shared" si="115"/>
        <v>5.8971141781681311</v>
      </c>
      <c r="M865" s="57">
        <f t="shared" si="115"/>
        <v>2.4466750313676284</v>
      </c>
      <c r="N865" s="57">
        <f t="shared" si="115"/>
        <v>1.8820577164366372</v>
      </c>
      <c r="O865" s="57">
        <f t="shared" si="115"/>
        <v>0.56461731493099121</v>
      </c>
      <c r="P865" s="57">
        <f t="shared" si="115"/>
        <v>0.18820577164366373</v>
      </c>
      <c r="Q865" s="57">
        <f t="shared" si="115"/>
        <v>0.25094102885821828</v>
      </c>
      <c r="R865" s="57">
        <f t="shared" si="115"/>
        <v>6.2735257214554571E-2</v>
      </c>
      <c r="S865" s="61">
        <f t="shared" si="115"/>
        <v>0.62735257214554585</v>
      </c>
      <c r="T865" s="57">
        <f t="shared" si="111"/>
        <v>100</v>
      </c>
    </row>
    <row r="866" spans="1:21" ht="14.25" customHeight="1" x14ac:dyDescent="0.15">
      <c r="B866" s="103"/>
      <c r="C866" s="94"/>
      <c r="D866" s="230" t="s">
        <v>20</v>
      </c>
      <c r="E866" s="46"/>
      <c r="F866" s="46"/>
      <c r="G866" s="46"/>
      <c r="H866" s="65">
        <f t="shared" si="113"/>
        <v>1594</v>
      </c>
      <c r="I866" s="58">
        <f t="shared" si="115"/>
        <v>47.804265997490589</v>
      </c>
      <c r="J866" s="58">
        <f t="shared" si="115"/>
        <v>16.56210790464241</v>
      </c>
      <c r="K866" s="58">
        <f t="shared" si="115"/>
        <v>13.550815558343791</v>
      </c>
      <c r="L866" s="58">
        <f t="shared" si="115"/>
        <v>7.2772898368883316</v>
      </c>
      <c r="M866" s="58">
        <f t="shared" si="115"/>
        <v>4.9560853199498123</v>
      </c>
      <c r="N866" s="58">
        <f t="shared" si="115"/>
        <v>3.5131744040150563</v>
      </c>
      <c r="O866" s="58">
        <f t="shared" si="115"/>
        <v>2.697616060225847</v>
      </c>
      <c r="P866" s="58">
        <f t="shared" si="115"/>
        <v>1.5683814303638646</v>
      </c>
      <c r="Q866" s="58">
        <f t="shared" si="115"/>
        <v>0.62735257214554585</v>
      </c>
      <c r="R866" s="58">
        <f t="shared" si="115"/>
        <v>1.3174404015056462</v>
      </c>
      <c r="S866" s="62">
        <f t="shared" si="115"/>
        <v>0.12547051442910914</v>
      </c>
      <c r="T866" s="58">
        <f t="shared" si="111"/>
        <v>100</v>
      </c>
      <c r="U866" s="36"/>
    </row>
    <row r="867" spans="1:21" ht="15" customHeight="1" x14ac:dyDescent="0.15">
      <c r="B867" s="98"/>
      <c r="C867" s="90"/>
      <c r="D867" s="88"/>
      <c r="E867" s="88"/>
      <c r="F867" s="37"/>
      <c r="G867" s="38"/>
      <c r="H867" s="59"/>
      <c r="I867" s="59"/>
      <c r="J867" s="59"/>
      <c r="K867" s="59"/>
      <c r="L867" s="66"/>
      <c r="M867" s="59"/>
      <c r="N867" s="36"/>
    </row>
    <row r="868" spans="1:21" ht="15" customHeight="1" x14ac:dyDescent="0.15">
      <c r="A868" s="1" t="s">
        <v>1155</v>
      </c>
      <c r="B868" s="96"/>
    </row>
    <row r="869" spans="1:21" ht="12" customHeight="1" x14ac:dyDescent="0.15">
      <c r="B869" s="211"/>
      <c r="C869" s="212"/>
      <c r="D869" s="212"/>
      <c r="E869" s="212"/>
      <c r="F869" s="212"/>
      <c r="G869" s="212"/>
      <c r="H869" s="212"/>
      <c r="I869" s="212"/>
      <c r="J869" s="212"/>
      <c r="K869" s="213"/>
      <c r="L869" s="219" t="s">
        <v>806</v>
      </c>
      <c r="M869" s="30"/>
      <c r="N869" s="30"/>
      <c r="O869" s="31"/>
      <c r="P869" s="218" t="s">
        <v>807</v>
      </c>
      <c r="Q869" s="83"/>
      <c r="R869" s="83"/>
      <c r="S869" s="84"/>
    </row>
    <row r="870" spans="1:21" ht="12" customHeight="1" x14ac:dyDescent="0.15">
      <c r="B870" s="136" t="s">
        <v>820</v>
      </c>
      <c r="C870" s="98"/>
      <c r="D870" s="98"/>
      <c r="E870" s="98"/>
      <c r="F870" s="98"/>
      <c r="G870" s="98"/>
      <c r="H870" s="98"/>
      <c r="I870" s="98"/>
      <c r="J870" s="98"/>
      <c r="K870" s="315"/>
      <c r="L870" s="8" t="s">
        <v>1076</v>
      </c>
      <c r="M870" s="8" t="s">
        <v>1156</v>
      </c>
      <c r="N870" s="8" t="s">
        <v>1075</v>
      </c>
      <c r="O870" s="8" t="s">
        <v>1074</v>
      </c>
      <c r="P870" s="20" t="s">
        <v>1076</v>
      </c>
      <c r="Q870" s="20" t="s">
        <v>1156</v>
      </c>
      <c r="R870" s="20" t="s">
        <v>1075</v>
      </c>
      <c r="S870" s="20" t="s">
        <v>1074</v>
      </c>
    </row>
    <row r="871" spans="1:21" ht="12" customHeight="1" x14ac:dyDescent="0.15">
      <c r="B871" s="214"/>
      <c r="C871" s="215"/>
      <c r="D871" s="215"/>
      <c r="E871" s="215"/>
      <c r="F871" s="215"/>
      <c r="G871" s="215"/>
      <c r="H871" s="215"/>
      <c r="I871" s="215"/>
      <c r="J871" s="215"/>
      <c r="K871" s="216"/>
      <c r="L871" s="9"/>
      <c r="M871" s="9"/>
      <c r="N871" s="9"/>
      <c r="O871" s="9"/>
      <c r="P871" s="21">
        <f>L884</f>
        <v>16585</v>
      </c>
      <c r="Q871" s="21">
        <f>M884</f>
        <v>6450</v>
      </c>
      <c r="R871" s="21">
        <f>N884</f>
        <v>5896</v>
      </c>
      <c r="S871" s="21">
        <f>O884</f>
        <v>4004</v>
      </c>
    </row>
    <row r="872" spans="1:21" ht="15" customHeight="1" x14ac:dyDescent="0.15">
      <c r="B872" s="73" t="s">
        <v>1079</v>
      </c>
      <c r="C872" s="26"/>
      <c r="D872" s="26"/>
      <c r="E872" s="26"/>
      <c r="L872" s="10">
        <v>299</v>
      </c>
      <c r="M872" s="10">
        <v>63</v>
      </c>
      <c r="N872" s="10">
        <v>61</v>
      </c>
      <c r="O872" s="10">
        <v>165</v>
      </c>
      <c r="P872" s="22">
        <f t="shared" ref="P872:S873" si="116">L872/P$871*100</f>
        <v>1.8028338860416038</v>
      </c>
      <c r="Q872" s="22">
        <f t="shared" si="116"/>
        <v>0.97674418604651159</v>
      </c>
      <c r="R872" s="22">
        <f t="shared" si="116"/>
        <v>1.0345997286295794</v>
      </c>
      <c r="S872" s="22">
        <f t="shared" si="116"/>
        <v>4.1208791208791204</v>
      </c>
    </row>
    <row r="873" spans="1:21" ht="15" customHeight="1" x14ac:dyDescent="0.15">
      <c r="B873" s="73" t="s">
        <v>823</v>
      </c>
      <c r="C873" s="26"/>
      <c r="D873" s="26"/>
      <c r="E873" s="26"/>
      <c r="L873" s="11">
        <v>200</v>
      </c>
      <c r="M873" s="11">
        <v>19</v>
      </c>
      <c r="N873" s="11">
        <v>75</v>
      </c>
      <c r="O873" s="11">
        <v>104</v>
      </c>
      <c r="P873" s="23">
        <f t="shared" si="116"/>
        <v>1.2059089538739824</v>
      </c>
      <c r="Q873" s="23">
        <f t="shared" si="116"/>
        <v>0.29457364341085268</v>
      </c>
      <c r="R873" s="23">
        <f t="shared" si="116"/>
        <v>1.2720488466757123</v>
      </c>
      <c r="S873" s="23">
        <f t="shared" si="116"/>
        <v>2.5974025974025974</v>
      </c>
    </row>
    <row r="874" spans="1:21" ht="15" customHeight="1" x14ac:dyDescent="0.15">
      <c r="B874" s="73" t="s">
        <v>824</v>
      </c>
      <c r="C874" s="26"/>
      <c r="D874" s="26"/>
      <c r="E874" s="26"/>
      <c r="L874" s="11">
        <v>515</v>
      </c>
      <c r="M874" s="11">
        <v>81</v>
      </c>
      <c r="N874" s="11">
        <v>142</v>
      </c>
      <c r="O874" s="11">
        <v>284</v>
      </c>
      <c r="P874" s="23">
        <f t="shared" ref="P874:S882" si="117">L874/P$871*100</f>
        <v>3.105215556225505</v>
      </c>
      <c r="Q874" s="23">
        <f t="shared" si="117"/>
        <v>1.2558139534883721</v>
      </c>
      <c r="R874" s="23">
        <f t="shared" si="117"/>
        <v>2.4084124830393487</v>
      </c>
      <c r="S874" s="23">
        <f t="shared" si="117"/>
        <v>7.092907092907093</v>
      </c>
    </row>
    <row r="875" spans="1:21" ht="15" customHeight="1" x14ac:dyDescent="0.15">
      <c r="B875" s="73" t="s">
        <v>825</v>
      </c>
      <c r="C875" s="26"/>
      <c r="D875" s="26"/>
      <c r="E875" s="26"/>
      <c r="L875" s="11">
        <v>673</v>
      </c>
      <c r="M875" s="11">
        <v>99</v>
      </c>
      <c r="N875" s="11">
        <v>215</v>
      </c>
      <c r="O875" s="11">
        <v>352</v>
      </c>
      <c r="P875" s="23">
        <f t="shared" si="117"/>
        <v>4.0578836297859517</v>
      </c>
      <c r="Q875" s="23">
        <f t="shared" si="117"/>
        <v>1.5348837209302326</v>
      </c>
      <c r="R875" s="23">
        <f t="shared" si="117"/>
        <v>3.6465400271370423</v>
      </c>
      <c r="S875" s="23">
        <f t="shared" si="117"/>
        <v>8.791208791208792</v>
      </c>
    </row>
    <row r="876" spans="1:21" ht="15" customHeight="1" x14ac:dyDescent="0.15">
      <c r="B876" s="73" t="s">
        <v>826</v>
      </c>
      <c r="C876" s="26"/>
      <c r="D876" s="26"/>
      <c r="E876" s="26"/>
      <c r="L876" s="11">
        <v>1047</v>
      </c>
      <c r="M876" s="11">
        <v>193</v>
      </c>
      <c r="N876" s="11">
        <v>456</v>
      </c>
      <c r="O876" s="11">
        <v>384</v>
      </c>
      <c r="P876" s="23">
        <f t="shared" si="117"/>
        <v>6.3129333735302984</v>
      </c>
      <c r="Q876" s="23">
        <f t="shared" si="117"/>
        <v>2.9922480620155039</v>
      </c>
      <c r="R876" s="23">
        <f t="shared" si="117"/>
        <v>7.734056987788331</v>
      </c>
      <c r="S876" s="23">
        <f t="shared" si="117"/>
        <v>9.5904095904095907</v>
      </c>
    </row>
    <row r="877" spans="1:21" ht="15" customHeight="1" x14ac:dyDescent="0.15">
      <c r="B877" s="73" t="s">
        <v>827</v>
      </c>
      <c r="C877" s="26"/>
      <c r="D877" s="26"/>
      <c r="E877" s="26"/>
      <c r="L877" s="11">
        <v>1246</v>
      </c>
      <c r="M877" s="11">
        <v>227</v>
      </c>
      <c r="N877" s="11">
        <v>598</v>
      </c>
      <c r="O877" s="11">
        <v>402</v>
      </c>
      <c r="P877" s="23">
        <f t="shared" si="117"/>
        <v>7.5128127826349118</v>
      </c>
      <c r="Q877" s="23">
        <f t="shared" si="117"/>
        <v>3.5193798449612403</v>
      </c>
      <c r="R877" s="23">
        <f t="shared" si="117"/>
        <v>10.142469470827679</v>
      </c>
      <c r="S877" s="23">
        <f t="shared" si="117"/>
        <v>10.039960039960039</v>
      </c>
    </row>
    <row r="878" spans="1:21" ht="15" customHeight="1" x14ac:dyDescent="0.15">
      <c r="B878" s="73" t="s">
        <v>828</v>
      </c>
      <c r="C878" s="26"/>
      <c r="D878" s="26"/>
      <c r="E878" s="26"/>
      <c r="L878" s="11">
        <v>1896</v>
      </c>
      <c r="M878" s="11">
        <v>495</v>
      </c>
      <c r="N878" s="11">
        <v>940</v>
      </c>
      <c r="O878" s="11">
        <v>434</v>
      </c>
      <c r="P878" s="23">
        <f t="shared" si="117"/>
        <v>11.432016882725355</v>
      </c>
      <c r="Q878" s="23">
        <f t="shared" si="117"/>
        <v>7.6744186046511631</v>
      </c>
      <c r="R878" s="23">
        <f t="shared" si="117"/>
        <v>15.943012211668927</v>
      </c>
      <c r="S878" s="23">
        <f t="shared" si="117"/>
        <v>10.839160839160838</v>
      </c>
    </row>
    <row r="879" spans="1:21" ht="15" customHeight="1" x14ac:dyDescent="0.15">
      <c r="B879" s="73" t="s">
        <v>829</v>
      </c>
      <c r="C879" s="26"/>
      <c r="D879" s="26"/>
      <c r="E879" s="26"/>
      <c r="L879" s="11">
        <v>1872</v>
      </c>
      <c r="M879" s="11">
        <v>740</v>
      </c>
      <c r="N879" s="11">
        <v>770</v>
      </c>
      <c r="O879" s="11">
        <v>341</v>
      </c>
      <c r="P879" s="23">
        <f t="shared" si="117"/>
        <v>11.287307808260476</v>
      </c>
      <c r="Q879" s="23">
        <f t="shared" si="117"/>
        <v>11.472868217054263</v>
      </c>
      <c r="R879" s="23">
        <f t="shared" si="117"/>
        <v>13.059701492537313</v>
      </c>
      <c r="S879" s="23">
        <f t="shared" si="117"/>
        <v>8.5164835164835164</v>
      </c>
    </row>
    <row r="880" spans="1:21" ht="15" customHeight="1" x14ac:dyDescent="0.15">
      <c r="B880" s="73" t="s">
        <v>830</v>
      </c>
      <c r="C880" s="26"/>
      <c r="D880" s="26"/>
      <c r="E880" s="26"/>
      <c r="L880" s="11">
        <v>1603</v>
      </c>
      <c r="M880" s="11">
        <v>936</v>
      </c>
      <c r="N880" s="11">
        <v>460</v>
      </c>
      <c r="O880" s="11">
        <v>188</v>
      </c>
      <c r="P880" s="23">
        <f t="shared" si="117"/>
        <v>9.6653602652999702</v>
      </c>
      <c r="Q880" s="23">
        <f t="shared" si="117"/>
        <v>14.511627906976743</v>
      </c>
      <c r="R880" s="23">
        <f t="shared" si="117"/>
        <v>7.8018995929443697</v>
      </c>
      <c r="S880" s="23">
        <f t="shared" si="117"/>
        <v>4.6953046953046949</v>
      </c>
    </row>
    <row r="881" spans="2:19" ht="15" customHeight="1" x14ac:dyDescent="0.15">
      <c r="B881" s="73" t="s">
        <v>831</v>
      </c>
      <c r="C881" s="26"/>
      <c r="D881" s="26"/>
      <c r="E881" s="26"/>
      <c r="L881" s="11">
        <v>1385</v>
      </c>
      <c r="M881" s="11">
        <v>1037</v>
      </c>
      <c r="N881" s="11">
        <v>196</v>
      </c>
      <c r="O881" s="11">
        <v>140</v>
      </c>
      <c r="P881" s="23">
        <f t="shared" si="117"/>
        <v>8.3509195055773286</v>
      </c>
      <c r="Q881" s="23">
        <f t="shared" si="117"/>
        <v>16.077519379844961</v>
      </c>
      <c r="R881" s="23">
        <f t="shared" si="117"/>
        <v>3.3242876526458618</v>
      </c>
      <c r="S881" s="23">
        <f t="shared" si="117"/>
        <v>3.4965034965034967</v>
      </c>
    </row>
    <row r="882" spans="2:19" ht="15" customHeight="1" x14ac:dyDescent="0.15">
      <c r="B882" s="73" t="s">
        <v>832</v>
      </c>
      <c r="C882" s="26"/>
      <c r="D882" s="26"/>
      <c r="E882" s="26"/>
      <c r="L882" s="11">
        <v>866</v>
      </c>
      <c r="M882" s="11">
        <v>632</v>
      </c>
      <c r="N882" s="11">
        <v>84</v>
      </c>
      <c r="O882" s="11">
        <v>139</v>
      </c>
      <c r="P882" s="23">
        <f t="shared" si="117"/>
        <v>5.221585770274344</v>
      </c>
      <c r="Q882" s="23">
        <f t="shared" si="117"/>
        <v>9.7984496124031004</v>
      </c>
      <c r="R882" s="23">
        <f t="shared" si="117"/>
        <v>1.4246947082767978</v>
      </c>
      <c r="S882" s="23">
        <f t="shared" si="117"/>
        <v>3.4715284715284711</v>
      </c>
    </row>
    <row r="883" spans="2:19" ht="15" customHeight="1" x14ac:dyDescent="0.15">
      <c r="B883" s="94" t="s">
        <v>833</v>
      </c>
      <c r="C883" s="28"/>
      <c r="D883" s="28"/>
      <c r="E883" s="28"/>
      <c r="F883" s="28"/>
      <c r="G883" s="28"/>
      <c r="H883" s="28"/>
      <c r="I883" s="28"/>
      <c r="J883" s="28"/>
      <c r="K883" s="28"/>
      <c r="L883" s="12">
        <v>4983</v>
      </c>
      <c r="M883" s="12">
        <v>1928</v>
      </c>
      <c r="N883" s="12">
        <v>1899</v>
      </c>
      <c r="O883" s="12">
        <v>1071</v>
      </c>
      <c r="P883" s="24">
        <f>L883/P$871*100</f>
        <v>30.045221585770278</v>
      </c>
      <c r="Q883" s="24">
        <f>M883/Q$871*100</f>
        <v>29.891472868217058</v>
      </c>
      <c r="R883" s="24">
        <f>N883/R$871*100</f>
        <v>32.208276797829036</v>
      </c>
      <c r="S883" s="24">
        <f>O883/S$871*100</f>
        <v>26.74825174825175</v>
      </c>
    </row>
    <row r="884" spans="2:19" ht="15" customHeight="1" x14ac:dyDescent="0.15">
      <c r="B884" s="95" t="s">
        <v>814</v>
      </c>
      <c r="C884" s="30"/>
      <c r="D884" s="30"/>
      <c r="E884" s="30"/>
      <c r="F884" s="30"/>
      <c r="G884" s="30"/>
      <c r="H884" s="30"/>
      <c r="I884" s="30"/>
      <c r="J884" s="30"/>
      <c r="K884" s="31"/>
      <c r="L884" s="13">
        <f>SUM(L872:L883)</f>
        <v>16585</v>
      </c>
      <c r="M884" s="13">
        <f t="shared" ref="M884:O884" si="118">SUM(M872:M883)</f>
        <v>6450</v>
      </c>
      <c r="N884" s="13">
        <f t="shared" si="118"/>
        <v>5896</v>
      </c>
      <c r="O884" s="13">
        <f t="shared" si="118"/>
        <v>4004</v>
      </c>
      <c r="P884" s="25">
        <f>IF(SUM(P872:P883)&gt;100,"－",SUM(P872:P883))</f>
        <v>100</v>
      </c>
      <c r="Q884" s="25">
        <f t="shared" ref="Q884:S884" si="119">IF(SUM(Q872:Q883)&gt;100,"－",SUM(Q872:Q883))</f>
        <v>100</v>
      </c>
      <c r="R884" s="25">
        <f t="shared" si="119"/>
        <v>100</v>
      </c>
      <c r="S884" s="25">
        <f t="shared" si="119"/>
        <v>100</v>
      </c>
    </row>
    <row r="885" spans="2:19" ht="15" customHeight="1" x14ac:dyDescent="0.15">
      <c r="B885" s="95" t="s">
        <v>834</v>
      </c>
      <c r="C885" s="30"/>
      <c r="D885" s="30"/>
      <c r="E885" s="30"/>
      <c r="F885" s="30"/>
      <c r="G885" s="30"/>
      <c r="H885" s="30"/>
      <c r="I885" s="30"/>
      <c r="J885" s="30"/>
      <c r="K885" s="31"/>
      <c r="L885" s="138">
        <v>57.124689098922843</v>
      </c>
      <c r="M885" s="138">
        <v>69.604613014103975</v>
      </c>
      <c r="N885" s="138">
        <v>52.586631053540785</v>
      </c>
      <c r="O885" s="138">
        <v>44.296980379149275</v>
      </c>
    </row>
    <row r="886" spans="2:19" ht="15" customHeight="1" x14ac:dyDescent="0.15">
      <c r="B886" s="95" t="s">
        <v>835</v>
      </c>
      <c r="C886" s="30"/>
      <c r="D886" s="30"/>
      <c r="E886" s="30"/>
      <c r="F886" s="30"/>
      <c r="G886" s="30"/>
      <c r="H886" s="30"/>
      <c r="I886" s="30"/>
      <c r="J886" s="30"/>
      <c r="K886" s="31"/>
      <c r="L886" s="138">
        <v>58.635817298567005</v>
      </c>
      <c r="M886" s="138">
        <v>70.588037687772641</v>
      </c>
      <c r="N886" s="138">
        <v>53.401616951474217</v>
      </c>
      <c r="O886" s="138">
        <v>46.937515697993078</v>
      </c>
    </row>
    <row r="887" spans="2:19" ht="15" customHeight="1" x14ac:dyDescent="0.15">
      <c r="B887" s="95" t="s">
        <v>836</v>
      </c>
      <c r="C887" s="30"/>
      <c r="D887" s="30"/>
      <c r="E887" s="30"/>
      <c r="F887" s="30"/>
      <c r="G887" s="30"/>
      <c r="H887" s="30"/>
      <c r="I887" s="30"/>
      <c r="J887" s="30"/>
      <c r="K887" s="31"/>
      <c r="L887" s="138">
        <v>59.259259259259252</v>
      </c>
      <c r="M887" s="138">
        <v>74.074074074074076</v>
      </c>
      <c r="N887" s="138">
        <v>54.166666666666664</v>
      </c>
      <c r="O887" s="138">
        <v>43.859649122807014</v>
      </c>
    </row>
    <row r="888" spans="2:19" ht="15" customHeight="1" x14ac:dyDescent="0.15">
      <c r="B888" s="95" t="s">
        <v>837</v>
      </c>
      <c r="C888" s="30"/>
      <c r="D888" s="30"/>
      <c r="E888" s="30"/>
      <c r="F888" s="30"/>
      <c r="G888" s="30"/>
      <c r="H888" s="30"/>
      <c r="I888" s="30"/>
      <c r="J888" s="30"/>
      <c r="K888" s="31"/>
      <c r="L888" s="138">
        <v>60.215053763440864</v>
      </c>
      <c r="M888" s="138">
        <v>75</v>
      </c>
      <c r="N888" s="138">
        <v>54.166666666666664</v>
      </c>
      <c r="O888" s="138">
        <v>45.534290271132377</v>
      </c>
    </row>
    <row r="889" spans="2:19" ht="15" customHeight="1" x14ac:dyDescent="0.15">
      <c r="B889" s="95" t="s">
        <v>838</v>
      </c>
      <c r="C889" s="30"/>
      <c r="D889" s="30"/>
      <c r="E889" s="30"/>
      <c r="F889" s="30"/>
      <c r="G889" s="30"/>
      <c r="H889" s="30"/>
      <c r="I889" s="30"/>
      <c r="J889" s="30"/>
      <c r="K889" s="31"/>
      <c r="L889" s="138">
        <v>100</v>
      </c>
      <c r="M889" s="138">
        <v>100</v>
      </c>
      <c r="N889" s="138">
        <v>100</v>
      </c>
      <c r="O889" s="138">
        <v>100</v>
      </c>
    </row>
    <row r="890" spans="2:19" ht="15" customHeight="1" x14ac:dyDescent="0.15">
      <c r="B890" s="95" t="s">
        <v>839</v>
      </c>
      <c r="C890" s="30"/>
      <c r="D890" s="30"/>
      <c r="E890" s="30"/>
      <c r="F890" s="30"/>
      <c r="G890" s="30"/>
      <c r="H890" s="30"/>
      <c r="I890" s="30"/>
      <c r="J890" s="30"/>
      <c r="K890" s="31"/>
      <c r="L890" s="138">
        <v>1.0416666666666665</v>
      </c>
      <c r="M890" s="138">
        <v>2.1505376344086025</v>
      </c>
      <c r="N890" s="138">
        <v>2.083333333333333</v>
      </c>
      <c r="O890" s="138">
        <v>1.0416666666666665</v>
      </c>
    </row>
    <row r="891" spans="2:19" ht="15" customHeight="1" x14ac:dyDescent="0.15">
      <c r="B891" s="98"/>
      <c r="C891" s="32"/>
      <c r="D891" s="32"/>
      <c r="E891" s="32"/>
      <c r="F891" s="32"/>
      <c r="G891" s="32"/>
      <c r="H891" s="32"/>
      <c r="I891" s="32"/>
      <c r="J891" s="32"/>
      <c r="K891" s="32"/>
      <c r="L891" s="32"/>
      <c r="M891" s="1"/>
    </row>
    <row r="892" spans="2:19" ht="12" customHeight="1" x14ac:dyDescent="0.15">
      <c r="B892" s="211"/>
      <c r="C892" s="212"/>
      <c r="D892" s="212"/>
      <c r="E892" s="212"/>
      <c r="F892" s="212"/>
      <c r="G892" s="212"/>
      <c r="H892" s="212"/>
      <c r="I892" s="212"/>
      <c r="J892" s="212"/>
      <c r="K892" s="213"/>
      <c r="L892" s="219" t="s">
        <v>806</v>
      </c>
      <c r="M892" s="30"/>
      <c r="N892" s="30"/>
      <c r="O892" s="31"/>
      <c r="P892" s="218" t="s">
        <v>807</v>
      </c>
      <c r="Q892" s="83"/>
      <c r="R892" s="83"/>
      <c r="S892" s="84"/>
    </row>
    <row r="893" spans="2:19" ht="12" customHeight="1" x14ac:dyDescent="0.15">
      <c r="B893" s="136" t="s">
        <v>821</v>
      </c>
      <c r="C893" s="98"/>
      <c r="D893" s="98"/>
      <c r="E893" s="98"/>
      <c r="F893" s="98"/>
      <c r="G893" s="98"/>
      <c r="H893" s="98"/>
      <c r="I893" s="98"/>
      <c r="J893" s="98"/>
      <c r="K893" s="315"/>
      <c r="L893" s="8" t="s">
        <v>1076</v>
      </c>
      <c r="M893" s="8" t="s">
        <v>1156</v>
      </c>
      <c r="N893" s="8" t="s">
        <v>1075</v>
      </c>
      <c r="O893" s="8" t="s">
        <v>1074</v>
      </c>
      <c r="P893" s="20" t="s">
        <v>1076</v>
      </c>
      <c r="Q893" s="20" t="s">
        <v>1156</v>
      </c>
      <c r="R893" s="20" t="s">
        <v>1075</v>
      </c>
      <c r="S893" s="20" t="s">
        <v>1074</v>
      </c>
    </row>
    <row r="894" spans="2:19" ht="12" customHeight="1" x14ac:dyDescent="0.15">
      <c r="B894" s="214"/>
      <c r="C894" s="215"/>
      <c r="D894" s="215"/>
      <c r="E894" s="215"/>
      <c r="F894" s="215"/>
      <c r="G894" s="215"/>
      <c r="H894" s="215"/>
      <c r="I894" s="215"/>
      <c r="J894" s="215"/>
      <c r="K894" s="216"/>
      <c r="L894" s="9"/>
      <c r="M894" s="9"/>
      <c r="N894" s="9"/>
      <c r="O894" s="9"/>
      <c r="P894" s="21">
        <f>L907</f>
        <v>6924</v>
      </c>
      <c r="Q894" s="21">
        <f t="shared" ref="Q894:S894" si="120">M907</f>
        <v>2872</v>
      </c>
      <c r="R894" s="21">
        <f t="shared" si="120"/>
        <v>2374</v>
      </c>
      <c r="S894" s="21">
        <f t="shared" si="120"/>
        <v>1594</v>
      </c>
    </row>
    <row r="895" spans="2:19" ht="15" customHeight="1" x14ac:dyDescent="0.15">
      <c r="B895" s="73" t="s">
        <v>1079</v>
      </c>
      <c r="C895" s="26"/>
      <c r="D895" s="26"/>
      <c r="E895" s="26"/>
      <c r="L895" s="10">
        <v>155</v>
      </c>
      <c r="M895" s="10">
        <v>20</v>
      </c>
      <c r="N895" s="10">
        <v>36</v>
      </c>
      <c r="O895" s="10">
        <v>94</v>
      </c>
      <c r="P895" s="22">
        <f t="shared" ref="P895:S896" si="121">L895/P$894*100</f>
        <v>2.2385904101675331</v>
      </c>
      <c r="Q895" s="22">
        <f t="shared" si="121"/>
        <v>0.69637883008356549</v>
      </c>
      <c r="R895" s="22">
        <f t="shared" si="121"/>
        <v>1.5164279696714407</v>
      </c>
      <c r="S895" s="22">
        <f t="shared" si="121"/>
        <v>5.8971141781681311</v>
      </c>
    </row>
    <row r="896" spans="2:19" ht="15" customHeight="1" x14ac:dyDescent="0.15">
      <c r="B896" s="73" t="s">
        <v>823</v>
      </c>
      <c r="C896" s="26"/>
      <c r="D896" s="26"/>
      <c r="E896" s="26"/>
      <c r="L896" s="11">
        <v>74</v>
      </c>
      <c r="M896" s="11">
        <v>13</v>
      </c>
      <c r="N896" s="11">
        <v>34</v>
      </c>
      <c r="O896" s="11">
        <v>25</v>
      </c>
      <c r="P896" s="23">
        <f t="shared" si="121"/>
        <v>1.0687463893703062</v>
      </c>
      <c r="Q896" s="23">
        <f t="shared" si="121"/>
        <v>0.45264623955431754</v>
      </c>
      <c r="R896" s="23">
        <f t="shared" si="121"/>
        <v>1.4321819713563606</v>
      </c>
      <c r="S896" s="23">
        <f t="shared" si="121"/>
        <v>1.5683814303638646</v>
      </c>
    </row>
    <row r="897" spans="2:19" ht="15" customHeight="1" x14ac:dyDescent="0.15">
      <c r="B897" s="73" t="s">
        <v>824</v>
      </c>
      <c r="C897" s="26"/>
      <c r="D897" s="26"/>
      <c r="E897" s="26"/>
      <c r="L897" s="11">
        <v>182</v>
      </c>
      <c r="M897" s="11">
        <v>27</v>
      </c>
      <c r="N897" s="11">
        <v>52</v>
      </c>
      <c r="O897" s="11">
        <v>99</v>
      </c>
      <c r="P897" s="23">
        <f t="shared" ref="P897:S905" si="122">L897/P$894*100</f>
        <v>2.628538417099942</v>
      </c>
      <c r="Q897" s="23">
        <f t="shared" si="122"/>
        <v>0.94011142061281339</v>
      </c>
      <c r="R897" s="23">
        <f t="shared" si="122"/>
        <v>2.1903959561920807</v>
      </c>
      <c r="S897" s="23">
        <f t="shared" si="122"/>
        <v>6.2107904642409038</v>
      </c>
    </row>
    <row r="898" spans="2:19" ht="15" customHeight="1" x14ac:dyDescent="0.15">
      <c r="B898" s="73" t="s">
        <v>825</v>
      </c>
      <c r="C898" s="26"/>
      <c r="D898" s="26"/>
      <c r="E898" s="26"/>
      <c r="L898" s="11">
        <v>283</v>
      </c>
      <c r="M898" s="11">
        <v>66</v>
      </c>
      <c r="N898" s="11">
        <v>85</v>
      </c>
      <c r="O898" s="11">
        <v>131</v>
      </c>
      <c r="P898" s="23">
        <f t="shared" si="122"/>
        <v>4.0872328134026574</v>
      </c>
      <c r="Q898" s="23">
        <f t="shared" si="122"/>
        <v>2.298050139275766</v>
      </c>
      <c r="R898" s="23">
        <f t="shared" si="122"/>
        <v>3.5804549283909011</v>
      </c>
      <c r="S898" s="23">
        <f t="shared" si="122"/>
        <v>8.2183186951066496</v>
      </c>
    </row>
    <row r="899" spans="2:19" ht="15" customHeight="1" x14ac:dyDescent="0.15">
      <c r="B899" s="73" t="s">
        <v>826</v>
      </c>
      <c r="C899" s="26"/>
      <c r="D899" s="26"/>
      <c r="E899" s="26"/>
      <c r="L899" s="11">
        <v>488</v>
      </c>
      <c r="M899" s="11">
        <v>105</v>
      </c>
      <c r="N899" s="11">
        <v>197</v>
      </c>
      <c r="O899" s="11">
        <v>180</v>
      </c>
      <c r="P899" s="23">
        <f t="shared" si="122"/>
        <v>7.0479491623339108</v>
      </c>
      <c r="Q899" s="23">
        <f t="shared" si="122"/>
        <v>3.655988857938719</v>
      </c>
      <c r="R899" s="23">
        <f t="shared" si="122"/>
        <v>8.2982308340353832</v>
      </c>
      <c r="S899" s="23">
        <f t="shared" si="122"/>
        <v>11.292346298619824</v>
      </c>
    </row>
    <row r="900" spans="2:19" ht="15" customHeight="1" x14ac:dyDescent="0.15">
      <c r="B900" s="73" t="s">
        <v>827</v>
      </c>
      <c r="C900" s="26"/>
      <c r="D900" s="26"/>
      <c r="E900" s="26"/>
      <c r="L900" s="11">
        <v>544</v>
      </c>
      <c r="M900" s="11">
        <v>141</v>
      </c>
      <c r="N900" s="11">
        <v>241</v>
      </c>
      <c r="O900" s="11">
        <v>156</v>
      </c>
      <c r="P900" s="23">
        <f t="shared" si="122"/>
        <v>7.8567302137492776</v>
      </c>
      <c r="Q900" s="23">
        <f t="shared" si="122"/>
        <v>4.9094707520891365</v>
      </c>
      <c r="R900" s="23">
        <f t="shared" si="122"/>
        <v>10.151642796967145</v>
      </c>
      <c r="S900" s="23">
        <f t="shared" si="122"/>
        <v>9.7867001254705137</v>
      </c>
    </row>
    <row r="901" spans="2:19" ht="15" customHeight="1" x14ac:dyDescent="0.15">
      <c r="B901" s="73" t="s">
        <v>828</v>
      </c>
      <c r="C901" s="26"/>
      <c r="D901" s="26"/>
      <c r="E901" s="26"/>
      <c r="L901" s="11">
        <v>841</v>
      </c>
      <c r="M901" s="11">
        <v>267</v>
      </c>
      <c r="N901" s="11">
        <v>403</v>
      </c>
      <c r="O901" s="11">
        <v>166</v>
      </c>
      <c r="P901" s="23">
        <f t="shared" si="122"/>
        <v>12.146158290005777</v>
      </c>
      <c r="Q901" s="23">
        <f t="shared" si="122"/>
        <v>9.2966573816155993</v>
      </c>
      <c r="R901" s="23">
        <f t="shared" si="122"/>
        <v>16.975568660488626</v>
      </c>
      <c r="S901" s="23">
        <f t="shared" si="122"/>
        <v>10.414052697616061</v>
      </c>
    </row>
    <row r="902" spans="2:19" ht="15" customHeight="1" x14ac:dyDescent="0.15">
      <c r="B902" s="73" t="s">
        <v>829</v>
      </c>
      <c r="C902" s="26"/>
      <c r="D902" s="26"/>
      <c r="E902" s="26"/>
      <c r="L902" s="11">
        <v>831</v>
      </c>
      <c r="M902" s="11">
        <v>366</v>
      </c>
      <c r="N902" s="11">
        <v>327</v>
      </c>
      <c r="O902" s="11">
        <v>127</v>
      </c>
      <c r="P902" s="23">
        <f t="shared" si="122"/>
        <v>12.001733102253032</v>
      </c>
      <c r="Q902" s="23">
        <f t="shared" si="122"/>
        <v>12.743732590529246</v>
      </c>
      <c r="R902" s="23">
        <f t="shared" si="122"/>
        <v>13.774220724515585</v>
      </c>
      <c r="S902" s="23">
        <f t="shared" si="122"/>
        <v>7.9673776662484315</v>
      </c>
    </row>
    <row r="903" spans="2:19" ht="15" customHeight="1" x14ac:dyDescent="0.15">
      <c r="B903" s="73" t="s">
        <v>830</v>
      </c>
      <c r="C903" s="26"/>
      <c r="D903" s="26"/>
      <c r="E903" s="26"/>
      <c r="L903" s="11">
        <v>725</v>
      </c>
      <c r="M903" s="11">
        <v>445</v>
      </c>
      <c r="N903" s="11">
        <v>186</v>
      </c>
      <c r="O903" s="11">
        <v>87</v>
      </c>
      <c r="P903" s="23">
        <f t="shared" si="122"/>
        <v>10.470826112073945</v>
      </c>
      <c r="Q903" s="23">
        <f t="shared" si="122"/>
        <v>15.49442896935933</v>
      </c>
      <c r="R903" s="23">
        <f t="shared" si="122"/>
        <v>7.8348778433024426</v>
      </c>
      <c r="S903" s="23">
        <f t="shared" si="122"/>
        <v>5.4579673776662485</v>
      </c>
    </row>
    <row r="904" spans="2:19" ht="15" customHeight="1" x14ac:dyDescent="0.15">
      <c r="B904" s="73" t="s">
        <v>831</v>
      </c>
      <c r="C904" s="26"/>
      <c r="D904" s="26"/>
      <c r="E904" s="26"/>
      <c r="L904" s="11">
        <v>548</v>
      </c>
      <c r="M904" s="11">
        <v>399</v>
      </c>
      <c r="N904" s="11">
        <v>78</v>
      </c>
      <c r="O904" s="11">
        <v>62</v>
      </c>
      <c r="P904" s="23">
        <f t="shared" si="122"/>
        <v>7.914500288850375</v>
      </c>
      <c r="Q904" s="23">
        <f t="shared" si="122"/>
        <v>13.892757660167131</v>
      </c>
      <c r="R904" s="23">
        <f t="shared" si="122"/>
        <v>3.2855939342881211</v>
      </c>
      <c r="S904" s="23">
        <f t="shared" si="122"/>
        <v>3.8895859473023839</v>
      </c>
    </row>
    <row r="905" spans="2:19" ht="15" customHeight="1" x14ac:dyDescent="0.15">
      <c r="B905" s="73" t="s">
        <v>832</v>
      </c>
      <c r="C905" s="26"/>
      <c r="D905" s="26"/>
      <c r="E905" s="26"/>
      <c r="L905" s="11">
        <v>363</v>
      </c>
      <c r="M905" s="11">
        <v>247</v>
      </c>
      <c r="N905" s="11">
        <v>35</v>
      </c>
      <c r="O905" s="11">
        <v>78</v>
      </c>
      <c r="P905" s="23">
        <f t="shared" si="122"/>
        <v>5.2426343154246098</v>
      </c>
      <c r="Q905" s="23">
        <f t="shared" si="122"/>
        <v>8.6002785515320337</v>
      </c>
      <c r="R905" s="23">
        <f t="shared" si="122"/>
        <v>1.4743049705139006</v>
      </c>
      <c r="S905" s="23">
        <f t="shared" si="122"/>
        <v>4.8933500627352569</v>
      </c>
    </row>
    <row r="906" spans="2:19" ht="15" customHeight="1" x14ac:dyDescent="0.15">
      <c r="B906" s="94" t="s">
        <v>833</v>
      </c>
      <c r="C906" s="28"/>
      <c r="D906" s="28"/>
      <c r="E906" s="28"/>
      <c r="F906" s="28"/>
      <c r="G906" s="28"/>
      <c r="H906" s="28"/>
      <c r="I906" s="28"/>
      <c r="J906" s="28"/>
      <c r="K906" s="28"/>
      <c r="L906" s="12">
        <v>1890</v>
      </c>
      <c r="M906" s="12">
        <v>776</v>
      </c>
      <c r="N906" s="12">
        <v>700</v>
      </c>
      <c r="O906" s="12">
        <v>389</v>
      </c>
      <c r="P906" s="24">
        <f>L906/P$894*100</f>
        <v>27.296360485268629</v>
      </c>
      <c r="Q906" s="24">
        <f>M906/Q$894*100</f>
        <v>27.019498607242337</v>
      </c>
      <c r="R906" s="24">
        <f>N906/R$894*100</f>
        <v>29.486099410278012</v>
      </c>
      <c r="S906" s="24">
        <f>O906/S$894*100</f>
        <v>24.404015056461731</v>
      </c>
    </row>
    <row r="907" spans="2:19" ht="15" customHeight="1" x14ac:dyDescent="0.15">
      <c r="B907" s="95" t="s">
        <v>814</v>
      </c>
      <c r="C907" s="30"/>
      <c r="D907" s="30"/>
      <c r="E907" s="30"/>
      <c r="F907" s="30"/>
      <c r="G907" s="30"/>
      <c r="H907" s="30"/>
      <c r="I907" s="30"/>
      <c r="J907" s="30"/>
      <c r="K907" s="31"/>
      <c r="L907" s="13">
        <f>SUM(L895:L906)</f>
        <v>6924</v>
      </c>
      <c r="M907" s="13">
        <f t="shared" ref="M907:O907" si="123">SUM(M895:M906)</f>
        <v>2872</v>
      </c>
      <c r="N907" s="13">
        <f t="shared" si="123"/>
        <v>2374</v>
      </c>
      <c r="O907" s="13">
        <f t="shared" si="123"/>
        <v>1594</v>
      </c>
      <c r="P907" s="25">
        <f>IF(SUM(P895:P906)&gt;100,"－",SUM(P895:P906))</f>
        <v>100</v>
      </c>
      <c r="Q907" s="25">
        <f t="shared" ref="Q907:S907" si="124">IF(SUM(Q895:Q906)&gt;100,"－",SUM(Q895:Q906))</f>
        <v>100</v>
      </c>
      <c r="R907" s="25">
        <f t="shared" si="124"/>
        <v>100</v>
      </c>
      <c r="S907" s="25">
        <f t="shared" si="124"/>
        <v>99.999999999999986</v>
      </c>
    </row>
    <row r="908" spans="2:19" ht="15" customHeight="1" x14ac:dyDescent="0.15">
      <c r="B908" s="95" t="s">
        <v>834</v>
      </c>
      <c r="C908" s="30"/>
      <c r="D908" s="30"/>
      <c r="E908" s="30"/>
      <c r="F908" s="30"/>
      <c r="G908" s="30"/>
      <c r="H908" s="30"/>
      <c r="I908" s="30"/>
      <c r="J908" s="30"/>
      <c r="K908" s="31"/>
      <c r="L908" s="138">
        <v>57.053226324783815</v>
      </c>
      <c r="M908" s="138">
        <v>67.514395905016144</v>
      </c>
      <c r="N908" s="138">
        <v>52.401983080299416</v>
      </c>
      <c r="O908" s="138">
        <v>45.507326865403627</v>
      </c>
    </row>
    <row r="909" spans="2:19" ht="15" customHeight="1" x14ac:dyDescent="0.15">
      <c r="B909" s="95" t="s">
        <v>835</v>
      </c>
      <c r="C909" s="30"/>
      <c r="D909" s="30"/>
      <c r="E909" s="30"/>
      <c r="F909" s="30"/>
      <c r="G909" s="30"/>
      <c r="H909" s="30"/>
      <c r="I909" s="30"/>
      <c r="J909" s="30"/>
      <c r="K909" s="31"/>
      <c r="L909" s="138">
        <v>58.865739151252662</v>
      </c>
      <c r="M909" s="138">
        <v>68.164823611230162</v>
      </c>
      <c r="N909" s="138">
        <v>53.553675016130171</v>
      </c>
      <c r="O909" s="138">
        <v>49.357631748705103</v>
      </c>
    </row>
    <row r="910" spans="2:19" ht="15" customHeight="1" x14ac:dyDescent="0.15">
      <c r="B910" s="95" t="s">
        <v>836</v>
      </c>
      <c r="C910" s="30"/>
      <c r="D910" s="30"/>
      <c r="E910" s="30"/>
      <c r="F910" s="30"/>
      <c r="G910" s="30"/>
      <c r="H910" s="30"/>
      <c r="I910" s="30"/>
      <c r="J910" s="30"/>
      <c r="K910" s="31"/>
      <c r="L910" s="138">
        <v>58.82352941176471</v>
      </c>
      <c r="M910" s="138">
        <v>70.833333333333343</v>
      </c>
      <c r="N910" s="138">
        <v>54.166666666666664</v>
      </c>
      <c r="O910" s="138">
        <v>43.75</v>
      </c>
    </row>
    <row r="911" spans="2:19" ht="15" customHeight="1" x14ac:dyDescent="0.15">
      <c r="B911" s="95" t="s">
        <v>837</v>
      </c>
      <c r="C911" s="30"/>
      <c r="D911" s="30"/>
      <c r="E911" s="30"/>
      <c r="F911" s="30"/>
      <c r="G911" s="30"/>
      <c r="H911" s="30"/>
      <c r="I911" s="30"/>
      <c r="J911" s="30"/>
      <c r="K911" s="31"/>
      <c r="L911" s="138">
        <v>60.416666666666664</v>
      </c>
      <c r="M911" s="138">
        <v>70.833333333333343</v>
      </c>
      <c r="N911" s="138">
        <v>54.54545454545454</v>
      </c>
      <c r="O911" s="138">
        <v>46.666666666666664</v>
      </c>
    </row>
    <row r="912" spans="2:19" ht="15" customHeight="1" x14ac:dyDescent="0.15">
      <c r="B912" s="95" t="s">
        <v>838</v>
      </c>
      <c r="C912" s="30"/>
      <c r="D912" s="30"/>
      <c r="E912" s="30"/>
      <c r="F912" s="30"/>
      <c r="G912" s="30"/>
      <c r="H912" s="30"/>
      <c r="I912" s="30"/>
      <c r="J912" s="30"/>
      <c r="K912" s="31"/>
      <c r="L912" s="138">
        <v>100</v>
      </c>
      <c r="M912" s="138">
        <v>100</v>
      </c>
      <c r="N912" s="138">
        <v>100</v>
      </c>
      <c r="O912" s="138">
        <v>100</v>
      </c>
    </row>
    <row r="913" spans="1:49" ht="15" customHeight="1" x14ac:dyDescent="0.15">
      <c r="B913" s="95" t="s">
        <v>839</v>
      </c>
      <c r="C913" s="30"/>
      <c r="D913" s="30"/>
      <c r="E913" s="30"/>
      <c r="F913" s="30"/>
      <c r="G913" s="30"/>
      <c r="H913" s="30"/>
      <c r="I913" s="30"/>
      <c r="J913" s="30"/>
      <c r="K913" s="31"/>
      <c r="L913" s="138">
        <v>2.083333333333333</v>
      </c>
      <c r="M913" s="138">
        <v>2.2222222222222223</v>
      </c>
      <c r="N913" s="138">
        <v>2.083333333333333</v>
      </c>
      <c r="O913" s="138">
        <v>3.125</v>
      </c>
    </row>
    <row r="914" spans="1:49" ht="15" customHeight="1" x14ac:dyDescent="0.15">
      <c r="B914" s="98"/>
      <c r="C914" s="32"/>
      <c r="D914" s="32"/>
      <c r="E914" s="32"/>
      <c r="F914" s="32"/>
      <c r="G914" s="32"/>
      <c r="H914" s="32"/>
      <c r="I914" s="32"/>
      <c r="J914" s="32"/>
      <c r="K914" s="32"/>
      <c r="L914" s="210"/>
      <c r="M914" s="210"/>
      <c r="N914" s="210"/>
      <c r="O914" s="210"/>
    </row>
    <row r="915" spans="1:49" ht="15" customHeight="1" x14ac:dyDescent="0.15">
      <c r="A915" s="1" t="s">
        <v>1150</v>
      </c>
      <c r="B915" s="98"/>
      <c r="C915" s="90"/>
      <c r="D915" s="88"/>
      <c r="E915" s="88"/>
      <c r="F915" s="37"/>
      <c r="G915" s="38"/>
      <c r="H915" s="59"/>
      <c r="I915" s="59"/>
      <c r="J915" s="59"/>
      <c r="K915" s="66"/>
      <c r="L915" s="59"/>
      <c r="M915" s="36"/>
      <c r="T915" s="18"/>
      <c r="U915" s="18"/>
      <c r="V915" s="18"/>
      <c r="W915" s="18"/>
      <c r="X915" s="18"/>
      <c r="Y915" s="18"/>
      <c r="Z915" s="18"/>
      <c r="AA915" s="18"/>
      <c r="AB915" s="18"/>
      <c r="AC915" s="18"/>
      <c r="AD915" s="18"/>
      <c r="AE915" s="18"/>
      <c r="AF915" s="18"/>
      <c r="AG915" s="18"/>
      <c r="AH915" s="18"/>
      <c r="AI915" s="18"/>
      <c r="AJ915" s="18"/>
      <c r="AK915" s="18"/>
      <c r="AL915" s="18"/>
      <c r="AM915" s="18"/>
      <c r="AN915" s="18"/>
      <c r="AO915" s="18"/>
      <c r="AP915" s="18"/>
      <c r="AQ915" s="18"/>
      <c r="AR915" s="18"/>
      <c r="AS915" s="18"/>
    </row>
    <row r="916" spans="1:49" ht="15" customHeight="1" x14ac:dyDescent="0.15">
      <c r="B916" s="180"/>
      <c r="C916" s="172"/>
      <c r="D916" s="173"/>
      <c r="E916" s="173"/>
      <c r="F916" s="42"/>
      <c r="G916" s="178" t="s">
        <v>188</v>
      </c>
      <c r="H916" s="179"/>
      <c r="I916" s="256"/>
      <c r="J916" s="256"/>
      <c r="K916" s="256"/>
      <c r="L916" s="256"/>
      <c r="M916" s="256"/>
      <c r="N916" s="256"/>
      <c r="O916" s="178" t="s">
        <v>1051</v>
      </c>
      <c r="P916" s="256"/>
      <c r="Q916" s="256"/>
      <c r="R916" s="256"/>
      <c r="S916" s="256"/>
      <c r="T916" s="256"/>
      <c r="U916" s="256"/>
      <c r="V916" s="179"/>
      <c r="W916" s="178" t="s">
        <v>4</v>
      </c>
      <c r="X916" s="256"/>
      <c r="Y916" s="256"/>
      <c r="Z916" s="256"/>
      <c r="AA916" s="256"/>
      <c r="AB916" s="256"/>
      <c r="AC916" s="256"/>
      <c r="AD916" s="179"/>
      <c r="AE916" s="18"/>
      <c r="AF916" s="18"/>
      <c r="AG916" s="18"/>
      <c r="AH916" s="18"/>
      <c r="AI916" s="18"/>
      <c r="AJ916" s="18"/>
      <c r="AK916" s="18"/>
      <c r="AL916" s="18"/>
      <c r="AM916" s="18"/>
      <c r="AN916" s="18"/>
      <c r="AO916" s="18"/>
      <c r="AP916" s="18"/>
      <c r="AQ916" s="18"/>
      <c r="AR916" s="18"/>
      <c r="AS916" s="18"/>
      <c r="AT916" s="18"/>
      <c r="AU916" s="18"/>
      <c r="AV916" s="18"/>
      <c r="AW916" s="18"/>
    </row>
    <row r="917" spans="1:49" ht="15" customHeight="1" x14ac:dyDescent="0.15">
      <c r="B917" s="136"/>
      <c r="C917" s="90"/>
      <c r="D917" s="88"/>
      <c r="E917" s="88"/>
      <c r="F917" s="43"/>
      <c r="G917" s="178" t="s">
        <v>4</v>
      </c>
      <c r="H917" s="179"/>
      <c r="I917" s="178" t="s">
        <v>11</v>
      </c>
      <c r="J917" s="179"/>
      <c r="K917" s="178" t="s">
        <v>859</v>
      </c>
      <c r="L917" s="179"/>
      <c r="M917" s="178" t="s">
        <v>13</v>
      </c>
      <c r="N917" s="179"/>
      <c r="O917" s="178" t="s">
        <v>4</v>
      </c>
      <c r="P917" s="179"/>
      <c r="Q917" s="178" t="s">
        <v>11</v>
      </c>
      <c r="R917" s="179"/>
      <c r="S917" s="178" t="s">
        <v>859</v>
      </c>
      <c r="T917" s="179"/>
      <c r="U917" s="178" t="s">
        <v>13</v>
      </c>
      <c r="V917" s="179"/>
      <c r="W917" s="178" t="s">
        <v>4</v>
      </c>
      <c r="X917" s="179"/>
      <c r="Y917" s="178" t="s">
        <v>11</v>
      </c>
      <c r="Z917" s="179"/>
      <c r="AA917" s="178" t="s">
        <v>859</v>
      </c>
      <c r="AB917" s="179"/>
      <c r="AC917" s="178" t="s">
        <v>13</v>
      </c>
      <c r="AD917" s="179"/>
      <c r="AE917" s="18"/>
      <c r="AF917" s="18"/>
      <c r="AG917" s="18"/>
      <c r="AH917" s="18"/>
      <c r="AI917" s="18"/>
      <c r="AJ917" s="18"/>
      <c r="AK917" s="18"/>
      <c r="AL917" s="18"/>
      <c r="AM917" s="18"/>
      <c r="AN917" s="18"/>
      <c r="AO917" s="18"/>
      <c r="AP917" s="18"/>
      <c r="AQ917" s="18"/>
      <c r="AR917" s="18"/>
      <c r="AS917" s="18"/>
      <c r="AT917" s="18"/>
      <c r="AU917" s="18"/>
      <c r="AV917" s="18"/>
      <c r="AW917" s="18"/>
    </row>
    <row r="918" spans="1:49" ht="33.75" x14ac:dyDescent="0.15">
      <c r="B918" s="181"/>
      <c r="C918" s="174"/>
      <c r="D918" s="71"/>
      <c r="E918" s="71"/>
      <c r="F918" s="175"/>
      <c r="G918" s="255" t="s">
        <v>765</v>
      </c>
      <c r="H918" s="254" t="s">
        <v>766</v>
      </c>
      <c r="I918" s="255" t="s">
        <v>765</v>
      </c>
      <c r="J918" s="254" t="s">
        <v>766</v>
      </c>
      <c r="K918" s="255" t="s">
        <v>765</v>
      </c>
      <c r="L918" s="254" t="s">
        <v>766</v>
      </c>
      <c r="M918" s="255" t="s">
        <v>765</v>
      </c>
      <c r="N918" s="254" t="s">
        <v>766</v>
      </c>
      <c r="O918" s="255" t="s">
        <v>768</v>
      </c>
      <c r="P918" s="254" t="s">
        <v>766</v>
      </c>
      <c r="Q918" s="255" t="s">
        <v>768</v>
      </c>
      <c r="R918" s="254" t="s">
        <v>766</v>
      </c>
      <c r="S918" s="255" t="s">
        <v>768</v>
      </c>
      <c r="T918" s="254" t="s">
        <v>766</v>
      </c>
      <c r="U918" s="255" t="s">
        <v>768</v>
      </c>
      <c r="V918" s="254" t="s">
        <v>766</v>
      </c>
      <c r="W918" s="255" t="s">
        <v>803</v>
      </c>
      <c r="X918" s="254" t="s">
        <v>766</v>
      </c>
      <c r="Y918" s="255" t="s">
        <v>803</v>
      </c>
      <c r="Z918" s="254" t="s">
        <v>766</v>
      </c>
      <c r="AA918" s="255" t="s">
        <v>803</v>
      </c>
      <c r="AB918" s="254" t="s">
        <v>766</v>
      </c>
      <c r="AC918" s="255" t="s">
        <v>803</v>
      </c>
      <c r="AD918" s="254" t="s">
        <v>766</v>
      </c>
      <c r="AE918" s="18"/>
      <c r="AF918" s="18"/>
      <c r="AG918" s="18"/>
      <c r="AH918" s="18"/>
      <c r="AI918" s="18"/>
      <c r="AJ918" s="18"/>
      <c r="AK918" s="18"/>
      <c r="AL918" s="18"/>
      <c r="AM918" s="18"/>
      <c r="AN918" s="18"/>
      <c r="AO918" s="18"/>
      <c r="AP918" s="18"/>
      <c r="AQ918" s="18"/>
      <c r="AR918" s="18"/>
      <c r="AS918" s="18"/>
      <c r="AT918" s="18"/>
      <c r="AU918" s="18"/>
      <c r="AV918" s="18"/>
      <c r="AW918" s="18"/>
    </row>
    <row r="919" spans="1:49" ht="15" customHeight="1" x14ac:dyDescent="0.15">
      <c r="B919" s="124" t="s">
        <v>193</v>
      </c>
      <c r="C919" s="47"/>
      <c r="D919" s="47"/>
      <c r="E919" s="47"/>
      <c r="F919" s="42"/>
      <c r="G919" s="184">
        <v>3.9535080800113258</v>
      </c>
      <c r="H919" s="185">
        <v>6.8593783424088626</v>
      </c>
      <c r="I919" s="184">
        <v>1.8165163764510779</v>
      </c>
      <c r="J919" s="185">
        <v>6.0994357914297925</v>
      </c>
      <c r="K919" s="184">
        <v>3.6676071591427268</v>
      </c>
      <c r="L919" s="185">
        <v>6.042011559939394</v>
      </c>
      <c r="M919" s="184">
        <v>7.9266935619431838</v>
      </c>
      <c r="N919" s="185">
        <v>7.9006048631460164</v>
      </c>
      <c r="O919" s="184">
        <v>1.4977295770567787</v>
      </c>
      <c r="P919" s="185">
        <v>3.0734370364397847</v>
      </c>
      <c r="Q919" s="184">
        <v>0.56988497734402233</v>
      </c>
      <c r="R919" s="185">
        <v>2.1684439308450267</v>
      </c>
      <c r="S919" s="184">
        <v>1.5025380710659897</v>
      </c>
      <c r="T919" s="185">
        <v>3.0198015139677312</v>
      </c>
      <c r="U919" s="184">
        <v>3.1574196597353494</v>
      </c>
      <c r="V919" s="185">
        <v>3.5002235520576463</v>
      </c>
      <c r="W919" s="184">
        <f>SUM(G919,O919)</f>
        <v>5.4512376570681047</v>
      </c>
      <c r="X919" s="185">
        <f t="shared" ref="X919:AD934" si="125">SUM(H919,P919)</f>
        <v>9.9328153788486482</v>
      </c>
      <c r="Y919" s="184">
        <f t="shared" si="125"/>
        <v>2.3864013537951001</v>
      </c>
      <c r="Z919" s="185">
        <f t="shared" si="125"/>
        <v>8.2678797222748202</v>
      </c>
      <c r="AA919" s="184">
        <f t="shared" si="125"/>
        <v>5.1701452302087167</v>
      </c>
      <c r="AB919" s="185">
        <f t="shared" si="125"/>
        <v>9.0618130739071248</v>
      </c>
      <c r="AC919" s="184">
        <f t="shared" si="125"/>
        <v>11.084113221678534</v>
      </c>
      <c r="AD919" s="185">
        <f t="shared" si="125"/>
        <v>11.400828415203662</v>
      </c>
      <c r="AE919" s="18"/>
      <c r="AF919" s="18"/>
      <c r="AG919" s="18"/>
      <c r="AH919" s="18"/>
      <c r="AI919" s="18"/>
      <c r="AJ919" s="18"/>
      <c r="AK919" s="18"/>
      <c r="AL919" s="18"/>
      <c r="AM919" s="18"/>
      <c r="AN919" s="18"/>
      <c r="AO919" s="18"/>
      <c r="AP919" s="18"/>
      <c r="AQ919" s="18"/>
      <c r="AR919" s="18"/>
      <c r="AS919" s="18"/>
      <c r="AT919" s="18"/>
      <c r="AU919" s="18"/>
      <c r="AV919" s="18"/>
      <c r="AW919" s="18"/>
    </row>
    <row r="920" spans="1:49" ht="15" customHeight="1" x14ac:dyDescent="0.15">
      <c r="B920" s="124" t="s">
        <v>1044</v>
      </c>
      <c r="C920" s="37"/>
      <c r="D920" s="37"/>
      <c r="E920" s="37"/>
      <c r="F920" s="43"/>
      <c r="G920" s="188">
        <v>3.3611418975650711</v>
      </c>
      <c r="H920" s="189">
        <v>3.9636513798489688</v>
      </c>
      <c r="I920" s="260" t="s">
        <v>1141</v>
      </c>
      <c r="J920" s="259" t="s">
        <v>1041</v>
      </c>
      <c r="K920" s="260" t="s">
        <v>1041</v>
      </c>
      <c r="L920" s="259" t="s">
        <v>1041</v>
      </c>
      <c r="M920" s="188">
        <v>3.3611418975650711</v>
      </c>
      <c r="N920" s="189">
        <v>3.9636513798489688</v>
      </c>
      <c r="O920" s="188">
        <v>1.1375943396226416</v>
      </c>
      <c r="P920" s="189">
        <v>1.616602013941967</v>
      </c>
      <c r="Q920" s="260" t="s">
        <v>1041</v>
      </c>
      <c r="R920" s="259" t="s">
        <v>1041</v>
      </c>
      <c r="S920" s="260" t="s">
        <v>1041</v>
      </c>
      <c r="T920" s="259" t="s">
        <v>1041</v>
      </c>
      <c r="U920" s="188">
        <v>1.1375943396226416</v>
      </c>
      <c r="V920" s="189">
        <v>1.616602013941967</v>
      </c>
      <c r="W920" s="188">
        <f t="shared" ref="W920:AD952" si="126">SUM(G920,O920)</f>
        <v>4.4987362371877122</v>
      </c>
      <c r="X920" s="189">
        <f t="shared" si="125"/>
        <v>5.5802533937909358</v>
      </c>
      <c r="Y920" s="260" t="s">
        <v>1041</v>
      </c>
      <c r="Z920" s="259" t="s">
        <v>1041</v>
      </c>
      <c r="AA920" s="260" t="s">
        <v>1041</v>
      </c>
      <c r="AB920" s="259" t="s">
        <v>1041</v>
      </c>
      <c r="AC920" s="188">
        <f t="shared" si="125"/>
        <v>4.4987362371877122</v>
      </c>
      <c r="AD920" s="189">
        <f t="shared" si="125"/>
        <v>5.5802533937909358</v>
      </c>
      <c r="AE920" s="18"/>
      <c r="AF920" s="18"/>
      <c r="AG920" s="18"/>
      <c r="AH920" s="18"/>
      <c r="AI920" s="18"/>
      <c r="AJ920" s="18"/>
      <c r="AK920" s="18"/>
      <c r="AL920" s="18"/>
      <c r="AM920" s="18"/>
      <c r="AN920" s="18"/>
      <c r="AO920" s="18"/>
      <c r="AP920" s="18"/>
      <c r="AQ920" s="18"/>
      <c r="AR920" s="18"/>
      <c r="AS920" s="18"/>
      <c r="AT920" s="18"/>
      <c r="AU920" s="18"/>
      <c r="AV920" s="18"/>
      <c r="AW920" s="18"/>
    </row>
    <row r="921" spans="1:49" ht="15" customHeight="1" x14ac:dyDescent="0.15">
      <c r="B921" s="149" t="s">
        <v>194</v>
      </c>
      <c r="C921" s="150"/>
      <c r="D921" s="150"/>
      <c r="E921" s="150"/>
      <c r="F921" s="151"/>
      <c r="G921" s="186">
        <v>1.2836996669694218</v>
      </c>
      <c r="H921" s="187">
        <v>2.9145878802659775</v>
      </c>
      <c r="I921" s="186">
        <v>0.39751151120078637</v>
      </c>
      <c r="J921" s="187">
        <v>3.6799792123273476</v>
      </c>
      <c r="K921" s="186">
        <v>1.6400909349246944</v>
      </c>
      <c r="L921" s="187">
        <v>3.1521407864847704</v>
      </c>
      <c r="M921" s="186">
        <v>2.1739677744209462</v>
      </c>
      <c r="N921" s="187">
        <v>2.4698871762275543</v>
      </c>
      <c r="O921" s="186">
        <v>0.26052060737527116</v>
      </c>
      <c r="P921" s="187">
        <v>1.137753264550726</v>
      </c>
      <c r="Q921" s="186">
        <v>0.11472125435540072</v>
      </c>
      <c r="R921" s="187">
        <v>1.4837465360919044</v>
      </c>
      <c r="S921" s="186">
        <v>0.37294216969185306</v>
      </c>
      <c r="T921" s="187">
        <v>1.1909268769870385</v>
      </c>
      <c r="U921" s="186">
        <v>0.31045854271356788</v>
      </c>
      <c r="V921" s="187">
        <v>0.95067120817471451</v>
      </c>
      <c r="W921" s="186">
        <f t="shared" si="126"/>
        <v>1.5442202743446929</v>
      </c>
      <c r="X921" s="187">
        <f t="shared" si="125"/>
        <v>4.0523411448167037</v>
      </c>
      <c r="Y921" s="186">
        <f t="shared" si="125"/>
        <v>0.51223276555618713</v>
      </c>
      <c r="Z921" s="187">
        <f t="shared" si="125"/>
        <v>5.1637257484192522</v>
      </c>
      <c r="AA921" s="186">
        <f t="shared" si="125"/>
        <v>2.0130331046165475</v>
      </c>
      <c r="AB921" s="187">
        <f t="shared" si="125"/>
        <v>4.3430676634718086</v>
      </c>
      <c r="AC921" s="186">
        <f t="shared" si="125"/>
        <v>2.4844263171345142</v>
      </c>
      <c r="AD921" s="187">
        <f t="shared" si="125"/>
        <v>3.4205583844022689</v>
      </c>
      <c r="AE921" s="18"/>
      <c r="AF921" s="18"/>
      <c r="AG921" s="18"/>
      <c r="AH921" s="18"/>
      <c r="AI921" s="18"/>
      <c r="AJ921" s="18"/>
      <c r="AK921" s="18"/>
      <c r="AL921" s="18"/>
      <c r="AM921" s="18"/>
      <c r="AN921" s="18"/>
      <c r="AO921" s="18"/>
      <c r="AP921" s="18"/>
      <c r="AQ921" s="18"/>
      <c r="AR921" s="18"/>
      <c r="AS921" s="18"/>
      <c r="AT921" s="18"/>
      <c r="AU921" s="18"/>
      <c r="AV921" s="18"/>
      <c r="AW921" s="18"/>
    </row>
    <row r="922" spans="1:49" ht="15" customHeight="1" x14ac:dyDescent="0.15">
      <c r="B922" s="124" t="s">
        <v>195</v>
      </c>
      <c r="C922" s="37"/>
      <c r="D922" s="37"/>
      <c r="E922" s="37"/>
      <c r="F922" s="43"/>
      <c r="G922" s="188">
        <v>13.876617979588096</v>
      </c>
      <c r="H922" s="189">
        <v>11.084732200675615</v>
      </c>
      <c r="I922" s="188">
        <v>26.31736034762578</v>
      </c>
      <c r="J922" s="189">
        <v>16.736965817388793</v>
      </c>
      <c r="K922" s="188">
        <v>7.9001037523776594</v>
      </c>
      <c r="L922" s="189">
        <v>5.9465808432846821</v>
      </c>
      <c r="M922" s="188">
        <v>2.9333333333333331</v>
      </c>
      <c r="N922" s="189">
        <v>4.3458922996596225</v>
      </c>
      <c r="O922" s="188">
        <v>5.8912325378346919</v>
      </c>
      <c r="P922" s="189">
        <v>4.7095592709581808</v>
      </c>
      <c r="Q922" s="188">
        <v>10.648056042031524</v>
      </c>
      <c r="R922" s="189">
        <v>7.0560324983657212</v>
      </c>
      <c r="S922" s="188">
        <v>3.2197525597269627</v>
      </c>
      <c r="T922" s="189">
        <v>2.4445489358450527</v>
      </c>
      <c r="U922" s="188">
        <v>1.4013530522341096</v>
      </c>
      <c r="V922" s="189">
        <v>1.9403434173041736</v>
      </c>
      <c r="W922" s="188">
        <f t="shared" si="126"/>
        <v>19.767850517422787</v>
      </c>
      <c r="X922" s="189">
        <f t="shared" si="125"/>
        <v>15.794291471633796</v>
      </c>
      <c r="Y922" s="188">
        <f t="shared" si="125"/>
        <v>36.965416389657307</v>
      </c>
      <c r="Z922" s="189">
        <f t="shared" si="125"/>
        <v>23.792998315754513</v>
      </c>
      <c r="AA922" s="188">
        <f t="shared" si="125"/>
        <v>11.119856312104622</v>
      </c>
      <c r="AB922" s="189">
        <f t="shared" si="125"/>
        <v>8.3911297791297343</v>
      </c>
      <c r="AC922" s="188">
        <f t="shared" si="125"/>
        <v>4.3346863855674425</v>
      </c>
      <c r="AD922" s="189">
        <f t="shared" si="125"/>
        <v>6.2862357169637963</v>
      </c>
      <c r="AE922" s="18"/>
      <c r="AF922" s="18"/>
      <c r="AG922" s="18"/>
      <c r="AH922" s="18"/>
      <c r="AI922" s="18"/>
      <c r="AJ922" s="18"/>
      <c r="AK922" s="18"/>
      <c r="AL922" s="18"/>
      <c r="AM922" s="18"/>
      <c r="AN922" s="18"/>
      <c r="AO922" s="18"/>
      <c r="AP922" s="18"/>
      <c r="AQ922" s="18"/>
      <c r="AR922" s="18"/>
      <c r="AS922" s="18"/>
      <c r="AT922" s="18"/>
      <c r="AU922" s="18"/>
      <c r="AV922" s="18"/>
      <c r="AW922" s="18"/>
    </row>
    <row r="923" spans="1:49" ht="15" customHeight="1" x14ac:dyDescent="0.15">
      <c r="B923" s="124" t="s">
        <v>196</v>
      </c>
      <c r="C923" s="37"/>
      <c r="D923" s="37"/>
      <c r="E923" s="37"/>
      <c r="F923" s="43"/>
      <c r="G923" s="188">
        <v>27.570209418735317</v>
      </c>
      <c r="H923" s="189">
        <v>17.329235276264747</v>
      </c>
      <c r="I923" s="188">
        <v>29.446397031927678</v>
      </c>
      <c r="J923" s="189">
        <v>17.720258493843627</v>
      </c>
      <c r="K923" s="188">
        <v>34.74317984361425</v>
      </c>
      <c r="L923" s="189">
        <v>21.940541806642504</v>
      </c>
      <c r="M923" s="188">
        <v>14.259692671394799</v>
      </c>
      <c r="N923" s="189">
        <v>9.1266101491825111</v>
      </c>
      <c r="O923" s="188">
        <v>9.2939074101033636</v>
      </c>
      <c r="P923" s="189">
        <v>6.4595615881689357</v>
      </c>
      <c r="Q923" s="188">
        <v>7.8117400419287213</v>
      </c>
      <c r="R923" s="189">
        <v>5.8323040498307508</v>
      </c>
      <c r="S923" s="188">
        <v>14.000064184852373</v>
      </c>
      <c r="T923" s="189">
        <v>8.9717933515449779</v>
      </c>
      <c r="U923" s="188">
        <v>5.0504413619167714</v>
      </c>
      <c r="V923" s="189">
        <v>3.3942135357876233</v>
      </c>
      <c r="W923" s="188">
        <f t="shared" si="126"/>
        <v>36.864116828838682</v>
      </c>
      <c r="X923" s="189">
        <f t="shared" si="125"/>
        <v>23.788796864433682</v>
      </c>
      <c r="Y923" s="188">
        <f t="shared" si="125"/>
        <v>37.258137073856396</v>
      </c>
      <c r="Z923" s="189">
        <f t="shared" si="125"/>
        <v>23.552562543674377</v>
      </c>
      <c r="AA923" s="188">
        <f t="shared" si="125"/>
        <v>48.74324402846662</v>
      </c>
      <c r="AB923" s="189">
        <f t="shared" si="125"/>
        <v>30.912335158187481</v>
      </c>
      <c r="AC923" s="188">
        <f t="shared" si="125"/>
        <v>19.31013403331157</v>
      </c>
      <c r="AD923" s="189">
        <f t="shared" si="125"/>
        <v>12.520823684970134</v>
      </c>
      <c r="AE923" s="18"/>
      <c r="AF923" s="18"/>
      <c r="AG923" s="18"/>
      <c r="AH923" s="18"/>
      <c r="AI923" s="18"/>
      <c r="AJ923" s="18"/>
      <c r="AK923" s="18"/>
      <c r="AL923" s="18"/>
      <c r="AM923" s="18"/>
      <c r="AN923" s="18"/>
      <c r="AO923" s="18"/>
      <c r="AP923" s="18"/>
      <c r="AQ923" s="18"/>
      <c r="AR923" s="18"/>
      <c r="AS923" s="18"/>
      <c r="AT923" s="18"/>
      <c r="AU923" s="18"/>
      <c r="AV923" s="18"/>
      <c r="AW923" s="18"/>
    </row>
    <row r="924" spans="1:49" ht="15" customHeight="1" x14ac:dyDescent="0.15">
      <c r="B924" s="124" t="s">
        <v>197</v>
      </c>
      <c r="C924" s="37"/>
      <c r="D924" s="37"/>
      <c r="E924" s="37"/>
      <c r="F924" s="43"/>
      <c r="G924" s="188">
        <v>17.300177826833458</v>
      </c>
      <c r="H924" s="189">
        <v>12.425133330397376</v>
      </c>
      <c r="I924" s="188">
        <v>28.354519286125505</v>
      </c>
      <c r="J924" s="189">
        <v>18.865517442092884</v>
      </c>
      <c r="K924" s="188">
        <v>11.963671128107077</v>
      </c>
      <c r="L924" s="189">
        <v>8.294172817388052</v>
      </c>
      <c r="M924" s="188">
        <v>7.6177249346487894</v>
      </c>
      <c r="N924" s="189">
        <v>6.3543879169224482</v>
      </c>
      <c r="O924" s="188">
        <v>8.3171697287839024</v>
      </c>
      <c r="P924" s="189">
        <v>5.8525308263979756</v>
      </c>
      <c r="Q924" s="188">
        <v>13.46850683491062</v>
      </c>
      <c r="R924" s="189">
        <v>8.8577770777168237</v>
      </c>
      <c r="S924" s="188">
        <v>5.0851154833190755</v>
      </c>
      <c r="T924" s="189">
        <v>3.5382114808787462</v>
      </c>
      <c r="U924" s="188">
        <v>4.03048010107391</v>
      </c>
      <c r="V924" s="189">
        <v>3.1485992691839226</v>
      </c>
      <c r="W924" s="188">
        <f t="shared" si="126"/>
        <v>25.617347555617361</v>
      </c>
      <c r="X924" s="189">
        <f t="shared" si="125"/>
        <v>18.277664156795353</v>
      </c>
      <c r="Y924" s="188">
        <f t="shared" si="125"/>
        <v>41.823026121036122</v>
      </c>
      <c r="Z924" s="189">
        <f t="shared" si="125"/>
        <v>27.723294519809706</v>
      </c>
      <c r="AA924" s="188">
        <f t="shared" si="125"/>
        <v>17.048786611426152</v>
      </c>
      <c r="AB924" s="189">
        <f t="shared" si="125"/>
        <v>11.832384298266799</v>
      </c>
      <c r="AC924" s="188">
        <f t="shared" si="125"/>
        <v>11.6482050357227</v>
      </c>
      <c r="AD924" s="189">
        <f t="shared" si="125"/>
        <v>9.5029871861063704</v>
      </c>
      <c r="AE924" s="18"/>
      <c r="AF924" s="18"/>
      <c r="AG924" s="18"/>
      <c r="AH924" s="18"/>
      <c r="AI924" s="18"/>
      <c r="AJ924" s="18"/>
      <c r="AK924" s="18"/>
      <c r="AL924" s="18"/>
      <c r="AM924" s="18"/>
      <c r="AN924" s="18"/>
      <c r="AO924" s="18"/>
      <c r="AP924" s="18"/>
      <c r="AQ924" s="18"/>
      <c r="AR924" s="18"/>
      <c r="AS924" s="18"/>
      <c r="AT924" s="18"/>
      <c r="AU924" s="18"/>
      <c r="AV924" s="18"/>
      <c r="AW924" s="18"/>
    </row>
    <row r="925" spans="1:49" ht="15" customHeight="1" x14ac:dyDescent="0.15">
      <c r="B925" s="124" t="s">
        <v>198</v>
      </c>
      <c r="C925" s="37"/>
      <c r="D925" s="37"/>
      <c r="E925" s="37"/>
      <c r="F925" s="43"/>
      <c r="G925" s="188">
        <v>3.4998583712696001</v>
      </c>
      <c r="H925" s="189">
        <v>7.6310455116888685</v>
      </c>
      <c r="I925" s="188">
        <v>2.0845139861954438</v>
      </c>
      <c r="J925" s="189">
        <v>4.8137935158108993</v>
      </c>
      <c r="K925" s="188">
        <v>7.3724343538585027</v>
      </c>
      <c r="L925" s="189">
        <v>9.6541022433854895</v>
      </c>
      <c r="M925" s="188">
        <v>0.20512820512820515</v>
      </c>
      <c r="N925" s="189">
        <v>3.2547008547008551</v>
      </c>
      <c r="O925" s="188">
        <v>1.3164685416062627</v>
      </c>
      <c r="P925" s="189">
        <v>3.0171380050943637</v>
      </c>
      <c r="Q925" s="188">
        <v>0.77588912133891208</v>
      </c>
      <c r="R925" s="189">
        <v>1.9610889685980999</v>
      </c>
      <c r="S925" s="188">
        <v>2.8396727581810453</v>
      </c>
      <c r="T925" s="189">
        <v>3.8061818643637295</v>
      </c>
      <c r="U925" s="188">
        <v>5.3672316384180796E-2</v>
      </c>
      <c r="V925" s="189">
        <v>1.0164335664335666</v>
      </c>
      <c r="W925" s="188">
        <f t="shared" si="126"/>
        <v>4.816326912875863</v>
      </c>
      <c r="X925" s="189">
        <f t="shared" si="125"/>
        <v>10.648183516783233</v>
      </c>
      <c r="Y925" s="188">
        <f t="shared" si="125"/>
        <v>2.8604031075343559</v>
      </c>
      <c r="Z925" s="189">
        <f t="shared" si="125"/>
        <v>6.774882484408999</v>
      </c>
      <c r="AA925" s="188">
        <f t="shared" si="125"/>
        <v>10.212107112039547</v>
      </c>
      <c r="AB925" s="189">
        <f t="shared" si="125"/>
        <v>13.460284107749219</v>
      </c>
      <c r="AC925" s="188">
        <f t="shared" si="125"/>
        <v>0.25880052151238597</v>
      </c>
      <c r="AD925" s="189">
        <f t="shared" si="125"/>
        <v>4.2711344211344215</v>
      </c>
      <c r="AE925" s="18"/>
      <c r="AF925" s="18"/>
      <c r="AG925" s="18"/>
      <c r="AH925" s="18"/>
      <c r="AI925" s="18"/>
      <c r="AJ925" s="18"/>
      <c r="AK925" s="18"/>
      <c r="AL925" s="18"/>
      <c r="AM925" s="18"/>
      <c r="AN925" s="18"/>
      <c r="AO925" s="18"/>
      <c r="AP925" s="18"/>
      <c r="AQ925" s="18"/>
      <c r="AR925" s="18"/>
      <c r="AS925" s="18"/>
      <c r="AT925" s="18"/>
      <c r="AU925" s="18"/>
      <c r="AV925" s="18"/>
      <c r="AW925" s="18"/>
    </row>
    <row r="926" spans="1:49" ht="15" customHeight="1" x14ac:dyDescent="0.15">
      <c r="B926" s="124" t="s">
        <v>199</v>
      </c>
      <c r="C926" s="37"/>
      <c r="D926" s="37"/>
      <c r="E926" s="37"/>
      <c r="F926" s="43"/>
      <c r="G926" s="188">
        <v>4.7234239739280985</v>
      </c>
      <c r="H926" s="189">
        <v>4.3978585556546612</v>
      </c>
      <c r="I926" s="188">
        <v>5.7777290295623107</v>
      </c>
      <c r="J926" s="189">
        <v>4.7636470153231505</v>
      </c>
      <c r="K926" s="188">
        <v>4.3491285591026747</v>
      </c>
      <c r="L926" s="189">
        <v>4.6203069420469038</v>
      </c>
      <c r="M926" s="188">
        <v>3.6068538189175516</v>
      </c>
      <c r="N926" s="189">
        <v>3.3961631493809361</v>
      </c>
      <c r="O926" s="188">
        <v>2.0355770630184833</v>
      </c>
      <c r="P926" s="189">
        <v>1.8819889121333573</v>
      </c>
      <c r="Q926" s="188">
        <v>2.490546218487395</v>
      </c>
      <c r="R926" s="189">
        <v>2.0507058866028727</v>
      </c>
      <c r="S926" s="188">
        <v>1.7506814310051106</v>
      </c>
      <c r="T926" s="189">
        <v>1.8910670048366169</v>
      </c>
      <c r="U926" s="188">
        <v>1.6567277321541378</v>
      </c>
      <c r="V926" s="189">
        <v>1.5460893820871993</v>
      </c>
      <c r="W926" s="188">
        <f t="shared" si="126"/>
        <v>6.7590010369465823</v>
      </c>
      <c r="X926" s="189">
        <f t="shared" si="125"/>
        <v>6.2798474677880183</v>
      </c>
      <c r="Y926" s="188">
        <f t="shared" si="125"/>
        <v>8.2682752480497061</v>
      </c>
      <c r="Z926" s="189">
        <f t="shared" si="125"/>
        <v>6.8143529019260232</v>
      </c>
      <c r="AA926" s="188">
        <f t="shared" si="125"/>
        <v>6.0998099901077856</v>
      </c>
      <c r="AB926" s="189">
        <f t="shared" si="125"/>
        <v>6.5113739468835208</v>
      </c>
      <c r="AC926" s="188">
        <f t="shared" si="125"/>
        <v>5.2635815510716899</v>
      </c>
      <c r="AD926" s="189">
        <f t="shared" si="125"/>
        <v>4.9422525314681351</v>
      </c>
      <c r="AE926" s="18"/>
      <c r="AF926" s="18"/>
      <c r="AG926" s="18"/>
      <c r="AH926" s="18"/>
      <c r="AI926" s="18"/>
      <c r="AJ926" s="18"/>
      <c r="AK926" s="18"/>
      <c r="AL926" s="18"/>
      <c r="AM926" s="18"/>
      <c r="AN926" s="18"/>
      <c r="AO926" s="18"/>
      <c r="AP926" s="18"/>
      <c r="AQ926" s="18"/>
      <c r="AR926" s="18"/>
      <c r="AS926" s="18"/>
      <c r="AT926" s="18"/>
      <c r="AU926" s="18"/>
      <c r="AV926" s="18"/>
      <c r="AW926" s="18"/>
    </row>
    <row r="927" spans="1:49" ht="15" customHeight="1" x14ac:dyDescent="0.15">
      <c r="B927" s="124" t="s">
        <v>200</v>
      </c>
      <c r="C927" s="37"/>
      <c r="D927" s="37"/>
      <c r="E927" s="37"/>
      <c r="F927" s="43"/>
      <c r="G927" s="188">
        <v>10.350460777702855</v>
      </c>
      <c r="H927" s="189">
        <v>8.6898708003718763</v>
      </c>
      <c r="I927" s="188">
        <v>13.996420722135008</v>
      </c>
      <c r="J927" s="189">
        <v>10.240328337377855</v>
      </c>
      <c r="K927" s="188">
        <v>9.542441086213886</v>
      </c>
      <c r="L927" s="189">
        <v>8.0142706100917422</v>
      </c>
      <c r="M927" s="188">
        <v>5.8456109284088038</v>
      </c>
      <c r="N927" s="189">
        <v>5.9266639267100683</v>
      </c>
      <c r="O927" s="188">
        <v>4.5060122431132488</v>
      </c>
      <c r="P927" s="189">
        <v>3.7691789856507278</v>
      </c>
      <c r="Q927" s="188">
        <v>6.1645636172450056</v>
      </c>
      <c r="R927" s="189">
        <v>4.4910509352576513</v>
      </c>
      <c r="S927" s="188">
        <v>4.017985457656116</v>
      </c>
      <c r="T927" s="189">
        <v>3.3510549965987226</v>
      </c>
      <c r="U927" s="188">
        <v>2.3675598991172762</v>
      </c>
      <c r="V927" s="189">
        <v>2.6953308575957986</v>
      </c>
      <c r="W927" s="188">
        <f t="shared" si="126"/>
        <v>14.856473020816104</v>
      </c>
      <c r="X927" s="189">
        <f t="shared" si="125"/>
        <v>12.459049786022604</v>
      </c>
      <c r="Y927" s="188">
        <f t="shared" si="125"/>
        <v>20.160984339380015</v>
      </c>
      <c r="Z927" s="189">
        <f t="shared" si="125"/>
        <v>14.731379272635508</v>
      </c>
      <c r="AA927" s="188">
        <f t="shared" si="125"/>
        <v>13.560426543870001</v>
      </c>
      <c r="AB927" s="189">
        <f t="shared" si="125"/>
        <v>11.365325606690465</v>
      </c>
      <c r="AC927" s="188">
        <f t="shared" si="125"/>
        <v>8.2131708275260795</v>
      </c>
      <c r="AD927" s="189">
        <f t="shared" si="125"/>
        <v>8.6219947843058673</v>
      </c>
      <c r="AE927" s="18"/>
      <c r="AF927" s="18"/>
      <c r="AG927" s="18"/>
      <c r="AH927" s="18"/>
      <c r="AI927" s="18"/>
      <c r="AJ927" s="18"/>
      <c r="AK927" s="18"/>
      <c r="AL927" s="18"/>
      <c r="AM927" s="18"/>
      <c r="AN927" s="18"/>
      <c r="AO927" s="18"/>
      <c r="AP927" s="18"/>
      <c r="AQ927" s="18"/>
      <c r="AR927" s="18"/>
      <c r="AS927" s="18"/>
      <c r="AT927" s="18"/>
      <c r="AU927" s="18"/>
      <c r="AV927" s="18"/>
      <c r="AW927" s="18"/>
    </row>
    <row r="928" spans="1:49" ht="15" customHeight="1" x14ac:dyDescent="0.15">
      <c r="B928" s="124" t="s">
        <v>201</v>
      </c>
      <c r="C928" s="37"/>
      <c r="D928" s="37"/>
      <c r="E928" s="37"/>
      <c r="F928" s="43"/>
      <c r="G928" s="188">
        <v>11.567782392702988</v>
      </c>
      <c r="H928" s="189">
        <v>14.035960479691035</v>
      </c>
      <c r="I928" s="188">
        <v>13.677224050566789</v>
      </c>
      <c r="J928" s="189">
        <v>13.525974417073915</v>
      </c>
      <c r="K928" s="188">
        <v>14.819898605830165</v>
      </c>
      <c r="L928" s="189">
        <v>18.877912716648886</v>
      </c>
      <c r="M928" s="188">
        <v>3.4523162134944609</v>
      </c>
      <c r="N928" s="189">
        <v>5.3813381868876586</v>
      </c>
      <c r="O928" s="188">
        <v>5.7837991266375548</v>
      </c>
      <c r="P928" s="189">
        <v>6.621015324976141</v>
      </c>
      <c r="Q928" s="188">
        <v>7.5642256482130348</v>
      </c>
      <c r="R928" s="189">
        <v>6.943635958385868</v>
      </c>
      <c r="S928" s="188">
        <v>6.7180674061433452</v>
      </c>
      <c r="T928" s="189">
        <v>8.3716355960306874</v>
      </c>
      <c r="U928" s="188">
        <v>1.2624370277078085</v>
      </c>
      <c r="V928" s="189">
        <v>2.0416000576739064</v>
      </c>
      <c r="W928" s="188">
        <f t="shared" si="126"/>
        <v>17.351581519340542</v>
      </c>
      <c r="X928" s="189">
        <f t="shared" si="125"/>
        <v>20.656975804667177</v>
      </c>
      <c r="Y928" s="188">
        <f t="shared" si="125"/>
        <v>21.241449698779824</v>
      </c>
      <c r="Z928" s="189">
        <f t="shared" si="125"/>
        <v>20.469610375459784</v>
      </c>
      <c r="AA928" s="188">
        <f t="shared" si="125"/>
        <v>21.537966011973509</v>
      </c>
      <c r="AB928" s="189">
        <f t="shared" si="125"/>
        <v>27.249548312679572</v>
      </c>
      <c r="AC928" s="188">
        <f t="shared" si="125"/>
        <v>4.7147532412022697</v>
      </c>
      <c r="AD928" s="189">
        <f t="shared" si="125"/>
        <v>7.422938244561565</v>
      </c>
      <c r="AE928" s="18"/>
      <c r="AF928" s="18"/>
      <c r="AG928" s="18"/>
      <c r="AH928" s="18"/>
      <c r="AI928" s="18"/>
      <c r="AJ928" s="18"/>
      <c r="AK928" s="18"/>
      <c r="AL928" s="18"/>
      <c r="AM928" s="18"/>
      <c r="AN928" s="18"/>
      <c r="AO928" s="18"/>
      <c r="AP928" s="18"/>
      <c r="AQ928" s="18"/>
      <c r="AR928" s="18"/>
      <c r="AS928" s="18"/>
      <c r="AT928" s="18"/>
      <c r="AU928" s="18"/>
      <c r="AV928" s="18"/>
      <c r="AW928" s="18"/>
    </row>
    <row r="929" spans="2:49" ht="15" customHeight="1" x14ac:dyDescent="0.15">
      <c r="B929" s="124" t="s">
        <v>202</v>
      </c>
      <c r="C929" s="37"/>
      <c r="D929" s="37"/>
      <c r="E929" s="37"/>
      <c r="F929" s="43"/>
      <c r="G929" s="188">
        <v>7.2734506985055232</v>
      </c>
      <c r="H929" s="189">
        <v>9.5120581247654545</v>
      </c>
      <c r="I929" s="188">
        <v>10.008826437678897</v>
      </c>
      <c r="J929" s="189">
        <v>11.210819108289224</v>
      </c>
      <c r="K929" s="188">
        <v>6.2524055574692854</v>
      </c>
      <c r="L929" s="189">
        <v>9.2839298957717453</v>
      </c>
      <c r="M929" s="188">
        <v>4.4772853185595558</v>
      </c>
      <c r="N929" s="189">
        <v>5.7587359186286564</v>
      </c>
      <c r="O929" s="188">
        <v>3.2635194068905364</v>
      </c>
      <c r="P929" s="189">
        <v>4.1724509894896773</v>
      </c>
      <c r="Q929" s="188">
        <v>4.8017313746065051</v>
      </c>
      <c r="R929" s="189">
        <v>5.1627572721808352</v>
      </c>
      <c r="S929" s="188">
        <v>2.6529173764906302</v>
      </c>
      <c r="T929" s="189">
        <v>3.8941230332280847</v>
      </c>
      <c r="U929" s="188">
        <v>1.4430415617128465</v>
      </c>
      <c r="V929" s="189">
        <v>2.0882901900952184</v>
      </c>
      <c r="W929" s="188">
        <f t="shared" si="126"/>
        <v>10.53697010539606</v>
      </c>
      <c r="X929" s="189">
        <f t="shared" si="125"/>
        <v>13.684509114255132</v>
      </c>
      <c r="Y929" s="188">
        <f t="shared" si="125"/>
        <v>14.810557812285403</v>
      </c>
      <c r="Z929" s="189">
        <f t="shared" si="125"/>
        <v>16.373576380470059</v>
      </c>
      <c r="AA929" s="188">
        <f t="shared" si="125"/>
        <v>8.9053229339599156</v>
      </c>
      <c r="AB929" s="189">
        <f t="shared" si="125"/>
        <v>13.178052928999829</v>
      </c>
      <c r="AC929" s="188">
        <f t="shared" si="125"/>
        <v>5.9203268802724018</v>
      </c>
      <c r="AD929" s="189">
        <f t="shared" si="125"/>
        <v>7.8470261087238748</v>
      </c>
      <c r="AE929" s="18"/>
      <c r="AF929" s="18"/>
      <c r="AG929" s="18"/>
      <c r="AH929" s="18"/>
      <c r="AI929" s="18"/>
      <c r="AJ929" s="18"/>
      <c r="AK929" s="18"/>
      <c r="AL929" s="18"/>
      <c r="AM929" s="18"/>
      <c r="AN929" s="18"/>
      <c r="AO929" s="18"/>
      <c r="AP929" s="18"/>
      <c r="AQ929" s="18"/>
      <c r="AR929" s="18"/>
      <c r="AS929" s="18"/>
      <c r="AT929" s="18"/>
      <c r="AU929" s="18"/>
      <c r="AV929" s="18"/>
      <c r="AW929" s="18"/>
    </row>
    <row r="930" spans="2:49" ht="15" customHeight="1" x14ac:dyDescent="0.15">
      <c r="B930" s="149" t="s">
        <v>203</v>
      </c>
      <c r="C930" s="150"/>
      <c r="D930" s="150"/>
      <c r="E930" s="150"/>
      <c r="F930" s="151"/>
      <c r="G930" s="186">
        <v>7.8670770661491192</v>
      </c>
      <c r="H930" s="187">
        <v>15.849279072912292</v>
      </c>
      <c r="I930" s="186">
        <v>2.4171930916446245</v>
      </c>
      <c r="J930" s="187">
        <v>8.1019184252391074</v>
      </c>
      <c r="K930" s="186">
        <v>0.33707165109034265</v>
      </c>
      <c r="L930" s="187">
        <v>6.430654936461389</v>
      </c>
      <c r="M930" s="186">
        <v>27.823496574473484</v>
      </c>
      <c r="N930" s="187">
        <v>18.6293713355082</v>
      </c>
      <c r="O930" s="186">
        <v>2.855867014341591</v>
      </c>
      <c r="P930" s="187">
        <v>6.0971810080915354</v>
      </c>
      <c r="Q930" s="186">
        <v>1.1363794907568887</v>
      </c>
      <c r="R930" s="187">
        <v>3.7531875093818194</v>
      </c>
      <c r="S930" s="186">
        <v>0.15911008013496417</v>
      </c>
      <c r="T930" s="187">
        <v>2.4912349299446079</v>
      </c>
      <c r="U930" s="186">
        <v>9.958444022770399</v>
      </c>
      <c r="V930" s="187">
        <v>7.2874534241663964</v>
      </c>
      <c r="W930" s="186">
        <f t="shared" si="126"/>
        <v>10.722944080490709</v>
      </c>
      <c r="X930" s="187">
        <f t="shared" si="125"/>
        <v>21.946460081003828</v>
      </c>
      <c r="Y930" s="186">
        <f t="shared" si="125"/>
        <v>3.5535725824015132</v>
      </c>
      <c r="Z930" s="187">
        <f t="shared" si="125"/>
        <v>11.855105934620926</v>
      </c>
      <c r="AA930" s="186">
        <f t="shared" si="125"/>
        <v>0.49618173122530684</v>
      </c>
      <c r="AB930" s="187">
        <f t="shared" si="125"/>
        <v>8.9218898664059978</v>
      </c>
      <c r="AC930" s="186">
        <f t="shared" si="125"/>
        <v>37.781940597243882</v>
      </c>
      <c r="AD930" s="187">
        <f t="shared" si="125"/>
        <v>25.916824759674597</v>
      </c>
      <c r="AE930" s="18"/>
      <c r="AF930" s="18"/>
      <c r="AG930" s="18"/>
      <c r="AH930" s="18"/>
      <c r="AI930" s="18"/>
      <c r="AJ930" s="18"/>
      <c r="AK930" s="18"/>
      <c r="AL930" s="18"/>
      <c r="AM930" s="18"/>
      <c r="AN930" s="18"/>
      <c r="AO930" s="18"/>
      <c r="AP930" s="18"/>
      <c r="AQ930" s="18"/>
      <c r="AR930" s="18"/>
      <c r="AS930" s="18"/>
      <c r="AT930" s="18"/>
      <c r="AU930" s="18"/>
      <c r="AV930" s="18"/>
      <c r="AW930" s="18"/>
    </row>
    <row r="931" spans="2:49" ht="15" customHeight="1" x14ac:dyDescent="0.15">
      <c r="B931" s="124" t="s">
        <v>204</v>
      </c>
      <c r="C931" s="37"/>
      <c r="D931" s="37"/>
      <c r="E931" s="37"/>
      <c r="F931" s="43"/>
      <c r="G931" s="188">
        <v>4.3050861629448347</v>
      </c>
      <c r="H931" s="189">
        <v>3.7721973443219072</v>
      </c>
      <c r="I931" s="188">
        <v>4.687799393368894</v>
      </c>
      <c r="J931" s="189">
        <v>3.5953051015337811</v>
      </c>
      <c r="K931" s="188">
        <v>5.0155420641803987</v>
      </c>
      <c r="L931" s="189">
        <v>3.8021723914304033</v>
      </c>
      <c r="M931" s="188">
        <v>2.7135917442738484</v>
      </c>
      <c r="N931" s="189">
        <v>4.2228351000279627</v>
      </c>
      <c r="O931" s="188">
        <v>1.7277421704297162</v>
      </c>
      <c r="P931" s="189">
        <v>1.5392900776591774</v>
      </c>
      <c r="Q931" s="188">
        <v>1.9985294117647061</v>
      </c>
      <c r="R931" s="189">
        <v>1.5069074611995303</v>
      </c>
      <c r="S931" s="188">
        <v>2.0442710560068407</v>
      </c>
      <c r="T931" s="189">
        <v>1.5485053673508604</v>
      </c>
      <c r="U931" s="188">
        <v>0.8005044136191678</v>
      </c>
      <c r="V931" s="189">
        <v>1.6440949548430672</v>
      </c>
      <c r="W931" s="188">
        <f t="shared" si="126"/>
        <v>6.0328283333745514</v>
      </c>
      <c r="X931" s="189">
        <f t="shared" si="125"/>
        <v>5.3114874219810844</v>
      </c>
      <c r="Y931" s="188">
        <f t="shared" si="125"/>
        <v>6.6863288051336003</v>
      </c>
      <c r="Z931" s="189">
        <f t="shared" si="125"/>
        <v>5.1022125627333113</v>
      </c>
      <c r="AA931" s="188">
        <f t="shared" si="125"/>
        <v>7.0598131201872398</v>
      </c>
      <c r="AB931" s="189">
        <f t="shared" si="125"/>
        <v>5.3506777587812637</v>
      </c>
      <c r="AC931" s="188">
        <f t="shared" si="125"/>
        <v>3.5140961578930163</v>
      </c>
      <c r="AD931" s="189">
        <f t="shared" si="125"/>
        <v>5.8669300548710304</v>
      </c>
      <c r="AE931" s="18"/>
      <c r="AF931" s="18"/>
      <c r="AG931" s="18"/>
      <c r="AH931" s="18"/>
      <c r="AI931" s="18"/>
      <c r="AJ931" s="18"/>
      <c r="AK931" s="18"/>
      <c r="AL931" s="18"/>
      <c r="AM931" s="18"/>
      <c r="AN931" s="18"/>
      <c r="AO931" s="18"/>
      <c r="AP931" s="18"/>
      <c r="AQ931" s="18"/>
      <c r="AR931" s="18"/>
      <c r="AS931" s="18"/>
      <c r="AT931" s="18"/>
      <c r="AU931" s="18"/>
      <c r="AV931" s="18"/>
      <c r="AW931" s="18"/>
    </row>
    <row r="932" spans="2:49" ht="15" customHeight="1" x14ac:dyDescent="0.15">
      <c r="B932" s="124" t="s">
        <v>1043</v>
      </c>
      <c r="C932" s="37"/>
      <c r="D932" s="37"/>
      <c r="E932" s="37"/>
      <c r="F932" s="43"/>
      <c r="G932" s="188">
        <v>16.954943035648657</v>
      </c>
      <c r="H932" s="189">
        <v>16.778187541447338</v>
      </c>
      <c r="I932" s="260" t="s">
        <v>1041</v>
      </c>
      <c r="J932" s="259" t="s">
        <v>1041</v>
      </c>
      <c r="K932" s="188">
        <v>28.154534398888117</v>
      </c>
      <c r="L932" s="189">
        <v>19.009630499180339</v>
      </c>
      <c r="M932" s="188">
        <v>1.1067134854945238</v>
      </c>
      <c r="N932" s="189">
        <v>2.8608779532003665</v>
      </c>
      <c r="O932" s="188">
        <v>6.9622571001494773</v>
      </c>
      <c r="P932" s="189">
        <v>7.0966346324249647</v>
      </c>
      <c r="Q932" s="260" t="s">
        <v>1041</v>
      </c>
      <c r="R932" s="259" t="s">
        <v>1041</v>
      </c>
      <c r="S932" s="188">
        <v>11.615064102564103</v>
      </c>
      <c r="T932" s="189">
        <v>7.9197929440329622</v>
      </c>
      <c r="U932" s="188">
        <v>0.27311320754716983</v>
      </c>
      <c r="V932" s="189">
        <v>1.0863634939672766</v>
      </c>
      <c r="W932" s="188">
        <f t="shared" si="126"/>
        <v>23.917200135798133</v>
      </c>
      <c r="X932" s="189">
        <f t="shared" si="125"/>
        <v>23.874822173872303</v>
      </c>
      <c r="Y932" s="260" t="s">
        <v>1041</v>
      </c>
      <c r="Z932" s="259" t="s">
        <v>1041</v>
      </c>
      <c r="AA932" s="188">
        <f t="shared" si="125"/>
        <v>39.769598501452222</v>
      </c>
      <c r="AB932" s="189">
        <f t="shared" si="125"/>
        <v>26.929423443213302</v>
      </c>
      <c r="AC932" s="188">
        <f t="shared" si="125"/>
        <v>1.3798266930416936</v>
      </c>
      <c r="AD932" s="189">
        <f t="shared" si="125"/>
        <v>3.9472414471676434</v>
      </c>
      <c r="AE932" s="18"/>
      <c r="AF932" s="18"/>
      <c r="AG932" s="18"/>
      <c r="AH932" s="18"/>
      <c r="AI932" s="18"/>
      <c r="AJ932" s="18"/>
      <c r="AK932" s="18"/>
      <c r="AL932" s="18"/>
      <c r="AM932" s="18"/>
      <c r="AN932" s="18"/>
      <c r="AO932" s="18"/>
      <c r="AP932" s="18"/>
      <c r="AQ932" s="18"/>
      <c r="AR932" s="18"/>
      <c r="AS932" s="18"/>
      <c r="AT932" s="18"/>
      <c r="AU932" s="18"/>
      <c r="AV932" s="18"/>
      <c r="AW932" s="18"/>
    </row>
    <row r="933" spans="2:49" ht="15" customHeight="1" x14ac:dyDescent="0.15">
      <c r="B933" s="124" t="s">
        <v>1042</v>
      </c>
      <c r="C933" s="37"/>
      <c r="D933" s="37"/>
      <c r="E933" s="37"/>
      <c r="F933" s="43"/>
      <c r="G933" s="188">
        <v>18.185924050632913</v>
      </c>
      <c r="H933" s="189">
        <v>14.70427219936524</v>
      </c>
      <c r="I933" s="260" t="s">
        <v>1041</v>
      </c>
      <c r="J933" s="259" t="s">
        <v>1041</v>
      </c>
      <c r="K933" s="260" t="s">
        <v>1041</v>
      </c>
      <c r="L933" s="259" t="s">
        <v>1041</v>
      </c>
      <c r="M933" s="188">
        <v>18.185924050632913</v>
      </c>
      <c r="N933" s="189">
        <v>14.70427219936524</v>
      </c>
      <c r="O933" s="188">
        <v>6.7125474083438679</v>
      </c>
      <c r="P933" s="189">
        <v>5.8251883076952673</v>
      </c>
      <c r="Q933" s="260" t="s">
        <v>1041</v>
      </c>
      <c r="R933" s="259" t="s">
        <v>1041</v>
      </c>
      <c r="S933" s="260" t="s">
        <v>1041</v>
      </c>
      <c r="T933" s="259" t="s">
        <v>1041</v>
      </c>
      <c r="U933" s="188">
        <v>6.7125474083438679</v>
      </c>
      <c r="V933" s="189">
        <v>5.8251883076952673</v>
      </c>
      <c r="W933" s="188">
        <f t="shared" si="126"/>
        <v>24.898471458976779</v>
      </c>
      <c r="X933" s="189">
        <f t="shared" si="125"/>
        <v>20.529460507060506</v>
      </c>
      <c r="Y933" s="260" t="s">
        <v>1041</v>
      </c>
      <c r="Z933" s="259" t="s">
        <v>1041</v>
      </c>
      <c r="AA933" s="260" t="s">
        <v>1041</v>
      </c>
      <c r="AB933" s="259" t="s">
        <v>1041</v>
      </c>
      <c r="AC933" s="188">
        <f t="shared" si="125"/>
        <v>24.898471458976779</v>
      </c>
      <c r="AD933" s="189">
        <f t="shared" si="125"/>
        <v>20.529460507060506</v>
      </c>
      <c r="AE933" s="18"/>
      <c r="AF933" s="18"/>
      <c r="AG933" s="18"/>
      <c r="AH933" s="18"/>
      <c r="AI933" s="18"/>
      <c r="AJ933" s="18"/>
      <c r="AK933" s="18"/>
      <c r="AL933" s="18"/>
      <c r="AM933" s="18"/>
      <c r="AN933" s="18"/>
      <c r="AO933" s="18"/>
      <c r="AP933" s="18"/>
      <c r="AQ933" s="18"/>
      <c r="AR933" s="18"/>
      <c r="AS933" s="18"/>
      <c r="AT933" s="18"/>
      <c r="AU933" s="18"/>
      <c r="AV933" s="18"/>
      <c r="AW933" s="18"/>
    </row>
    <row r="934" spans="2:49" ht="15" customHeight="1" x14ac:dyDescent="0.15">
      <c r="B934" s="124" t="s">
        <v>205</v>
      </c>
      <c r="C934" s="37"/>
      <c r="D934" s="37"/>
      <c r="E934" s="37"/>
      <c r="F934" s="43"/>
      <c r="G934" s="188">
        <v>5.8606843874121601</v>
      </c>
      <c r="H934" s="189">
        <v>5.7540667388895601</v>
      </c>
      <c r="I934" s="188">
        <v>6.2332184628237268</v>
      </c>
      <c r="J934" s="189">
        <v>5.6678311263339491</v>
      </c>
      <c r="K934" s="188">
        <v>4.9123070721032018</v>
      </c>
      <c r="L934" s="189">
        <v>4.4139375278074002</v>
      </c>
      <c r="M934" s="188">
        <v>6.6354719205186505</v>
      </c>
      <c r="N934" s="189">
        <v>8.591523654557383</v>
      </c>
      <c r="O934" s="188">
        <v>2.5044541484716158</v>
      </c>
      <c r="P934" s="189">
        <v>2.4457560852978069</v>
      </c>
      <c r="Q934" s="188">
        <v>2.6535514345696289</v>
      </c>
      <c r="R934" s="189">
        <v>2.4546136165918506</v>
      </c>
      <c r="S934" s="188">
        <v>2.0178038379530916</v>
      </c>
      <c r="T934" s="189">
        <v>1.8129419030358394</v>
      </c>
      <c r="U934" s="188">
        <v>2.9666456096020211</v>
      </c>
      <c r="V934" s="189">
        <v>3.6967430928952654</v>
      </c>
      <c r="W934" s="188">
        <f t="shared" si="126"/>
        <v>8.3651385358837764</v>
      </c>
      <c r="X934" s="189">
        <f t="shared" si="125"/>
        <v>8.1998228241873665</v>
      </c>
      <c r="Y934" s="188">
        <f t="shared" si="125"/>
        <v>8.8867698973933553</v>
      </c>
      <c r="Z934" s="189">
        <f t="shared" si="125"/>
        <v>8.1224447429258007</v>
      </c>
      <c r="AA934" s="188">
        <f t="shared" si="125"/>
        <v>6.9301109100562934</v>
      </c>
      <c r="AB934" s="189">
        <f t="shared" si="125"/>
        <v>6.2268794308432396</v>
      </c>
      <c r="AC934" s="188">
        <f t="shared" si="125"/>
        <v>9.6021175301206725</v>
      </c>
      <c r="AD934" s="189">
        <f t="shared" si="125"/>
        <v>12.288266747452649</v>
      </c>
      <c r="AE934" s="18"/>
      <c r="AF934" s="18"/>
      <c r="AG934" s="18"/>
      <c r="AH934" s="18"/>
      <c r="AI934" s="18"/>
      <c r="AJ934" s="18"/>
      <c r="AK934" s="18"/>
      <c r="AL934" s="18"/>
      <c r="AM934" s="18"/>
      <c r="AN934" s="18"/>
      <c r="AO934" s="18"/>
      <c r="AP934" s="18"/>
      <c r="AQ934" s="18"/>
      <c r="AR934" s="18"/>
      <c r="AS934" s="18"/>
      <c r="AT934" s="18"/>
      <c r="AU934" s="18"/>
      <c r="AV934" s="18"/>
      <c r="AW934" s="18"/>
    </row>
    <row r="935" spans="2:49" ht="15" customHeight="1" x14ac:dyDescent="0.15">
      <c r="B935" s="124" t="s">
        <v>62</v>
      </c>
      <c r="C935" s="37"/>
      <c r="D935" s="37"/>
      <c r="E935" s="37"/>
      <c r="F935" s="43"/>
      <c r="G935" s="188">
        <v>6.2653763046314417</v>
      </c>
      <c r="H935" s="189">
        <v>6.4164707856785856</v>
      </c>
      <c r="I935" s="188">
        <v>4.7679292534042892</v>
      </c>
      <c r="J935" s="189">
        <v>4.8551664162467398</v>
      </c>
      <c r="K935" s="188">
        <v>6.77338993819673</v>
      </c>
      <c r="L935" s="189">
        <v>6.0212945086460792</v>
      </c>
      <c r="M935" s="188">
        <v>7.8918076955460128</v>
      </c>
      <c r="N935" s="189">
        <v>10.404343077402753</v>
      </c>
      <c r="O935" s="188">
        <v>2.5008225360314458</v>
      </c>
      <c r="P935" s="189">
        <v>2.571248386248131</v>
      </c>
      <c r="Q935" s="188">
        <v>2.1524317704688594</v>
      </c>
      <c r="R935" s="189">
        <v>2.1509629862588997</v>
      </c>
      <c r="S935" s="188">
        <v>2.8849060631938515</v>
      </c>
      <c r="T935" s="189">
        <v>2.5598459677169978</v>
      </c>
      <c r="U935" s="188">
        <v>2.5757413249211356</v>
      </c>
      <c r="V935" s="189">
        <v>3.7175134887507055</v>
      </c>
      <c r="W935" s="188">
        <f t="shared" si="126"/>
        <v>8.7661988406628879</v>
      </c>
      <c r="X935" s="189">
        <f t="shared" si="126"/>
        <v>8.9877191719267167</v>
      </c>
      <c r="Y935" s="188">
        <f t="shared" si="126"/>
        <v>6.9203610238731486</v>
      </c>
      <c r="Z935" s="189">
        <f t="shared" si="126"/>
        <v>7.0061294025056391</v>
      </c>
      <c r="AA935" s="188">
        <f t="shared" si="126"/>
        <v>9.6582960013905819</v>
      </c>
      <c r="AB935" s="189">
        <f t="shared" si="126"/>
        <v>8.5811404763630765</v>
      </c>
      <c r="AC935" s="188">
        <f t="shared" si="126"/>
        <v>10.467549020467148</v>
      </c>
      <c r="AD935" s="189">
        <f t="shared" si="126"/>
        <v>14.121856566153459</v>
      </c>
      <c r="AE935" s="18"/>
      <c r="AF935" s="18"/>
      <c r="AG935" s="18"/>
      <c r="AH935" s="18"/>
      <c r="AI935" s="18"/>
      <c r="AJ935" s="18"/>
      <c r="AK935" s="18"/>
      <c r="AL935" s="18"/>
      <c r="AM935" s="18"/>
      <c r="AN935" s="18"/>
      <c r="AO935" s="18"/>
      <c r="AP935" s="18"/>
      <c r="AQ935" s="18"/>
      <c r="AR935" s="18"/>
      <c r="AS935" s="18"/>
      <c r="AT935" s="18"/>
      <c r="AU935" s="18"/>
      <c r="AV935" s="18"/>
      <c r="AW935" s="18"/>
    </row>
    <row r="936" spans="2:49" ht="15" customHeight="1" x14ac:dyDescent="0.15">
      <c r="B936" s="149" t="s">
        <v>206</v>
      </c>
      <c r="C936" s="150"/>
      <c r="D936" s="150"/>
      <c r="E936" s="150"/>
      <c r="F936" s="151"/>
      <c r="G936" s="186">
        <v>3.2769729093050648</v>
      </c>
      <c r="H936" s="187">
        <v>3.342370735412906</v>
      </c>
      <c r="I936" s="186">
        <v>4.4573185347298212</v>
      </c>
      <c r="J936" s="187">
        <v>4.1212433648172349</v>
      </c>
      <c r="K936" s="186">
        <v>2.0321596244131457</v>
      </c>
      <c r="L936" s="187">
        <v>2.2927702121590525</v>
      </c>
      <c r="M936" s="258" t="s">
        <v>1041</v>
      </c>
      <c r="N936" s="257" t="s">
        <v>1041</v>
      </c>
      <c r="O936" s="186">
        <v>1.4979355203619911</v>
      </c>
      <c r="P936" s="187">
        <v>1.5248300296701633</v>
      </c>
      <c r="Q936" s="186">
        <v>2.0360810338805448</v>
      </c>
      <c r="R936" s="187">
        <v>1.9484884894672037</v>
      </c>
      <c r="S936" s="186">
        <v>0.86137038608400507</v>
      </c>
      <c r="T936" s="187">
        <v>0.93863871147402567</v>
      </c>
      <c r="U936" s="258" t="s">
        <v>1041</v>
      </c>
      <c r="V936" s="257" t="s">
        <v>1041</v>
      </c>
      <c r="W936" s="186">
        <f t="shared" si="126"/>
        <v>4.7749084296670556</v>
      </c>
      <c r="X936" s="187">
        <f t="shared" si="126"/>
        <v>4.8672007650830693</v>
      </c>
      <c r="Y936" s="186">
        <f t="shared" si="126"/>
        <v>6.493399568610366</v>
      </c>
      <c r="Z936" s="187">
        <f t="shared" si="126"/>
        <v>6.0697318542844387</v>
      </c>
      <c r="AA936" s="186">
        <f t="shared" si="126"/>
        <v>2.8935300104971509</v>
      </c>
      <c r="AB936" s="187">
        <f t="shared" si="126"/>
        <v>3.2314089236330781</v>
      </c>
      <c r="AC936" s="258" t="s">
        <v>1041</v>
      </c>
      <c r="AD936" s="257" t="s">
        <v>1041</v>
      </c>
      <c r="AE936" s="18"/>
      <c r="AF936" s="18"/>
      <c r="AG936" s="18"/>
      <c r="AH936" s="18"/>
      <c r="AI936" s="18"/>
      <c r="AJ936" s="18"/>
      <c r="AK936" s="18"/>
      <c r="AL936" s="18"/>
      <c r="AM936" s="18"/>
      <c r="AN936" s="18"/>
      <c r="AO936" s="18"/>
      <c r="AP936" s="18"/>
      <c r="AQ936" s="18"/>
      <c r="AR936" s="18"/>
      <c r="AS936" s="18"/>
      <c r="AT936" s="18"/>
      <c r="AU936" s="18"/>
      <c r="AV936" s="18"/>
      <c r="AW936" s="18"/>
    </row>
    <row r="937" spans="2:49" ht="15" customHeight="1" x14ac:dyDescent="0.15">
      <c r="B937" s="124" t="s">
        <v>46</v>
      </c>
      <c r="C937" s="37"/>
      <c r="D937" s="37"/>
      <c r="E937" s="37"/>
      <c r="F937" s="43"/>
      <c r="G937" s="188">
        <v>1.8254799935463055</v>
      </c>
      <c r="H937" s="189">
        <v>7.3630817295081012</v>
      </c>
      <c r="I937" s="188">
        <v>0.19598779794219531</v>
      </c>
      <c r="J937" s="189">
        <v>9.1204865259524777</v>
      </c>
      <c r="K937" s="188">
        <v>1.6708425657633088</v>
      </c>
      <c r="L937" s="189">
        <v>7.123647051872859</v>
      </c>
      <c r="M937" s="188">
        <v>4.712113596381001</v>
      </c>
      <c r="N937" s="189">
        <v>7.0795006858356251</v>
      </c>
      <c r="O937" s="188">
        <v>0.58731203007518795</v>
      </c>
      <c r="P937" s="189">
        <v>3.1124072921639505</v>
      </c>
      <c r="Q937" s="188">
        <v>4.3887147335423198E-2</v>
      </c>
      <c r="R937" s="189">
        <v>2.5186104218362284</v>
      </c>
      <c r="S937" s="188">
        <v>0.675632911392405</v>
      </c>
      <c r="T937" s="189">
        <v>3.2833833458364592</v>
      </c>
      <c r="U937" s="188">
        <v>1.4588937774984287</v>
      </c>
      <c r="V937" s="189">
        <v>3.0118841751061973</v>
      </c>
      <c r="W937" s="188">
        <f t="shared" si="126"/>
        <v>2.4127920236214937</v>
      </c>
      <c r="X937" s="189">
        <f t="shared" si="126"/>
        <v>10.475489021672052</v>
      </c>
      <c r="Y937" s="188">
        <f t="shared" si="126"/>
        <v>0.23987494527761852</v>
      </c>
      <c r="Z937" s="189">
        <f t="shared" si="126"/>
        <v>11.639096947788707</v>
      </c>
      <c r="AA937" s="188">
        <f t="shared" si="126"/>
        <v>2.3464754771557139</v>
      </c>
      <c r="AB937" s="189">
        <f t="shared" si="126"/>
        <v>10.407030397709319</v>
      </c>
      <c r="AC937" s="188">
        <f t="shared" si="126"/>
        <v>6.17100737387943</v>
      </c>
      <c r="AD937" s="189">
        <f t="shared" si="126"/>
        <v>10.091384860941822</v>
      </c>
      <c r="AE937" s="18"/>
      <c r="AF937" s="18"/>
      <c r="AG937" s="18"/>
      <c r="AH937" s="18"/>
      <c r="AI937" s="18"/>
      <c r="AJ937" s="18"/>
      <c r="AK937" s="18"/>
      <c r="AL937" s="18"/>
      <c r="AM937" s="18"/>
      <c r="AN937" s="18"/>
      <c r="AO937" s="18"/>
      <c r="AP937" s="18"/>
      <c r="AQ937" s="18"/>
      <c r="AR937" s="18"/>
      <c r="AS937" s="18"/>
      <c r="AT937" s="18"/>
      <c r="AU937" s="18"/>
      <c r="AV937" s="18"/>
      <c r="AW937" s="18"/>
    </row>
    <row r="938" spans="2:49" ht="15" customHeight="1" x14ac:dyDescent="0.15">
      <c r="B938" s="124" t="s">
        <v>207</v>
      </c>
      <c r="C938" s="37"/>
      <c r="D938" s="37"/>
      <c r="E938" s="37"/>
      <c r="F938" s="43"/>
      <c r="G938" s="188">
        <v>0.1524603366352581</v>
      </c>
      <c r="H938" s="189">
        <v>1.6957277810213145</v>
      </c>
      <c r="I938" s="188">
        <v>0.12085661080074488</v>
      </c>
      <c r="J938" s="189">
        <v>2.647896410722399</v>
      </c>
      <c r="K938" s="188">
        <v>0.24558865248226949</v>
      </c>
      <c r="L938" s="189">
        <v>1.6749317627869995</v>
      </c>
      <c r="M938" s="188">
        <v>7.5587206396801596E-2</v>
      </c>
      <c r="N938" s="189">
        <v>0.71035718699789885</v>
      </c>
      <c r="O938" s="188">
        <v>4.2064180398959233E-2</v>
      </c>
      <c r="P938" s="189">
        <v>0.67420894386988117</v>
      </c>
      <c r="Q938" s="188">
        <v>2.7951933124346916E-2</v>
      </c>
      <c r="R938" s="189">
        <v>1.1395398481973436</v>
      </c>
      <c r="S938" s="188">
        <v>7.0569620253164558E-2</v>
      </c>
      <c r="T938" s="189">
        <v>0.643374148198537</v>
      </c>
      <c r="U938" s="188">
        <v>2.6365348399246705E-2</v>
      </c>
      <c r="V938" s="189">
        <v>0.31780167264038234</v>
      </c>
      <c r="W938" s="188">
        <f t="shared" si="126"/>
        <v>0.19452451703421733</v>
      </c>
      <c r="X938" s="189">
        <f t="shared" si="126"/>
        <v>2.3699367248911956</v>
      </c>
      <c r="Y938" s="188">
        <f t="shared" si="126"/>
        <v>0.1488085439250918</v>
      </c>
      <c r="Z938" s="189">
        <f t="shared" si="126"/>
        <v>3.7874362589197426</v>
      </c>
      <c r="AA938" s="188">
        <f t="shared" si="126"/>
        <v>0.31615827273543406</v>
      </c>
      <c r="AB938" s="189">
        <f t="shared" si="126"/>
        <v>2.3183059109855364</v>
      </c>
      <c r="AC938" s="188">
        <f t="shared" si="126"/>
        <v>0.1019525547960483</v>
      </c>
      <c r="AD938" s="189">
        <f t="shared" si="126"/>
        <v>1.0281588596382811</v>
      </c>
      <c r="AE938" s="18"/>
      <c r="AF938" s="18"/>
      <c r="AG938" s="18"/>
      <c r="AH938" s="18"/>
      <c r="AI938" s="18"/>
      <c r="AJ938" s="18"/>
      <c r="AK938" s="18"/>
      <c r="AL938" s="18"/>
      <c r="AM938" s="18"/>
      <c r="AN938" s="18"/>
      <c r="AO938" s="18"/>
      <c r="AP938" s="18"/>
      <c r="AQ938" s="18"/>
      <c r="AR938" s="18"/>
      <c r="AS938" s="18"/>
      <c r="AT938" s="18"/>
      <c r="AU938" s="18"/>
      <c r="AV938" s="18"/>
      <c r="AW938" s="18"/>
    </row>
    <row r="939" spans="2:49" ht="15" customHeight="1" x14ac:dyDescent="0.15">
      <c r="B939" s="124" t="s">
        <v>208</v>
      </c>
      <c r="C939" s="37"/>
      <c r="D939" s="37"/>
      <c r="E939" s="37"/>
      <c r="F939" s="43"/>
      <c r="G939" s="188">
        <v>0.1962743795664513</v>
      </c>
      <c r="H939" s="189">
        <v>4.3767551298013219</v>
      </c>
      <c r="I939" s="188">
        <v>5.7451649601820254E-2</v>
      </c>
      <c r="J939" s="189">
        <v>6.0817204301075272</v>
      </c>
      <c r="K939" s="188">
        <v>0.39992059440757755</v>
      </c>
      <c r="L939" s="189">
        <v>4.1089743589743595</v>
      </c>
      <c r="M939" s="188">
        <v>0.121367307852444</v>
      </c>
      <c r="N939" s="189">
        <v>3.3303091397849465</v>
      </c>
      <c r="O939" s="188">
        <v>4.2600086717733771E-2</v>
      </c>
      <c r="P939" s="189">
        <v>1.4930133442650759</v>
      </c>
      <c r="Q939" s="188">
        <v>1.95993031358885E-2</v>
      </c>
      <c r="R939" s="189">
        <v>2.3093841642228741</v>
      </c>
      <c r="S939" s="188">
        <v>9.6121416526138287E-2</v>
      </c>
      <c r="T939" s="189">
        <v>1.5072115384615385</v>
      </c>
      <c r="U939" s="188">
        <v>9.4161958568738215E-4</v>
      </c>
      <c r="V939" s="189">
        <v>0.16451612903225807</v>
      </c>
      <c r="W939" s="188">
        <f t="shared" si="126"/>
        <v>0.23887446628418507</v>
      </c>
      <c r="X939" s="189">
        <f t="shared" si="126"/>
        <v>5.8697684740663973</v>
      </c>
      <c r="Y939" s="188">
        <f t="shared" si="126"/>
        <v>7.7050952737708761E-2</v>
      </c>
      <c r="Z939" s="189">
        <f t="shared" si="126"/>
        <v>8.3911045943304003</v>
      </c>
      <c r="AA939" s="188">
        <f t="shared" si="126"/>
        <v>0.4960420109337158</v>
      </c>
      <c r="AB939" s="189">
        <f t="shared" si="126"/>
        <v>5.6161858974358978</v>
      </c>
      <c r="AC939" s="188">
        <f t="shared" si="126"/>
        <v>0.12230892743813138</v>
      </c>
      <c r="AD939" s="189">
        <f t="shared" si="126"/>
        <v>3.4948252688172046</v>
      </c>
      <c r="AE939" s="18"/>
      <c r="AF939" s="18"/>
      <c r="AG939" s="18"/>
      <c r="AH939" s="18"/>
      <c r="AI939" s="18"/>
      <c r="AJ939" s="18"/>
      <c r="AK939" s="18"/>
      <c r="AL939" s="18"/>
      <c r="AM939" s="18"/>
      <c r="AN939" s="18"/>
      <c r="AO939" s="18"/>
      <c r="AP939" s="18"/>
      <c r="AQ939" s="18"/>
      <c r="AR939" s="18"/>
      <c r="AS939" s="18"/>
      <c r="AT939" s="18"/>
      <c r="AU939" s="18"/>
      <c r="AV939" s="18"/>
      <c r="AW939" s="18"/>
    </row>
    <row r="940" spans="2:49" ht="15" customHeight="1" x14ac:dyDescent="0.15">
      <c r="B940" s="124" t="s">
        <v>51</v>
      </c>
      <c r="C940" s="37"/>
      <c r="D940" s="37"/>
      <c r="E940" s="37"/>
      <c r="F940" s="43"/>
      <c r="G940" s="188">
        <v>2.8421200788193188E-2</v>
      </c>
      <c r="H940" s="189">
        <v>5.2984794889393383</v>
      </c>
      <c r="I940" s="188">
        <v>4.4070512820512817E-2</v>
      </c>
      <c r="J940" s="189">
        <v>5.1848958333333339</v>
      </c>
      <c r="K940" s="188">
        <v>7.4690205398064849E-3</v>
      </c>
      <c r="L940" s="189">
        <v>4.1954459203036061</v>
      </c>
      <c r="M940" s="188">
        <v>3.021978021978022E-2</v>
      </c>
      <c r="N940" s="189">
        <v>1.821505376344086</v>
      </c>
      <c r="O940" s="188">
        <v>7.5834175935288167E-3</v>
      </c>
      <c r="P940" s="189">
        <v>2.5583390528483192</v>
      </c>
      <c r="Q940" s="188">
        <v>8.881922675026124E-3</v>
      </c>
      <c r="R940" s="189">
        <v>1.8610887096774198</v>
      </c>
      <c r="S940" s="188">
        <v>3.7910699241786019E-3</v>
      </c>
      <c r="T940" s="189">
        <v>3.4326375711574957</v>
      </c>
      <c r="U940" s="188">
        <v>0</v>
      </c>
      <c r="V940" s="259" t="s">
        <v>1041</v>
      </c>
      <c r="W940" s="188">
        <f t="shared" si="126"/>
        <v>3.6004618381722003E-2</v>
      </c>
      <c r="X940" s="189">
        <f t="shared" si="126"/>
        <v>7.856818541787657</v>
      </c>
      <c r="Y940" s="188">
        <f t="shared" si="126"/>
        <v>5.2952435495538942E-2</v>
      </c>
      <c r="Z940" s="189">
        <f t="shared" si="126"/>
        <v>7.0459845430107535</v>
      </c>
      <c r="AA940" s="188">
        <f t="shared" si="126"/>
        <v>1.1260090463985087E-2</v>
      </c>
      <c r="AB940" s="189">
        <f t="shared" si="126"/>
        <v>7.6280834914611013</v>
      </c>
      <c r="AC940" s="188">
        <f t="shared" si="126"/>
        <v>3.021978021978022E-2</v>
      </c>
      <c r="AD940" s="259" t="s">
        <v>1041</v>
      </c>
      <c r="AE940" s="18"/>
      <c r="AF940" s="18"/>
      <c r="AG940" s="18"/>
      <c r="AH940" s="18"/>
      <c r="AI940" s="18"/>
      <c r="AJ940" s="18"/>
      <c r="AK940" s="18"/>
      <c r="AL940" s="18"/>
      <c r="AM940" s="18"/>
      <c r="AN940" s="18"/>
      <c r="AO940" s="18"/>
      <c r="AP940" s="18"/>
      <c r="AQ940" s="18"/>
      <c r="AR940" s="18"/>
      <c r="AS940" s="18"/>
      <c r="AT940" s="18"/>
      <c r="AU940" s="18"/>
      <c r="AV940" s="18"/>
      <c r="AW940" s="18"/>
    </row>
    <row r="941" spans="2:49" ht="15" customHeight="1" x14ac:dyDescent="0.15">
      <c r="B941" s="124" t="s">
        <v>209</v>
      </c>
      <c r="C941" s="37"/>
      <c r="D941" s="37"/>
      <c r="E941" s="37"/>
      <c r="F941" s="43"/>
      <c r="G941" s="188">
        <v>7.6370441922241003E-2</v>
      </c>
      <c r="H941" s="189">
        <v>2.9006656426011266</v>
      </c>
      <c r="I941" s="188">
        <v>0.1077929465301479</v>
      </c>
      <c r="J941" s="189">
        <v>4.3221220179596873</v>
      </c>
      <c r="K941" s="188">
        <v>3.3950617283950615E-2</v>
      </c>
      <c r="L941" s="189">
        <v>2.982198327359618</v>
      </c>
      <c r="M941" s="188">
        <v>8.9900758902510217E-2</v>
      </c>
      <c r="N941" s="189">
        <v>1.1910652451248405</v>
      </c>
      <c r="O941" s="188">
        <v>4.1537794478970949E-2</v>
      </c>
      <c r="P941" s="189">
        <v>2.185148003247952</v>
      </c>
      <c r="Q941" s="188">
        <v>2.9571577847439915E-2</v>
      </c>
      <c r="R941" s="189">
        <v>1.8190442054958185</v>
      </c>
      <c r="S941" s="188">
        <v>3.6693378321383384E-2</v>
      </c>
      <c r="T941" s="189">
        <v>4.8687683284457481</v>
      </c>
      <c r="U941" s="188">
        <v>6.6854990583804133E-2</v>
      </c>
      <c r="V941" s="189">
        <v>1.1296336796063424</v>
      </c>
      <c r="W941" s="188">
        <f t="shared" si="126"/>
        <v>0.11790823640121195</v>
      </c>
      <c r="X941" s="189">
        <f t="shared" si="126"/>
        <v>5.085813645849079</v>
      </c>
      <c r="Y941" s="188">
        <f t="shared" si="126"/>
        <v>0.13736452437758781</v>
      </c>
      <c r="Z941" s="189">
        <f t="shared" si="126"/>
        <v>6.1411662234555058</v>
      </c>
      <c r="AA941" s="188">
        <f t="shared" si="126"/>
        <v>7.0643995605333992E-2</v>
      </c>
      <c r="AB941" s="189">
        <f t="shared" si="126"/>
        <v>7.8509666558053661</v>
      </c>
      <c r="AC941" s="188">
        <f t="shared" si="126"/>
        <v>0.15675574948631435</v>
      </c>
      <c r="AD941" s="189">
        <f t="shared" si="126"/>
        <v>2.3206989247311829</v>
      </c>
      <c r="AE941" s="18"/>
      <c r="AF941" s="18"/>
      <c r="AG941" s="18"/>
      <c r="AH941" s="18"/>
      <c r="AI941" s="18"/>
      <c r="AJ941" s="18"/>
      <c r="AK941" s="18"/>
      <c r="AL941" s="18"/>
      <c r="AM941" s="18"/>
      <c r="AN941" s="18"/>
      <c r="AO941" s="18"/>
      <c r="AP941" s="18"/>
      <c r="AQ941" s="18"/>
      <c r="AR941" s="18"/>
      <c r="AS941" s="18"/>
      <c r="AT941" s="18"/>
      <c r="AU941" s="18"/>
      <c r="AV941" s="18"/>
      <c r="AW941" s="18"/>
    </row>
    <row r="942" spans="2:49" ht="15" customHeight="1" x14ac:dyDescent="0.15">
      <c r="B942" s="124" t="s">
        <v>54</v>
      </c>
      <c r="C942" s="37"/>
      <c r="D942" s="37"/>
      <c r="E942" s="37"/>
      <c r="F942" s="43"/>
      <c r="G942" s="188">
        <v>0.19799601617673687</v>
      </c>
      <c r="H942" s="189">
        <v>7.9099953903611508</v>
      </c>
      <c r="I942" s="188">
        <v>0.11723549488054606</v>
      </c>
      <c r="J942" s="189">
        <v>9.9033266129032249</v>
      </c>
      <c r="K942" s="188">
        <v>0.19972241105823704</v>
      </c>
      <c r="L942" s="189">
        <v>7.3660300475011393</v>
      </c>
      <c r="M942" s="188">
        <v>0.33166749958354153</v>
      </c>
      <c r="N942" s="189">
        <v>7.224623028935075</v>
      </c>
      <c r="O942" s="188">
        <v>7.1738188123103605E-2</v>
      </c>
      <c r="P942" s="189">
        <v>2.7708443702601695</v>
      </c>
      <c r="Q942" s="188">
        <v>4.5470383275261324E-2</v>
      </c>
      <c r="R942" s="189">
        <v>3.8479082661290325</v>
      </c>
      <c r="S942" s="188">
        <v>9.1972187104930464E-2</v>
      </c>
      <c r="T942" s="189">
        <v>2.7762492093611639</v>
      </c>
      <c r="U942" s="188">
        <v>9.2691342534504381E-2</v>
      </c>
      <c r="V942" s="189">
        <v>2.2517527978933511</v>
      </c>
      <c r="W942" s="188">
        <f t="shared" si="126"/>
        <v>0.26973420429984046</v>
      </c>
      <c r="X942" s="189">
        <f t="shared" si="126"/>
        <v>10.680839760621321</v>
      </c>
      <c r="Y942" s="188">
        <f t="shared" si="126"/>
        <v>0.16270587815580739</v>
      </c>
      <c r="Z942" s="189">
        <f t="shared" si="126"/>
        <v>13.751234879032257</v>
      </c>
      <c r="AA942" s="188">
        <f t="shared" si="126"/>
        <v>0.29169459816316751</v>
      </c>
      <c r="AB942" s="189">
        <f t="shared" si="126"/>
        <v>10.142279256862302</v>
      </c>
      <c r="AC942" s="188">
        <f t="shared" si="126"/>
        <v>0.42435884211804592</v>
      </c>
      <c r="AD942" s="189">
        <f t="shared" si="126"/>
        <v>9.4763758268284271</v>
      </c>
      <c r="AE942" s="18"/>
      <c r="AF942" s="18"/>
      <c r="AG942" s="18"/>
      <c r="AH942" s="18"/>
      <c r="AI942" s="18"/>
      <c r="AJ942" s="18"/>
      <c r="AK942" s="18"/>
      <c r="AL942" s="18"/>
      <c r="AM942" s="18"/>
      <c r="AN942" s="18"/>
      <c r="AO942" s="18"/>
      <c r="AP942" s="18"/>
      <c r="AQ942" s="18"/>
      <c r="AR942" s="18"/>
      <c r="AS942" s="18"/>
      <c r="AT942" s="18"/>
      <c r="AU942" s="18"/>
      <c r="AV942" s="18"/>
      <c r="AW942" s="18"/>
    </row>
    <row r="943" spans="2:49" ht="15" customHeight="1" x14ac:dyDescent="0.15">
      <c r="B943" s="124" t="s">
        <v>597</v>
      </c>
      <c r="C943" s="37"/>
      <c r="D943" s="37"/>
      <c r="E943" s="37"/>
      <c r="F943" s="43"/>
      <c r="G943" s="188">
        <v>8.1653497396304564E-2</v>
      </c>
      <c r="H943" s="189">
        <v>7.5713648056359757</v>
      </c>
      <c r="I943" s="188">
        <v>5.8400537634408597E-2</v>
      </c>
      <c r="J943" s="189">
        <v>7.1516641065028166</v>
      </c>
      <c r="K943" s="188">
        <v>7.1852731591448935E-2</v>
      </c>
      <c r="L943" s="189">
        <v>15.287634408602152</v>
      </c>
      <c r="M943" s="188">
        <v>0.13834749292020657</v>
      </c>
      <c r="N943" s="189">
        <v>3.6341654978962135</v>
      </c>
      <c r="O943" s="188">
        <v>3.4455359722623514E-2</v>
      </c>
      <c r="P943" s="189">
        <v>3.5773280130762948</v>
      </c>
      <c r="Q943" s="188">
        <v>4.0491118077324979E-2</v>
      </c>
      <c r="R943" s="189">
        <v>4.4155844155844157</v>
      </c>
      <c r="S943" s="188">
        <v>6.3184498736310029E-3</v>
      </c>
      <c r="T943" s="189">
        <v>2.5268817204301075</v>
      </c>
      <c r="U943" s="188">
        <v>6.7325800376647843E-2</v>
      </c>
      <c r="V943" s="189">
        <v>2.0239112903225807</v>
      </c>
      <c r="W943" s="188">
        <f t="shared" si="126"/>
        <v>0.11610885711892807</v>
      </c>
      <c r="X943" s="189">
        <f t="shared" si="126"/>
        <v>11.14869281871227</v>
      </c>
      <c r="Y943" s="188">
        <f t="shared" si="126"/>
        <v>9.8891655711733584E-2</v>
      </c>
      <c r="Z943" s="189">
        <f t="shared" si="126"/>
        <v>11.567248522087233</v>
      </c>
      <c r="AA943" s="188">
        <f t="shared" si="126"/>
        <v>7.8171181465079939E-2</v>
      </c>
      <c r="AB943" s="189">
        <f t="shared" si="126"/>
        <v>17.81451612903226</v>
      </c>
      <c r="AC943" s="188">
        <f t="shared" si="126"/>
        <v>0.20567329329685441</v>
      </c>
      <c r="AD943" s="189">
        <f t="shared" si="126"/>
        <v>5.6580767882187946</v>
      </c>
      <c r="AE943" s="18"/>
      <c r="AF943" s="18"/>
      <c r="AG943" s="18"/>
      <c r="AH943" s="18"/>
      <c r="AI943" s="18"/>
      <c r="AJ943" s="18"/>
      <c r="AK943" s="18"/>
      <c r="AL943" s="18"/>
      <c r="AM943" s="18"/>
      <c r="AN943" s="18"/>
      <c r="AO943" s="18"/>
      <c r="AP943" s="18"/>
      <c r="AQ943" s="18"/>
      <c r="AR943" s="18"/>
      <c r="AS943" s="18"/>
      <c r="AT943" s="18"/>
      <c r="AU943" s="18"/>
      <c r="AV943" s="18"/>
      <c r="AW943" s="18"/>
    </row>
    <row r="944" spans="2:49" ht="15" customHeight="1" x14ac:dyDescent="0.15">
      <c r="B944" s="149" t="s">
        <v>57</v>
      </c>
      <c r="C944" s="150"/>
      <c r="D944" s="150"/>
      <c r="E944" s="150"/>
      <c r="F944" s="151"/>
      <c r="G944" s="186">
        <v>0.13536828135368281</v>
      </c>
      <c r="H944" s="187">
        <v>6.9366525725687698</v>
      </c>
      <c r="I944" s="186">
        <v>3.9521298593879234E-2</v>
      </c>
      <c r="J944" s="187">
        <v>12.004437617340843</v>
      </c>
      <c r="K944" s="186">
        <v>0.12817467051303807</v>
      </c>
      <c r="L944" s="187">
        <v>6.4830841856805668</v>
      </c>
      <c r="M944" s="186">
        <v>0.30838123802382733</v>
      </c>
      <c r="N944" s="187">
        <v>5.644516129032259</v>
      </c>
      <c r="O944" s="186">
        <v>3.3545218145044783E-2</v>
      </c>
      <c r="P944" s="187">
        <v>2.2459461870075819</v>
      </c>
      <c r="Q944" s="186">
        <v>1.2121212121212121E-2</v>
      </c>
      <c r="R944" s="187">
        <v>2.1077024358130347</v>
      </c>
      <c r="S944" s="186">
        <v>2.9064869418702614E-2</v>
      </c>
      <c r="T944" s="187">
        <v>2.1715184893784425</v>
      </c>
      <c r="U944" s="186">
        <v>8.0602636534839928E-2</v>
      </c>
      <c r="V944" s="187">
        <v>2.153806451612903</v>
      </c>
      <c r="W944" s="186">
        <f t="shared" si="126"/>
        <v>0.16891349949872758</v>
      </c>
      <c r="X944" s="187">
        <f t="shared" si="126"/>
        <v>9.1825987595763507</v>
      </c>
      <c r="Y944" s="186">
        <f t="shared" si="126"/>
        <v>5.1642510715091357E-2</v>
      </c>
      <c r="Z944" s="187">
        <f t="shared" si="126"/>
        <v>14.112140053153878</v>
      </c>
      <c r="AA944" s="186">
        <f t="shared" si="126"/>
        <v>0.1572395399317407</v>
      </c>
      <c r="AB944" s="187">
        <f t="shared" si="126"/>
        <v>8.6546026750590102</v>
      </c>
      <c r="AC944" s="186">
        <f t="shared" si="126"/>
        <v>0.38898387455866723</v>
      </c>
      <c r="AD944" s="187">
        <f t="shared" si="126"/>
        <v>7.7983225806451619</v>
      </c>
      <c r="AE944" s="18"/>
      <c r="AF944" s="18"/>
      <c r="AG944" s="18"/>
      <c r="AH944" s="18"/>
      <c r="AI944" s="18"/>
      <c r="AJ944" s="18"/>
      <c r="AK944" s="18"/>
      <c r="AL944" s="18"/>
      <c r="AM944" s="18"/>
      <c r="AN944" s="18"/>
      <c r="AO944" s="18"/>
      <c r="AP944" s="18"/>
      <c r="AQ944" s="18"/>
      <c r="AR944" s="18"/>
      <c r="AS944" s="18"/>
      <c r="AT944" s="18"/>
      <c r="AU944" s="18"/>
      <c r="AV944" s="18"/>
      <c r="AW944" s="18"/>
    </row>
    <row r="945" spans="2:49" ht="15" customHeight="1" x14ac:dyDescent="0.15">
      <c r="B945" s="124" t="s">
        <v>210</v>
      </c>
      <c r="C945" s="37"/>
      <c r="D945" s="37"/>
      <c r="E945" s="37"/>
      <c r="F945" s="43"/>
      <c r="G945" s="188">
        <v>0.63342210386151798</v>
      </c>
      <c r="H945" s="189">
        <v>3.6640331092499423</v>
      </c>
      <c r="I945" s="188">
        <v>0.58748705199917128</v>
      </c>
      <c r="J945" s="189">
        <v>4.1269046502685871</v>
      </c>
      <c r="K945" s="188">
        <v>0.54552692942046299</v>
      </c>
      <c r="L945" s="189">
        <v>3.51559682388628</v>
      </c>
      <c r="M945" s="188">
        <v>0.85855675269356058</v>
      </c>
      <c r="N945" s="189">
        <v>3.2937855462397172</v>
      </c>
      <c r="O945" s="188">
        <v>0.21092394447657606</v>
      </c>
      <c r="P945" s="189">
        <v>1.4110327636961764</v>
      </c>
      <c r="Q945" s="188">
        <v>0.21036585365853658</v>
      </c>
      <c r="R945" s="189">
        <v>1.6572664799294943</v>
      </c>
      <c r="S945" s="188">
        <v>0.2143309413254538</v>
      </c>
      <c r="T945" s="189">
        <v>1.3746170903637656</v>
      </c>
      <c r="U945" s="188">
        <v>0.21374764595103579</v>
      </c>
      <c r="V945" s="189">
        <v>1.2920203735144316</v>
      </c>
      <c r="W945" s="188">
        <f t="shared" si="126"/>
        <v>0.84434604833809401</v>
      </c>
      <c r="X945" s="189">
        <f t="shared" si="126"/>
        <v>5.0750658729461184</v>
      </c>
      <c r="Y945" s="188">
        <f t="shared" si="126"/>
        <v>0.79785290565770783</v>
      </c>
      <c r="Z945" s="189">
        <f t="shared" si="126"/>
        <v>5.7841711301980814</v>
      </c>
      <c r="AA945" s="188">
        <f t="shared" si="126"/>
        <v>0.75985787074591682</v>
      </c>
      <c r="AB945" s="189">
        <f t="shared" si="126"/>
        <v>4.8902139142500456</v>
      </c>
      <c r="AC945" s="188">
        <f t="shared" si="126"/>
        <v>1.0723043986445964</v>
      </c>
      <c r="AD945" s="189">
        <f t="shared" si="126"/>
        <v>4.585805919754149</v>
      </c>
      <c r="AE945" s="18"/>
      <c r="AF945" s="18"/>
      <c r="AG945" s="18"/>
      <c r="AH945" s="18"/>
      <c r="AI945" s="18"/>
      <c r="AJ945" s="18"/>
      <c r="AK945" s="18"/>
      <c r="AL945" s="18"/>
      <c r="AM945" s="18"/>
      <c r="AN945" s="18"/>
      <c r="AO945" s="18"/>
      <c r="AP945" s="18"/>
      <c r="AQ945" s="18"/>
      <c r="AR945" s="18"/>
      <c r="AS945" s="18"/>
      <c r="AT945" s="18"/>
      <c r="AU945" s="18"/>
      <c r="AV945" s="18"/>
      <c r="AW945" s="18"/>
    </row>
    <row r="946" spans="2:49" ht="15" customHeight="1" x14ac:dyDescent="0.15">
      <c r="B946" s="124" t="s">
        <v>211</v>
      </c>
      <c r="C946" s="37"/>
      <c r="D946" s="37"/>
      <c r="E946" s="37"/>
      <c r="F946" s="43"/>
      <c r="G946" s="188">
        <v>2.3912366862709433</v>
      </c>
      <c r="H946" s="189">
        <v>6.2042130341403485</v>
      </c>
      <c r="I946" s="188">
        <v>1.8316780821917811</v>
      </c>
      <c r="J946" s="189">
        <v>5.0939147383621046</v>
      </c>
      <c r="K946" s="188">
        <v>1.5235103295202321</v>
      </c>
      <c r="L946" s="189">
        <v>5.2081369937097444</v>
      </c>
      <c r="M946" s="188">
        <v>4.6518183341712751</v>
      </c>
      <c r="N946" s="189">
        <v>7.6813086139194002</v>
      </c>
      <c r="O946" s="188">
        <v>0.89576700434153411</v>
      </c>
      <c r="P946" s="189">
        <v>2.5556610641185586</v>
      </c>
      <c r="Q946" s="188">
        <v>0.77034518828451892</v>
      </c>
      <c r="R946" s="189">
        <v>2.1041863190053873</v>
      </c>
      <c r="S946" s="188">
        <v>0.5929717180244829</v>
      </c>
      <c r="T946" s="189">
        <v>2.1146738502850497</v>
      </c>
      <c r="U946" s="188">
        <v>1.5793895531780995</v>
      </c>
      <c r="V946" s="189">
        <v>3.2308454078821951</v>
      </c>
      <c r="W946" s="188">
        <f t="shared" si="126"/>
        <v>3.2870036906124773</v>
      </c>
      <c r="X946" s="189">
        <f t="shared" si="126"/>
        <v>8.7598740982589067</v>
      </c>
      <c r="Y946" s="188">
        <f t="shared" si="126"/>
        <v>2.6020232704763</v>
      </c>
      <c r="Z946" s="189">
        <f t="shared" si="126"/>
        <v>7.1981010573674915</v>
      </c>
      <c r="AA946" s="188">
        <f t="shared" si="126"/>
        <v>2.1164820475447153</v>
      </c>
      <c r="AB946" s="189">
        <f t="shared" si="126"/>
        <v>7.3228108439947945</v>
      </c>
      <c r="AC946" s="188">
        <f t="shared" si="126"/>
        <v>6.2312078873493748</v>
      </c>
      <c r="AD946" s="189">
        <f t="shared" si="126"/>
        <v>10.912154021801594</v>
      </c>
      <c r="AE946" s="18"/>
      <c r="AF946" s="18"/>
      <c r="AG946" s="18"/>
      <c r="AH946" s="18"/>
      <c r="AI946" s="18"/>
      <c r="AJ946" s="18"/>
      <c r="AK946" s="18"/>
      <c r="AL946" s="18"/>
      <c r="AM946" s="18"/>
      <c r="AN946" s="18"/>
      <c r="AO946" s="18"/>
      <c r="AP946" s="18"/>
      <c r="AQ946" s="18"/>
      <c r="AR946" s="18"/>
      <c r="AS946" s="18"/>
      <c r="AT946" s="18"/>
      <c r="AU946" s="18"/>
      <c r="AV946" s="18"/>
      <c r="AW946" s="18"/>
    </row>
    <row r="947" spans="2:49" ht="15" customHeight="1" x14ac:dyDescent="0.15">
      <c r="B947" s="124" t="s">
        <v>212</v>
      </c>
      <c r="C947" s="37"/>
      <c r="D947" s="37"/>
      <c r="E947" s="37"/>
      <c r="F947" s="43"/>
      <c r="G947" s="188">
        <v>9.8698052411542783</v>
      </c>
      <c r="H947" s="189">
        <v>8.744617546262706</v>
      </c>
      <c r="I947" s="188">
        <v>10.54724487662066</v>
      </c>
      <c r="J947" s="189">
        <v>8.7551018891396968</v>
      </c>
      <c r="K947" s="188">
        <v>9.1703447480687199</v>
      </c>
      <c r="L947" s="189">
        <v>8.2932778837752288</v>
      </c>
      <c r="M947" s="188">
        <v>9.9336706299013411</v>
      </c>
      <c r="N947" s="189">
        <v>9.435266793042036</v>
      </c>
      <c r="O947" s="188">
        <v>4.1639633080955152</v>
      </c>
      <c r="P947" s="189">
        <v>3.6788317128107915</v>
      </c>
      <c r="Q947" s="188">
        <v>4.7714185639229418</v>
      </c>
      <c r="R947" s="189">
        <v>3.8603462351082078</v>
      </c>
      <c r="S947" s="188">
        <v>3.7279317697228143</v>
      </c>
      <c r="T947" s="189">
        <v>3.3986469864698647</v>
      </c>
      <c r="U947" s="188">
        <v>3.7810606060606058</v>
      </c>
      <c r="V947" s="189">
        <v>3.7713427427581063</v>
      </c>
      <c r="W947" s="188">
        <f t="shared" si="126"/>
        <v>14.033768549249793</v>
      </c>
      <c r="X947" s="189">
        <f t="shared" si="126"/>
        <v>12.423449259073497</v>
      </c>
      <c r="Y947" s="188">
        <f t="shared" si="126"/>
        <v>15.318663440543602</v>
      </c>
      <c r="Z947" s="189">
        <f t="shared" si="126"/>
        <v>12.615448124247905</v>
      </c>
      <c r="AA947" s="188">
        <f t="shared" si="126"/>
        <v>12.898276517791533</v>
      </c>
      <c r="AB947" s="189">
        <f t="shared" si="126"/>
        <v>11.691924870245094</v>
      </c>
      <c r="AC947" s="188">
        <f t="shared" si="126"/>
        <v>13.714731235961947</v>
      </c>
      <c r="AD947" s="189">
        <f t="shared" si="126"/>
        <v>13.206609535800142</v>
      </c>
      <c r="AE947" s="18"/>
      <c r="AF947" s="18"/>
      <c r="AG947" s="18"/>
      <c r="AH947" s="18"/>
      <c r="AI947" s="18"/>
      <c r="AJ947" s="18"/>
      <c r="AK947" s="18"/>
      <c r="AL947" s="18"/>
      <c r="AM947" s="18"/>
      <c r="AN947" s="18"/>
      <c r="AO947" s="18"/>
      <c r="AP947" s="18"/>
      <c r="AQ947" s="18"/>
      <c r="AR947" s="18"/>
      <c r="AS947" s="18"/>
      <c r="AT947" s="18"/>
      <c r="AU947" s="18"/>
      <c r="AV947" s="18"/>
      <c r="AW947" s="18"/>
    </row>
    <row r="948" spans="2:49" ht="15" customHeight="1" x14ac:dyDescent="0.15">
      <c r="B948" s="124" t="s">
        <v>213</v>
      </c>
      <c r="C948" s="37"/>
      <c r="D948" s="37"/>
      <c r="E948" s="37"/>
      <c r="F948" s="43"/>
      <c r="G948" s="188">
        <v>1.4334526554220766</v>
      </c>
      <c r="H948" s="189">
        <v>5.4788972204641011</v>
      </c>
      <c r="I948" s="188">
        <v>1.4322595704948646</v>
      </c>
      <c r="J948" s="189">
        <v>6.3771062951898614</v>
      </c>
      <c r="K948" s="188">
        <v>0.78217624259005925</v>
      </c>
      <c r="L948" s="189">
        <v>4.059644740935358</v>
      </c>
      <c r="M948" s="188">
        <v>2.4255913437342729</v>
      </c>
      <c r="N948" s="189">
        <v>5.5843988542400584</v>
      </c>
      <c r="O948" s="188">
        <v>0.41383579496090361</v>
      </c>
      <c r="P948" s="189">
        <v>1.9548354809287027</v>
      </c>
      <c r="Q948" s="188">
        <v>0.47087547959539588</v>
      </c>
      <c r="R948" s="189">
        <v>2.3329412833915195</v>
      </c>
      <c r="S948" s="188">
        <v>0.29517562420651716</v>
      </c>
      <c r="T948" s="189">
        <v>1.6470944309927362</v>
      </c>
      <c r="U948" s="188">
        <v>0.49682788944723616</v>
      </c>
      <c r="V948" s="189">
        <v>1.9474615546237786</v>
      </c>
      <c r="W948" s="188">
        <f t="shared" si="126"/>
        <v>1.8472884503829801</v>
      </c>
      <c r="X948" s="189">
        <f t="shared" si="126"/>
        <v>7.4337327013928043</v>
      </c>
      <c r="Y948" s="188">
        <f t="shared" si="126"/>
        <v>1.9031350500902606</v>
      </c>
      <c r="Z948" s="189">
        <f t="shared" si="126"/>
        <v>8.7100475785813813</v>
      </c>
      <c r="AA948" s="188">
        <f t="shared" si="126"/>
        <v>1.0773518667965765</v>
      </c>
      <c r="AB948" s="189">
        <f t="shared" si="126"/>
        <v>5.7067391719280938</v>
      </c>
      <c r="AC948" s="188">
        <f t="shared" si="126"/>
        <v>2.9224192331815089</v>
      </c>
      <c r="AD948" s="189">
        <f t="shared" si="126"/>
        <v>7.531860408863837</v>
      </c>
      <c r="AE948" s="18"/>
      <c r="AF948" s="18"/>
      <c r="AG948" s="18"/>
      <c r="AH948" s="18"/>
      <c r="AI948" s="18"/>
      <c r="AJ948" s="18"/>
      <c r="AK948" s="18"/>
      <c r="AL948" s="18"/>
      <c r="AM948" s="18"/>
      <c r="AN948" s="18"/>
      <c r="AO948" s="18"/>
      <c r="AP948" s="18"/>
      <c r="AQ948" s="18"/>
      <c r="AR948" s="18"/>
      <c r="AS948" s="18"/>
      <c r="AT948" s="18"/>
      <c r="AU948" s="18"/>
      <c r="AV948" s="18"/>
      <c r="AW948" s="18"/>
    </row>
    <row r="949" spans="2:49" ht="15" customHeight="1" x14ac:dyDescent="0.15">
      <c r="B949" s="124" t="s">
        <v>214</v>
      </c>
      <c r="C949" s="37"/>
      <c r="D949" s="37"/>
      <c r="E949" s="37"/>
      <c r="F949" s="43"/>
      <c r="G949" s="188">
        <v>3.3025484696988174</v>
      </c>
      <c r="H949" s="189">
        <v>2.6073418728205757</v>
      </c>
      <c r="I949" s="188">
        <v>3.8199406620861964</v>
      </c>
      <c r="J949" s="189">
        <v>2.8779747726592322</v>
      </c>
      <c r="K949" s="188">
        <v>3.3470020675396275</v>
      </c>
      <c r="L949" s="189">
        <v>2.8359090967485003</v>
      </c>
      <c r="M949" s="188">
        <v>2.3864344020870147</v>
      </c>
      <c r="N949" s="189">
        <v>1.9226733524875523</v>
      </c>
      <c r="O949" s="188">
        <v>0.39698219713417282</v>
      </c>
      <c r="P949" s="189">
        <v>0.93680734292639412</v>
      </c>
      <c r="Q949" s="188">
        <v>0.44216027874564462</v>
      </c>
      <c r="R949" s="189">
        <v>1.0237263036342448</v>
      </c>
      <c r="S949" s="188">
        <v>0.43392630241423125</v>
      </c>
      <c r="T949" s="189">
        <v>0.98710833622384109</v>
      </c>
      <c r="U949" s="188">
        <v>0.22020075282308657</v>
      </c>
      <c r="V949" s="189">
        <v>0.71741696028460988</v>
      </c>
      <c r="W949" s="188">
        <f t="shared" si="126"/>
        <v>3.6995306668329904</v>
      </c>
      <c r="X949" s="189">
        <f t="shared" si="126"/>
        <v>3.5441492157469696</v>
      </c>
      <c r="Y949" s="188">
        <f t="shared" si="126"/>
        <v>4.2621009408318411</v>
      </c>
      <c r="Z949" s="189">
        <f t="shared" si="126"/>
        <v>3.901701076293477</v>
      </c>
      <c r="AA949" s="188">
        <f t="shared" si="126"/>
        <v>3.7809283699538589</v>
      </c>
      <c r="AB949" s="189">
        <f t="shared" si="126"/>
        <v>3.8230174329723416</v>
      </c>
      <c r="AC949" s="188">
        <f t="shared" si="126"/>
        <v>2.6066351549101014</v>
      </c>
      <c r="AD949" s="189">
        <f t="shared" si="126"/>
        <v>2.6400903127721622</v>
      </c>
      <c r="AE949" s="18"/>
      <c r="AF949" s="18"/>
      <c r="AG949" s="18"/>
      <c r="AH949" s="18"/>
      <c r="AI949" s="18"/>
      <c r="AJ949" s="18"/>
      <c r="AK949" s="18"/>
      <c r="AL949" s="18"/>
      <c r="AM949" s="18"/>
      <c r="AN949" s="18"/>
      <c r="AO949" s="18"/>
      <c r="AP949" s="18"/>
      <c r="AQ949" s="18"/>
      <c r="AR949" s="18"/>
      <c r="AS949" s="18"/>
      <c r="AT949" s="18"/>
      <c r="AU949" s="18"/>
      <c r="AV949" s="18"/>
      <c r="AW949" s="18"/>
    </row>
    <row r="950" spans="2:49" ht="15" customHeight="1" x14ac:dyDescent="0.15">
      <c r="B950" s="149" t="s">
        <v>215</v>
      </c>
      <c r="C950" s="150"/>
      <c r="D950" s="150"/>
      <c r="E950" s="150"/>
      <c r="F950" s="151"/>
      <c r="G950" s="186">
        <v>0.4641636436920597</v>
      </c>
      <c r="H950" s="187">
        <v>2.7348675247846597</v>
      </c>
      <c r="I950" s="186">
        <v>0.18438615551761603</v>
      </c>
      <c r="J950" s="187">
        <v>3.6935610771300227</v>
      </c>
      <c r="K950" s="186">
        <v>0.4958581560283688</v>
      </c>
      <c r="L950" s="187">
        <v>3.3984368956447741</v>
      </c>
      <c r="M950" s="186">
        <v>0.84176072234762978</v>
      </c>
      <c r="N950" s="187">
        <v>2.0058869228450176</v>
      </c>
      <c r="O950" s="186">
        <v>4.3563068920676198E-2</v>
      </c>
      <c r="P950" s="187">
        <v>1.0497790934761175</v>
      </c>
      <c r="Q950" s="186">
        <v>3.1859331476323124E-2</v>
      </c>
      <c r="R950" s="187">
        <v>1.9439386056191472</v>
      </c>
      <c r="S950" s="186">
        <v>4.3652467313369886E-2</v>
      </c>
      <c r="T950" s="187">
        <v>0.96592679773232104</v>
      </c>
      <c r="U950" s="186">
        <v>5.2697616060225848E-2</v>
      </c>
      <c r="V950" s="187">
        <v>0.79770877298763954</v>
      </c>
      <c r="W950" s="186">
        <f t="shared" si="126"/>
        <v>0.50772671261273594</v>
      </c>
      <c r="X950" s="187">
        <f t="shared" si="126"/>
        <v>3.7846466182607772</v>
      </c>
      <c r="Y950" s="186">
        <f t="shared" si="126"/>
        <v>0.21624548699393914</v>
      </c>
      <c r="Z950" s="187">
        <f t="shared" si="126"/>
        <v>5.6374996827491701</v>
      </c>
      <c r="AA950" s="186">
        <f t="shared" si="126"/>
        <v>0.53951062334173872</v>
      </c>
      <c r="AB950" s="187">
        <f t="shared" si="126"/>
        <v>4.3643636933770953</v>
      </c>
      <c r="AC950" s="186">
        <f t="shared" si="126"/>
        <v>0.8944583384078556</v>
      </c>
      <c r="AD950" s="187">
        <f t="shared" si="126"/>
        <v>2.8035956958326569</v>
      </c>
      <c r="AE950" s="18"/>
      <c r="AF950" s="18"/>
      <c r="AG950" s="18"/>
      <c r="AH950" s="18"/>
      <c r="AI950" s="18"/>
      <c r="AJ950" s="18"/>
      <c r="AK950" s="18"/>
      <c r="AL950" s="18"/>
      <c r="AM950" s="18"/>
      <c r="AN950" s="18"/>
      <c r="AO950" s="18"/>
      <c r="AP950" s="18"/>
      <c r="AQ950" s="18"/>
      <c r="AR950" s="18"/>
      <c r="AS950" s="18"/>
      <c r="AT950" s="18"/>
      <c r="AU950" s="18"/>
      <c r="AV950" s="18"/>
      <c r="AW950" s="18"/>
    </row>
    <row r="951" spans="2:49" ht="15" customHeight="1" x14ac:dyDescent="0.15">
      <c r="B951" s="124" t="s">
        <v>216</v>
      </c>
      <c r="C951" s="37"/>
      <c r="D951" s="37"/>
      <c r="E951" s="37"/>
      <c r="F951" s="43"/>
      <c r="G951" s="188">
        <v>1.6972630173564753</v>
      </c>
      <c r="H951" s="189">
        <v>2.984511762676846</v>
      </c>
      <c r="I951" s="188">
        <v>1.9027474810429004</v>
      </c>
      <c r="J951" s="189">
        <v>3.6300564256402272</v>
      </c>
      <c r="K951" s="188">
        <v>1.512938896488828</v>
      </c>
      <c r="L951" s="189">
        <v>3.3038366723606223</v>
      </c>
      <c r="M951" s="188">
        <v>1.6231774761186526</v>
      </c>
      <c r="N951" s="189">
        <v>2.0781800892399969</v>
      </c>
      <c r="O951" s="188">
        <v>0.28663387820049185</v>
      </c>
      <c r="P951" s="189">
        <v>1.5402424270923285</v>
      </c>
      <c r="Q951" s="188">
        <v>0.25357267340536777</v>
      </c>
      <c r="R951" s="189">
        <v>1.2975280504908835</v>
      </c>
      <c r="S951" s="188">
        <v>0.11913814955640051</v>
      </c>
      <c r="T951" s="189">
        <v>1.341222067877416</v>
      </c>
      <c r="U951" s="188">
        <v>0.57344632768361581</v>
      </c>
      <c r="V951" s="189">
        <v>1.6622828784119106</v>
      </c>
      <c r="W951" s="188">
        <f t="shared" si="126"/>
        <v>1.9838968955569671</v>
      </c>
      <c r="X951" s="189">
        <f t="shared" si="126"/>
        <v>4.5247541897691743</v>
      </c>
      <c r="Y951" s="188">
        <f t="shared" si="126"/>
        <v>2.156320154448268</v>
      </c>
      <c r="Z951" s="189">
        <f t="shared" si="126"/>
        <v>4.9275844761311109</v>
      </c>
      <c r="AA951" s="188">
        <f t="shared" si="126"/>
        <v>1.6320770460452285</v>
      </c>
      <c r="AB951" s="189">
        <f t="shared" si="126"/>
        <v>4.6450587402380386</v>
      </c>
      <c r="AC951" s="188">
        <f t="shared" si="126"/>
        <v>2.1966238038022685</v>
      </c>
      <c r="AD951" s="189">
        <f t="shared" si="126"/>
        <v>3.7404629676519074</v>
      </c>
      <c r="AE951" s="18"/>
      <c r="AF951" s="18"/>
      <c r="AG951" s="18"/>
      <c r="AH951" s="18"/>
      <c r="AI951" s="18"/>
      <c r="AJ951" s="18"/>
      <c r="AK951" s="18"/>
      <c r="AL951" s="18"/>
      <c r="AM951" s="18"/>
      <c r="AN951" s="18"/>
      <c r="AO951" s="18"/>
      <c r="AP951" s="18"/>
      <c r="AQ951" s="18"/>
      <c r="AR951" s="18"/>
      <c r="AS951" s="18"/>
      <c r="AT951" s="18"/>
      <c r="AU951" s="18"/>
      <c r="AV951" s="18"/>
      <c r="AW951" s="18"/>
    </row>
    <row r="952" spans="2:49" ht="15" customHeight="1" x14ac:dyDescent="0.15">
      <c r="B952" s="125" t="s">
        <v>217</v>
      </c>
      <c r="C952" s="71"/>
      <c r="D952" s="71"/>
      <c r="E952" s="71"/>
      <c r="F952" s="177"/>
      <c r="G952" s="190">
        <v>17.614160522180587</v>
      </c>
      <c r="H952" s="191">
        <v>19.162452903125825</v>
      </c>
      <c r="I952" s="190">
        <v>16.542922941572222</v>
      </c>
      <c r="J952" s="191">
        <v>19.224872007551991</v>
      </c>
      <c r="K952" s="190">
        <v>16.215210355987054</v>
      </c>
      <c r="L952" s="191">
        <v>19.550202409619619</v>
      </c>
      <c r="M952" s="190">
        <v>20.602192214720347</v>
      </c>
      <c r="N952" s="191">
        <v>17.782819906681382</v>
      </c>
      <c r="O952" s="190">
        <v>9.22646420824295</v>
      </c>
      <c r="P952" s="191">
        <v>9.039287157954714</v>
      </c>
      <c r="Q952" s="190">
        <v>10.175583827117462</v>
      </c>
      <c r="R952" s="191">
        <v>10.117949781523556</v>
      </c>
      <c r="S952" s="190">
        <v>7.4832207682566478</v>
      </c>
      <c r="T952" s="191">
        <v>8.0369829182585306</v>
      </c>
      <c r="U952" s="190">
        <v>9.7797551789077204</v>
      </c>
      <c r="V952" s="191">
        <v>8.2676836365234099</v>
      </c>
      <c r="W952" s="190">
        <f t="shared" si="126"/>
        <v>26.840624730423535</v>
      </c>
      <c r="X952" s="191">
        <f t="shared" si="126"/>
        <v>28.201740061080539</v>
      </c>
      <c r="Y952" s="190">
        <f t="shared" si="126"/>
        <v>26.718506768689686</v>
      </c>
      <c r="Z952" s="191">
        <f t="shared" si="126"/>
        <v>29.342821789075547</v>
      </c>
      <c r="AA952" s="190">
        <f t="shared" si="126"/>
        <v>23.698431124243701</v>
      </c>
      <c r="AB952" s="191">
        <f t="shared" si="126"/>
        <v>27.587185327878149</v>
      </c>
      <c r="AC952" s="190">
        <f t="shared" si="126"/>
        <v>30.381947393628067</v>
      </c>
      <c r="AD952" s="191">
        <f t="shared" si="126"/>
        <v>26.05050354320479</v>
      </c>
      <c r="AE952" s="18"/>
      <c r="AF952" s="18"/>
      <c r="AG952" s="18"/>
      <c r="AH952" s="18"/>
      <c r="AI952" s="18"/>
      <c r="AJ952" s="18"/>
      <c r="AK952" s="18"/>
      <c r="AL952" s="18"/>
      <c r="AM952" s="18"/>
      <c r="AN952" s="18"/>
      <c r="AO952" s="18"/>
      <c r="AP952" s="18"/>
      <c r="AQ952" s="18"/>
      <c r="AR952" s="18"/>
      <c r="AS952" s="18"/>
      <c r="AT952" s="18"/>
      <c r="AU952" s="18"/>
      <c r="AV952" s="18"/>
      <c r="AW952" s="18"/>
    </row>
    <row r="953" spans="2:49" ht="15" customHeight="1" x14ac:dyDescent="0.15">
      <c r="B953" s="253" t="s">
        <v>802</v>
      </c>
      <c r="C953" s="252"/>
      <c r="D953" s="252"/>
      <c r="E953" s="252"/>
      <c r="F953" s="251"/>
      <c r="G953" s="190">
        <f>SUM(G919:G952)</f>
        <v>207.57647148755788</v>
      </c>
      <c r="H953" s="191">
        <f t="shared" ref="H953:AD953" si="127">SUM(H919:H952)</f>
        <v>261.09401381402336</v>
      </c>
      <c r="I953" s="190">
        <f t="shared" si="127"/>
        <v>192.03046118577029</v>
      </c>
      <c r="J953" s="191">
        <f t="shared" si="127"/>
        <v>244.19422499589237</v>
      </c>
      <c r="K953" s="190">
        <f t="shared" si="127"/>
        <v>185.82605471879589</v>
      </c>
      <c r="L953" s="191">
        <f t="shared" si="127"/>
        <v>237.1834178771303</v>
      </c>
      <c r="M953" s="190">
        <f t="shared" si="127"/>
        <v>169.34754088480832</v>
      </c>
      <c r="N953" s="191">
        <f t="shared" si="127"/>
        <v>197.7122215100033</v>
      </c>
      <c r="O953" s="190">
        <f t="shared" si="127"/>
        <v>84.564126159800409</v>
      </c>
      <c r="P953" s="191">
        <f t="shared" si="127"/>
        <v>110.19505699463188</v>
      </c>
      <c r="Q953" s="190">
        <f t="shared" si="127"/>
        <v>81.74099406569988</v>
      </c>
      <c r="R953" s="191">
        <f t="shared" si="127"/>
        <v>102.17844870243349</v>
      </c>
      <c r="S953" s="190">
        <f t="shared" si="127"/>
        <v>75.662774067703822</v>
      </c>
      <c r="T953" s="191">
        <f t="shared" si="127"/>
        <v>98.82660130730973</v>
      </c>
      <c r="U953" s="190">
        <f t="shared" si="127"/>
        <v>63.648982666801153</v>
      </c>
      <c r="V953" s="191">
        <f t="shared" si="127"/>
        <v>79.935822335853828</v>
      </c>
      <c r="W953" s="190">
        <f t="shared" si="127"/>
        <v>292.14059764735822</v>
      </c>
      <c r="X953" s="191">
        <f t="shared" si="127"/>
        <v>371.28907080865537</v>
      </c>
      <c r="Y953" s="190">
        <f t="shared" si="127"/>
        <v>273.77145525147017</v>
      </c>
      <c r="Z953" s="191">
        <f t="shared" si="127"/>
        <v>346.37267369832597</v>
      </c>
      <c r="AA953" s="190">
        <f t="shared" si="127"/>
        <v>261.48882878649965</v>
      </c>
      <c r="AB953" s="191">
        <f t="shared" si="127"/>
        <v>336.01001918443995</v>
      </c>
      <c r="AC953" s="190">
        <f t="shared" si="127"/>
        <v>232.99652355160941</v>
      </c>
      <c r="AD953" s="191">
        <f t="shared" si="127"/>
        <v>275.82653846951297</v>
      </c>
      <c r="AE953" s="18"/>
      <c r="AF953" s="18"/>
      <c r="AG953" s="18"/>
      <c r="AH953" s="18"/>
      <c r="AI953" s="18"/>
      <c r="AJ953" s="18"/>
      <c r="AK953" s="18"/>
      <c r="AL953" s="18"/>
      <c r="AM953" s="18"/>
      <c r="AN953" s="18"/>
      <c r="AO953" s="18"/>
      <c r="AP953" s="18"/>
      <c r="AQ953" s="18"/>
      <c r="AR953" s="18"/>
      <c r="AS953" s="18"/>
      <c r="AT953" s="18"/>
      <c r="AU953" s="18"/>
      <c r="AV953" s="18"/>
      <c r="AW953" s="18"/>
    </row>
    <row r="954" spans="2:49" ht="15" customHeight="1" x14ac:dyDescent="0.15">
      <c r="B954" s="176"/>
      <c r="C954" s="88"/>
      <c r="D954" s="88"/>
      <c r="E954" s="88"/>
      <c r="F954" s="88"/>
      <c r="G954" s="188"/>
      <c r="H954" s="188"/>
      <c r="I954" s="188"/>
      <c r="J954" s="188"/>
      <c r="K954" s="188"/>
      <c r="L954" s="188"/>
      <c r="M954" s="66"/>
      <c r="N954" s="59"/>
      <c r="O954" s="36"/>
      <c r="X954" s="18"/>
      <c r="Y954" s="18"/>
      <c r="Z954" s="18"/>
      <c r="AA954" s="18"/>
      <c r="AB954" s="18"/>
      <c r="AC954" s="18"/>
      <c r="AD954" s="18"/>
      <c r="AE954" s="18"/>
      <c r="AF954" s="18"/>
      <c r="AG954" s="18"/>
      <c r="AH954" s="18"/>
      <c r="AI954" s="18"/>
      <c r="AJ954" s="18"/>
      <c r="AK954" s="18"/>
      <c r="AL954" s="18"/>
      <c r="AM954" s="18"/>
      <c r="AN954" s="18"/>
      <c r="AO954" s="18"/>
      <c r="AP954" s="18"/>
      <c r="AQ954" s="18"/>
      <c r="AR954" s="18"/>
      <c r="AS954" s="18"/>
      <c r="AT954" s="18"/>
      <c r="AU954" s="18"/>
      <c r="AV954" s="18"/>
      <c r="AW954" s="18"/>
    </row>
    <row r="955" spans="2:49" ht="15" customHeight="1" x14ac:dyDescent="0.15">
      <c r="B955" s="180"/>
      <c r="C955" s="172"/>
      <c r="D955" s="173"/>
      <c r="E955" s="173"/>
      <c r="F955" s="42"/>
      <c r="G955" s="178" t="s">
        <v>188</v>
      </c>
      <c r="H955" s="179"/>
      <c r="I955" s="256"/>
      <c r="J955" s="256"/>
      <c r="K955" s="256"/>
      <c r="L955" s="256"/>
      <c r="M955" s="256"/>
      <c r="N955" s="256"/>
      <c r="O955" s="178" t="s">
        <v>1051</v>
      </c>
      <c r="P955" s="256"/>
      <c r="Q955" s="256"/>
      <c r="R955" s="256"/>
      <c r="S955" s="256"/>
      <c r="T955" s="256"/>
      <c r="U955" s="256"/>
      <c r="V955" s="179"/>
      <c r="W955" s="178" t="s">
        <v>802</v>
      </c>
      <c r="X955" s="256"/>
      <c r="Y955" s="256"/>
      <c r="Z955" s="256"/>
      <c r="AA955" s="256"/>
      <c r="AB955" s="256"/>
      <c r="AC955" s="256"/>
      <c r="AD955" s="179"/>
      <c r="AE955" s="18"/>
      <c r="AF955" s="18"/>
      <c r="AG955" s="18"/>
      <c r="AH955" s="18"/>
      <c r="AI955" s="18"/>
      <c r="AJ955" s="18"/>
      <c r="AK955" s="18"/>
      <c r="AL955" s="18"/>
      <c r="AM955" s="18"/>
      <c r="AN955" s="18"/>
      <c r="AO955" s="18"/>
      <c r="AP955" s="18"/>
      <c r="AQ955" s="18"/>
      <c r="AR955" s="18"/>
      <c r="AS955" s="18"/>
      <c r="AT955" s="18"/>
      <c r="AU955" s="18"/>
      <c r="AV955" s="18"/>
      <c r="AW955" s="18"/>
    </row>
    <row r="956" spans="2:49" ht="15" customHeight="1" x14ac:dyDescent="0.15">
      <c r="B956" s="136"/>
      <c r="C956" s="90"/>
      <c r="D956" s="88"/>
      <c r="E956" s="88"/>
      <c r="F956" s="43"/>
      <c r="G956" s="178" t="s">
        <v>4</v>
      </c>
      <c r="H956" s="179"/>
      <c r="I956" s="178" t="s">
        <v>11</v>
      </c>
      <c r="J956" s="179"/>
      <c r="K956" s="178" t="s">
        <v>859</v>
      </c>
      <c r="L956" s="179"/>
      <c r="M956" s="178" t="s">
        <v>13</v>
      </c>
      <c r="N956" s="179"/>
      <c r="O956" s="178" t="s">
        <v>4</v>
      </c>
      <c r="P956" s="179"/>
      <c r="Q956" s="178" t="s">
        <v>11</v>
      </c>
      <c r="R956" s="179"/>
      <c r="S956" s="178" t="s">
        <v>859</v>
      </c>
      <c r="T956" s="179"/>
      <c r="U956" s="178" t="s">
        <v>13</v>
      </c>
      <c r="V956" s="179"/>
      <c r="W956" s="178" t="s">
        <v>4</v>
      </c>
      <c r="X956" s="179"/>
      <c r="Y956" s="178" t="s">
        <v>11</v>
      </c>
      <c r="Z956" s="179"/>
      <c r="AA956" s="178" t="s">
        <v>859</v>
      </c>
      <c r="AB956" s="179"/>
      <c r="AC956" s="178" t="s">
        <v>13</v>
      </c>
      <c r="AD956" s="179"/>
      <c r="AE956" s="18"/>
      <c r="AF956" s="18"/>
      <c r="AG956" s="18"/>
      <c r="AH956" s="18"/>
      <c r="AI956" s="18"/>
      <c r="AJ956" s="18"/>
      <c r="AK956" s="18"/>
      <c r="AL956" s="18"/>
      <c r="AM956" s="18"/>
      <c r="AN956" s="18"/>
      <c r="AO956" s="18"/>
      <c r="AP956" s="18"/>
      <c r="AQ956" s="18"/>
      <c r="AR956" s="18"/>
      <c r="AS956" s="18"/>
      <c r="AT956" s="18"/>
      <c r="AU956" s="18"/>
      <c r="AV956" s="18"/>
      <c r="AW956" s="18"/>
    </row>
    <row r="957" spans="2:49" ht="33.75" x14ac:dyDescent="0.15">
      <c r="B957" s="181"/>
      <c r="C957" s="174"/>
      <c r="D957" s="71"/>
      <c r="E957" s="71"/>
      <c r="F957" s="175"/>
      <c r="G957" s="255" t="s">
        <v>765</v>
      </c>
      <c r="H957" s="254" t="s">
        <v>766</v>
      </c>
      <c r="I957" s="255" t="s">
        <v>765</v>
      </c>
      <c r="J957" s="254" t="s">
        <v>766</v>
      </c>
      <c r="K957" s="255" t="s">
        <v>765</v>
      </c>
      <c r="L957" s="254" t="s">
        <v>766</v>
      </c>
      <c r="M957" s="255" t="s">
        <v>765</v>
      </c>
      <c r="N957" s="254" t="s">
        <v>766</v>
      </c>
      <c r="O957" s="255" t="s">
        <v>768</v>
      </c>
      <c r="P957" s="254" t="s">
        <v>766</v>
      </c>
      <c r="Q957" s="255" t="s">
        <v>768</v>
      </c>
      <c r="R957" s="254" t="s">
        <v>766</v>
      </c>
      <c r="S957" s="255" t="s">
        <v>768</v>
      </c>
      <c r="T957" s="254" t="s">
        <v>766</v>
      </c>
      <c r="U957" s="255" t="s">
        <v>768</v>
      </c>
      <c r="V957" s="254" t="s">
        <v>766</v>
      </c>
      <c r="W957" s="255" t="s">
        <v>803</v>
      </c>
      <c r="X957" s="254" t="s">
        <v>766</v>
      </c>
      <c r="Y957" s="255" t="s">
        <v>803</v>
      </c>
      <c r="Z957" s="254" t="s">
        <v>766</v>
      </c>
      <c r="AA957" s="255" t="s">
        <v>803</v>
      </c>
      <c r="AB957" s="254" t="s">
        <v>766</v>
      </c>
      <c r="AC957" s="255" t="s">
        <v>803</v>
      </c>
      <c r="AD957" s="254" t="s">
        <v>766</v>
      </c>
      <c r="AE957" s="18"/>
      <c r="AF957" s="18"/>
      <c r="AG957" s="18"/>
      <c r="AH957" s="18"/>
      <c r="AI957" s="18"/>
      <c r="AJ957" s="18"/>
      <c r="AK957" s="18"/>
      <c r="AL957" s="18"/>
      <c r="AM957" s="18"/>
      <c r="AN957" s="18"/>
      <c r="AO957" s="18"/>
      <c r="AP957" s="18"/>
      <c r="AQ957" s="18"/>
      <c r="AR957" s="18"/>
      <c r="AS957" s="18"/>
      <c r="AT957" s="18"/>
      <c r="AU957" s="18"/>
      <c r="AV957" s="18"/>
      <c r="AW957" s="18"/>
    </row>
    <row r="958" spans="2:49" ht="15" customHeight="1" x14ac:dyDescent="0.15">
      <c r="B958" s="124" t="s">
        <v>615</v>
      </c>
      <c r="C958" s="47"/>
      <c r="D958" s="47"/>
      <c r="E958" s="47"/>
      <c r="F958" s="42"/>
      <c r="G958" s="184">
        <f>SUM(G919:G921)</f>
        <v>8.5983496445458183</v>
      </c>
      <c r="H958" s="185">
        <f t="shared" ref="H958:AD958" si="128">SUM(H919:H921)</f>
        <v>13.737617602523809</v>
      </c>
      <c r="I958" s="184">
        <f t="shared" si="128"/>
        <v>2.2140278876518642</v>
      </c>
      <c r="J958" s="185">
        <f t="shared" si="128"/>
        <v>9.7794150037571406</v>
      </c>
      <c r="K958" s="184">
        <f t="shared" si="128"/>
        <v>5.3076980940674208</v>
      </c>
      <c r="L958" s="185">
        <f t="shared" si="128"/>
        <v>9.1941523464241648</v>
      </c>
      <c r="M958" s="184">
        <f t="shared" si="128"/>
        <v>13.461803233929201</v>
      </c>
      <c r="N958" s="185">
        <f t="shared" si="128"/>
        <v>14.334143419222539</v>
      </c>
      <c r="O958" s="184">
        <f t="shared" si="128"/>
        <v>2.8958445240546911</v>
      </c>
      <c r="P958" s="185">
        <f t="shared" si="128"/>
        <v>5.827792314932478</v>
      </c>
      <c r="Q958" s="184">
        <f t="shared" si="128"/>
        <v>0.68460623169942303</v>
      </c>
      <c r="R958" s="185">
        <f t="shared" si="128"/>
        <v>3.6521904669369309</v>
      </c>
      <c r="S958" s="184">
        <f t="shared" si="128"/>
        <v>1.8754802407578428</v>
      </c>
      <c r="T958" s="185">
        <f t="shared" si="128"/>
        <v>4.2107283909547695</v>
      </c>
      <c r="U958" s="184">
        <f t="shared" si="128"/>
        <v>4.605472542071559</v>
      </c>
      <c r="V958" s="185">
        <f t="shared" si="128"/>
        <v>6.0674967741743284</v>
      </c>
      <c r="W958" s="184">
        <f t="shared" si="128"/>
        <v>11.494194168600508</v>
      </c>
      <c r="X958" s="185">
        <f t="shared" si="128"/>
        <v>19.565409917456289</v>
      </c>
      <c r="Y958" s="184">
        <f t="shared" si="128"/>
        <v>2.8986341193512875</v>
      </c>
      <c r="Z958" s="185">
        <f t="shared" si="128"/>
        <v>13.431605470694073</v>
      </c>
      <c r="AA958" s="184">
        <f t="shared" si="128"/>
        <v>7.1831783348252642</v>
      </c>
      <c r="AB958" s="185">
        <f t="shared" si="128"/>
        <v>13.404880737378933</v>
      </c>
      <c r="AC958" s="184">
        <f t="shared" si="128"/>
        <v>18.067275776000759</v>
      </c>
      <c r="AD958" s="185">
        <f t="shared" si="128"/>
        <v>20.401640193396869</v>
      </c>
      <c r="AE958" s="318"/>
      <c r="AF958" s="18"/>
      <c r="AG958" s="18"/>
      <c r="AH958" s="18"/>
      <c r="AI958" s="18"/>
      <c r="AJ958" s="18"/>
      <c r="AK958" s="18"/>
      <c r="AL958" s="18"/>
      <c r="AM958" s="18"/>
      <c r="AN958" s="18"/>
      <c r="AO958" s="18"/>
      <c r="AP958" s="18"/>
      <c r="AQ958" s="18"/>
      <c r="AR958" s="18"/>
      <c r="AS958" s="18"/>
      <c r="AT958" s="18"/>
      <c r="AU958" s="18"/>
      <c r="AV958" s="18"/>
      <c r="AW958" s="18"/>
    </row>
    <row r="959" spans="2:49" ht="15" customHeight="1" x14ac:dyDescent="0.15">
      <c r="B959" s="124" t="s">
        <v>616</v>
      </c>
      <c r="C959" s="37"/>
      <c r="D959" s="37"/>
      <c r="E959" s="37"/>
      <c r="F959" s="43"/>
      <c r="G959" s="188">
        <f>SUM(G922:G930)</f>
        <v>104.02905850541507</v>
      </c>
      <c r="H959" s="189">
        <f t="shared" ref="H959:AD959" si="129">SUM(H922:H930)</f>
        <v>100.95517335242195</v>
      </c>
      <c r="I959" s="188">
        <f t="shared" si="129"/>
        <v>132.08018398346206</v>
      </c>
      <c r="J959" s="189">
        <f t="shared" si="129"/>
        <v>105.97922257243945</v>
      </c>
      <c r="K959" s="188">
        <f t="shared" si="129"/>
        <v>97.280334537663833</v>
      </c>
      <c r="L959" s="189">
        <f t="shared" si="129"/>
        <v>93.062472811721406</v>
      </c>
      <c r="M959" s="188">
        <f t="shared" si="129"/>
        <v>70.221441998358983</v>
      </c>
      <c r="N959" s="189">
        <f t="shared" si="129"/>
        <v>62.173863737580959</v>
      </c>
      <c r="O959" s="188">
        <f t="shared" si="129"/>
        <v>43.263553072329636</v>
      </c>
      <c r="P959" s="189">
        <f t="shared" si="129"/>
        <v>42.580604910960901</v>
      </c>
      <c r="Q959" s="188">
        <f t="shared" si="129"/>
        <v>54.861638389518603</v>
      </c>
      <c r="R959" s="189">
        <f t="shared" si="129"/>
        <v>46.108540156320437</v>
      </c>
      <c r="S959" s="188">
        <f t="shared" si="129"/>
        <v>40.443366737509621</v>
      </c>
      <c r="T959" s="189">
        <f t="shared" si="129"/>
        <v>38.759851193271231</v>
      </c>
      <c r="U959" s="188">
        <f t="shared" si="129"/>
        <v>27.224157075071439</v>
      </c>
      <c r="V959" s="189">
        <f t="shared" si="129"/>
        <v>25.158353700327805</v>
      </c>
      <c r="W959" s="188">
        <f t="shared" si="129"/>
        <v>147.29261157774471</v>
      </c>
      <c r="X959" s="189">
        <f t="shared" si="129"/>
        <v>143.53577826338281</v>
      </c>
      <c r="Y959" s="188">
        <f t="shared" si="129"/>
        <v>186.94182237298062</v>
      </c>
      <c r="Z959" s="189">
        <f t="shared" si="129"/>
        <v>152.08776272875988</v>
      </c>
      <c r="AA959" s="188">
        <f t="shared" si="129"/>
        <v>137.72370127517345</v>
      </c>
      <c r="AB959" s="189">
        <f t="shared" si="129"/>
        <v>131.82232400499262</v>
      </c>
      <c r="AC959" s="188">
        <f t="shared" si="129"/>
        <v>97.445599073430429</v>
      </c>
      <c r="AD959" s="189">
        <f t="shared" si="129"/>
        <v>87.332217437908753</v>
      </c>
      <c r="AE959" s="318"/>
      <c r="AF959" s="18"/>
      <c r="AG959" s="18"/>
      <c r="AH959" s="18"/>
      <c r="AI959" s="18"/>
      <c r="AJ959" s="18"/>
      <c r="AK959" s="18"/>
      <c r="AL959" s="18"/>
      <c r="AM959" s="18"/>
      <c r="AN959" s="18"/>
      <c r="AO959" s="18"/>
      <c r="AP959" s="18"/>
      <c r="AQ959" s="18"/>
      <c r="AR959" s="18"/>
      <c r="AS959" s="18"/>
      <c r="AT959" s="18"/>
      <c r="AU959" s="18"/>
      <c r="AV959" s="18"/>
      <c r="AW959" s="18"/>
    </row>
    <row r="960" spans="2:49" ht="15" customHeight="1" x14ac:dyDescent="0.15">
      <c r="B960" s="124" t="s">
        <v>617</v>
      </c>
      <c r="C960" s="37"/>
      <c r="D960" s="37"/>
      <c r="E960" s="37"/>
      <c r="F960" s="43"/>
      <c r="G960" s="188">
        <f>SUM(G931:G936)</f>
        <v>54.848986850575081</v>
      </c>
      <c r="H960" s="189">
        <f t="shared" ref="H960:AD960" si="130">SUM(H931:H936)</f>
        <v>50.767565345115536</v>
      </c>
      <c r="I960" s="188">
        <f t="shared" si="130"/>
        <v>20.146265644326732</v>
      </c>
      <c r="J960" s="189">
        <f t="shared" si="130"/>
        <v>18.239546008931704</v>
      </c>
      <c r="K960" s="188">
        <f t="shared" si="130"/>
        <v>46.887933097781598</v>
      </c>
      <c r="L960" s="189">
        <f t="shared" si="130"/>
        <v>35.539805139223276</v>
      </c>
      <c r="M960" s="188">
        <f t="shared" si="130"/>
        <v>36.533508896465946</v>
      </c>
      <c r="N960" s="189">
        <f t="shared" si="130"/>
        <v>40.783851984553706</v>
      </c>
      <c r="O960" s="188">
        <f t="shared" si="130"/>
        <v>21.905758883788113</v>
      </c>
      <c r="P960" s="189">
        <f t="shared" si="130"/>
        <v>21.002947518995512</v>
      </c>
      <c r="Q960" s="188">
        <f t="shared" si="130"/>
        <v>8.8405936506837399</v>
      </c>
      <c r="R960" s="189">
        <f t="shared" si="130"/>
        <v>8.0609725535174839</v>
      </c>
      <c r="S960" s="188">
        <f t="shared" si="130"/>
        <v>19.423415445801893</v>
      </c>
      <c r="T960" s="189">
        <f t="shared" si="130"/>
        <v>14.779724893610684</v>
      </c>
      <c r="U960" s="188">
        <f t="shared" si="130"/>
        <v>13.328551964033363</v>
      </c>
      <c r="V960" s="189">
        <f t="shared" si="130"/>
        <v>15.969903338151584</v>
      </c>
      <c r="W960" s="188">
        <f t="shared" si="130"/>
        <v>76.754745734363183</v>
      </c>
      <c r="X960" s="189">
        <f t="shared" si="130"/>
        <v>71.770512864111041</v>
      </c>
      <c r="Y960" s="188">
        <f t="shared" si="130"/>
        <v>28.986859295010468</v>
      </c>
      <c r="Z960" s="189">
        <f t="shared" si="130"/>
        <v>26.300518562449188</v>
      </c>
      <c r="AA960" s="188">
        <f t="shared" si="130"/>
        <v>66.311348543583492</v>
      </c>
      <c r="AB960" s="189">
        <f t="shared" si="130"/>
        <v>50.31953003283396</v>
      </c>
      <c r="AC960" s="188">
        <f t="shared" si="130"/>
        <v>49.862060860499312</v>
      </c>
      <c r="AD960" s="189">
        <f t="shared" si="130"/>
        <v>56.753755322705295</v>
      </c>
      <c r="AE960" s="306"/>
      <c r="AF960" s="306"/>
      <c r="AG960" s="306"/>
      <c r="AH960" s="306"/>
      <c r="AI960" s="306"/>
      <c r="AJ960" s="306"/>
      <c r="AK960" s="306"/>
      <c r="AL960" s="306"/>
      <c r="AM960" s="306"/>
      <c r="AN960" s="18"/>
      <c r="AO960" s="18"/>
      <c r="AP960" s="18"/>
      <c r="AQ960" s="18"/>
      <c r="AR960" s="18"/>
      <c r="AS960" s="18"/>
      <c r="AT960" s="18"/>
      <c r="AU960" s="18"/>
      <c r="AV960" s="18"/>
      <c r="AW960" s="18"/>
    </row>
    <row r="961" spans="1:49" ht="15" customHeight="1" x14ac:dyDescent="0.15">
      <c r="B961" s="124" t="s">
        <v>618</v>
      </c>
      <c r="C961" s="37"/>
      <c r="D961" s="37"/>
      <c r="E961" s="37"/>
      <c r="F961" s="43"/>
      <c r="G961" s="188">
        <f>SUM(G937:G944)</f>
        <v>2.6940241473851727</v>
      </c>
      <c r="H961" s="189">
        <f t="shared" ref="H961:AD961" si="131">SUM(H937:H944)</f>
        <v>44.052722540437095</v>
      </c>
      <c r="I961" s="188">
        <f t="shared" si="131"/>
        <v>0.74131684880425497</v>
      </c>
      <c r="J961" s="189">
        <f t="shared" si="131"/>
        <v>56.416549554822303</v>
      </c>
      <c r="K961" s="188">
        <f t="shared" si="131"/>
        <v>2.7575212636396373</v>
      </c>
      <c r="L961" s="189">
        <f t="shared" si="131"/>
        <v>49.221946063081305</v>
      </c>
      <c r="M961" s="188">
        <f t="shared" si="131"/>
        <v>5.8075848802801113</v>
      </c>
      <c r="N961" s="189">
        <f t="shared" si="131"/>
        <v>30.636042289950943</v>
      </c>
      <c r="O961" s="188">
        <f t="shared" si="131"/>
        <v>0.86083627525515249</v>
      </c>
      <c r="P961" s="189">
        <f t="shared" si="131"/>
        <v>18.617235206739227</v>
      </c>
      <c r="Q961" s="188">
        <f t="shared" si="131"/>
        <v>0.22797459759192307</v>
      </c>
      <c r="R961" s="189">
        <f t="shared" si="131"/>
        <v>20.018862466956168</v>
      </c>
      <c r="S961" s="188">
        <f t="shared" si="131"/>
        <v>1.0101639028145339</v>
      </c>
      <c r="T961" s="189">
        <f t="shared" si="131"/>
        <v>21.210024351269492</v>
      </c>
      <c r="U961" s="188">
        <f t="shared" si="131"/>
        <v>1.7936755155131592</v>
      </c>
      <c r="V961" s="189">
        <f t="shared" si="131"/>
        <v>11.053306196214015</v>
      </c>
      <c r="W961" s="188">
        <f t="shared" si="131"/>
        <v>3.5548604226403255</v>
      </c>
      <c r="X961" s="189">
        <f t="shared" si="131"/>
        <v>62.669957747176319</v>
      </c>
      <c r="Y961" s="188">
        <f t="shared" si="131"/>
        <v>0.96929144639617826</v>
      </c>
      <c r="Z961" s="189">
        <f t="shared" si="131"/>
        <v>76.435412021778475</v>
      </c>
      <c r="AA961" s="188">
        <f t="shared" si="131"/>
        <v>3.7676851664541715</v>
      </c>
      <c r="AB961" s="189">
        <f t="shared" si="131"/>
        <v>70.431970414350801</v>
      </c>
      <c r="AC961" s="188">
        <f t="shared" si="131"/>
        <v>7.601260395793271</v>
      </c>
      <c r="AD961" s="189">
        <f t="shared" si="131"/>
        <v>39.867843109820875</v>
      </c>
      <c r="AE961" s="306"/>
      <c r="AF961" s="306"/>
      <c r="AG961" s="306"/>
      <c r="AH961" s="306"/>
      <c r="AI961" s="306"/>
      <c r="AJ961" s="306"/>
      <c r="AK961" s="306"/>
      <c r="AL961" s="306"/>
      <c r="AM961" s="306"/>
      <c r="AN961" s="18"/>
      <c r="AO961" s="18"/>
      <c r="AP961" s="18"/>
      <c r="AQ961" s="18"/>
      <c r="AR961" s="18"/>
      <c r="AS961" s="18"/>
      <c r="AT961" s="18"/>
      <c r="AU961" s="18"/>
      <c r="AV961" s="18"/>
      <c r="AW961" s="18"/>
    </row>
    <row r="962" spans="1:49" ht="15" customHeight="1" x14ac:dyDescent="0.15">
      <c r="B962" s="124" t="s">
        <v>619</v>
      </c>
      <c r="C962" s="37"/>
      <c r="D962" s="37"/>
      <c r="E962" s="37"/>
      <c r="F962" s="43"/>
      <c r="G962" s="188">
        <f>SUM(G945:G950)</f>
        <v>18.094628800099695</v>
      </c>
      <c r="H962" s="189">
        <f t="shared" ref="H962:AD962" si="132">SUM(H945:H950)</f>
        <v>29.433970307722333</v>
      </c>
      <c r="I962" s="188">
        <f t="shared" si="132"/>
        <v>18.402996398910286</v>
      </c>
      <c r="J962" s="189">
        <f t="shared" si="132"/>
        <v>30.924563422749507</v>
      </c>
      <c r="K962" s="188">
        <f t="shared" si="132"/>
        <v>15.86441847316747</v>
      </c>
      <c r="L962" s="189">
        <f t="shared" si="132"/>
        <v>27.311002434699887</v>
      </c>
      <c r="M962" s="188">
        <f t="shared" si="132"/>
        <v>21.097832184935093</v>
      </c>
      <c r="N962" s="189">
        <f t="shared" si="132"/>
        <v>29.923320082773785</v>
      </c>
      <c r="O962" s="188">
        <f t="shared" si="132"/>
        <v>6.1250353179293775</v>
      </c>
      <c r="P962" s="189">
        <f t="shared" si="132"/>
        <v>11.586947457956743</v>
      </c>
      <c r="Q962" s="188">
        <f t="shared" si="132"/>
        <v>6.6970246956833606</v>
      </c>
      <c r="R962" s="189">
        <f t="shared" si="132"/>
        <v>12.922405226688001</v>
      </c>
      <c r="S962" s="188">
        <f t="shared" si="132"/>
        <v>5.3079888230068688</v>
      </c>
      <c r="T962" s="189">
        <f t="shared" si="132"/>
        <v>10.488067492067577</v>
      </c>
      <c r="U962" s="188">
        <f t="shared" si="132"/>
        <v>6.3439240635202898</v>
      </c>
      <c r="V962" s="189">
        <f t="shared" si="132"/>
        <v>11.756795812050761</v>
      </c>
      <c r="W962" s="188">
        <f t="shared" si="132"/>
        <v>24.219664118029073</v>
      </c>
      <c r="X962" s="189">
        <f t="shared" si="132"/>
        <v>41.020917765679073</v>
      </c>
      <c r="Y962" s="188">
        <f t="shared" si="132"/>
        <v>25.100021094593647</v>
      </c>
      <c r="Z962" s="189">
        <f t="shared" si="132"/>
        <v>43.846968649437507</v>
      </c>
      <c r="AA962" s="188">
        <f t="shared" si="132"/>
        <v>21.172407296174338</v>
      </c>
      <c r="AB962" s="189">
        <f t="shared" si="132"/>
        <v>37.799069926767466</v>
      </c>
      <c r="AC962" s="188">
        <f t="shared" si="132"/>
        <v>27.441756248455381</v>
      </c>
      <c r="AD962" s="189">
        <f t="shared" si="132"/>
        <v>41.680115894824539</v>
      </c>
      <c r="AE962" s="306"/>
      <c r="AF962" s="306"/>
      <c r="AG962" s="306"/>
      <c r="AH962" s="306"/>
      <c r="AI962" s="306"/>
      <c r="AJ962" s="306"/>
      <c r="AK962" s="306"/>
      <c r="AL962" s="306"/>
      <c r="AM962" s="306"/>
      <c r="AN962" s="18"/>
      <c r="AO962" s="18"/>
      <c r="AP962" s="18"/>
      <c r="AQ962" s="18"/>
      <c r="AR962" s="18"/>
      <c r="AS962" s="18"/>
      <c r="AT962" s="18"/>
      <c r="AU962" s="18"/>
      <c r="AV962" s="18"/>
      <c r="AW962" s="18"/>
    </row>
    <row r="963" spans="1:49" ht="15" customHeight="1" x14ac:dyDescent="0.15">
      <c r="B963" s="125" t="s">
        <v>20</v>
      </c>
      <c r="C963" s="46"/>
      <c r="D963" s="46"/>
      <c r="E963" s="46"/>
      <c r="F963" s="175"/>
      <c r="G963" s="190">
        <f>SUM(G951:G952)</f>
        <v>19.311423539537063</v>
      </c>
      <c r="H963" s="191">
        <f t="shared" ref="H963:AD963" si="133">SUM(H951:H952)</f>
        <v>22.14696466580267</v>
      </c>
      <c r="I963" s="190">
        <f t="shared" si="133"/>
        <v>18.445670422615123</v>
      </c>
      <c r="J963" s="191">
        <f t="shared" si="133"/>
        <v>22.854928433192217</v>
      </c>
      <c r="K963" s="190">
        <f t="shared" si="133"/>
        <v>17.72814925247588</v>
      </c>
      <c r="L963" s="191">
        <f t="shared" si="133"/>
        <v>22.85403908198024</v>
      </c>
      <c r="M963" s="190">
        <f t="shared" si="133"/>
        <v>22.225369690838999</v>
      </c>
      <c r="N963" s="191">
        <f t="shared" si="133"/>
        <v>19.860999995921379</v>
      </c>
      <c r="O963" s="190">
        <f t="shared" si="133"/>
        <v>9.513098086443442</v>
      </c>
      <c r="P963" s="191">
        <f t="shared" si="133"/>
        <v>10.579529585047043</v>
      </c>
      <c r="Q963" s="190">
        <f t="shared" si="133"/>
        <v>10.429156500522829</v>
      </c>
      <c r="R963" s="191">
        <f t="shared" si="133"/>
        <v>11.415477832014441</v>
      </c>
      <c r="S963" s="190">
        <f t="shared" si="133"/>
        <v>7.6023589178130484</v>
      </c>
      <c r="T963" s="191">
        <f t="shared" si="133"/>
        <v>9.3782049861359464</v>
      </c>
      <c r="U963" s="190">
        <f t="shared" si="133"/>
        <v>10.353201506591336</v>
      </c>
      <c r="V963" s="191">
        <f t="shared" si="133"/>
        <v>9.9299665149353196</v>
      </c>
      <c r="W963" s="190">
        <f t="shared" si="133"/>
        <v>28.824521625980502</v>
      </c>
      <c r="X963" s="191">
        <f t="shared" si="133"/>
        <v>32.726494250849711</v>
      </c>
      <c r="Y963" s="190">
        <f t="shared" si="133"/>
        <v>28.874826923137952</v>
      </c>
      <c r="Z963" s="191">
        <f t="shared" si="133"/>
        <v>34.27040626520666</v>
      </c>
      <c r="AA963" s="190">
        <f t="shared" si="133"/>
        <v>25.33050817028893</v>
      </c>
      <c r="AB963" s="191">
        <f t="shared" si="133"/>
        <v>32.232244068116188</v>
      </c>
      <c r="AC963" s="190">
        <f t="shared" si="133"/>
        <v>32.578571197430335</v>
      </c>
      <c r="AD963" s="191">
        <f t="shared" si="133"/>
        <v>29.790966510856698</v>
      </c>
      <c r="AE963" s="306"/>
      <c r="AF963" s="306"/>
      <c r="AG963" s="306"/>
      <c r="AH963" s="306"/>
      <c r="AI963" s="306"/>
      <c r="AJ963" s="306"/>
      <c r="AK963" s="306"/>
      <c r="AL963" s="306"/>
      <c r="AM963" s="306"/>
      <c r="AN963" s="18"/>
      <c r="AO963" s="18"/>
      <c r="AP963" s="18"/>
      <c r="AQ963" s="18"/>
      <c r="AR963" s="18"/>
      <c r="AS963" s="18"/>
      <c r="AT963" s="18"/>
      <c r="AU963" s="18"/>
      <c r="AV963" s="18"/>
      <c r="AW963" s="18"/>
    </row>
    <row r="964" spans="1:49" ht="15" customHeight="1" x14ac:dyDescent="0.15">
      <c r="B964" s="253" t="s">
        <v>802</v>
      </c>
      <c r="C964" s="252"/>
      <c r="D964" s="252"/>
      <c r="E964" s="252"/>
      <c r="F964" s="251"/>
      <c r="G964" s="190">
        <f>SUM(G958:G963)</f>
        <v>207.57647148755788</v>
      </c>
      <c r="H964" s="191">
        <f t="shared" ref="H964:AD964" si="134">SUM(H958:H963)</f>
        <v>261.09401381402341</v>
      </c>
      <c r="I964" s="190">
        <f t="shared" si="134"/>
        <v>192.03046118577032</v>
      </c>
      <c r="J964" s="191">
        <f t="shared" si="134"/>
        <v>244.19422499589231</v>
      </c>
      <c r="K964" s="190">
        <f t="shared" si="134"/>
        <v>185.8260547187958</v>
      </c>
      <c r="L964" s="191">
        <f t="shared" si="134"/>
        <v>237.18341787713027</v>
      </c>
      <c r="M964" s="190">
        <f t="shared" si="134"/>
        <v>169.34754088480832</v>
      </c>
      <c r="N964" s="191">
        <f t="shared" si="134"/>
        <v>197.71222151000333</v>
      </c>
      <c r="O964" s="190">
        <f t="shared" si="134"/>
        <v>84.564126159800395</v>
      </c>
      <c r="P964" s="191">
        <f t="shared" si="134"/>
        <v>110.1950569946319</v>
      </c>
      <c r="Q964" s="190">
        <f t="shared" si="134"/>
        <v>81.74099406569988</v>
      </c>
      <c r="R964" s="191">
        <f t="shared" si="134"/>
        <v>102.17844870243346</v>
      </c>
      <c r="S964" s="190">
        <f t="shared" si="134"/>
        <v>75.662774067703808</v>
      </c>
      <c r="T964" s="191">
        <f t="shared" si="134"/>
        <v>98.826601307309687</v>
      </c>
      <c r="U964" s="190">
        <f t="shared" si="134"/>
        <v>63.648982666801146</v>
      </c>
      <c r="V964" s="191">
        <f t="shared" si="134"/>
        <v>79.935822335853814</v>
      </c>
      <c r="W964" s="190">
        <f t="shared" si="134"/>
        <v>292.14059764735828</v>
      </c>
      <c r="X964" s="191">
        <f t="shared" si="134"/>
        <v>371.28907080865531</v>
      </c>
      <c r="Y964" s="190">
        <f t="shared" si="134"/>
        <v>273.77145525147017</v>
      </c>
      <c r="Z964" s="191">
        <f t="shared" si="134"/>
        <v>346.37267369832574</v>
      </c>
      <c r="AA964" s="190">
        <f t="shared" si="134"/>
        <v>261.48882878649965</v>
      </c>
      <c r="AB964" s="191">
        <f t="shared" si="134"/>
        <v>336.01001918443995</v>
      </c>
      <c r="AC964" s="190">
        <f t="shared" si="134"/>
        <v>232.9965235516095</v>
      </c>
      <c r="AD964" s="191">
        <f t="shared" si="134"/>
        <v>275.82653846951308</v>
      </c>
      <c r="AE964" s="306"/>
      <c r="AF964" s="306"/>
      <c r="AG964" s="306"/>
      <c r="AH964" s="306"/>
      <c r="AI964" s="306"/>
      <c r="AJ964" s="306"/>
      <c r="AK964" s="306"/>
      <c r="AL964" s="306"/>
      <c r="AM964" s="306"/>
      <c r="AN964" s="18"/>
      <c r="AO964" s="18"/>
      <c r="AP964" s="18"/>
      <c r="AQ964" s="18"/>
      <c r="AR964" s="18"/>
      <c r="AS964" s="18"/>
      <c r="AT964" s="18"/>
      <c r="AU964" s="18"/>
      <c r="AV964" s="18"/>
      <c r="AW964" s="18"/>
    </row>
    <row r="965" spans="1:49" ht="15" customHeight="1" x14ac:dyDescent="0.15">
      <c r="B965" s="176"/>
      <c r="C965" s="88"/>
      <c r="D965" s="88"/>
      <c r="E965" s="88"/>
      <c r="F965" s="88"/>
      <c r="G965" s="88"/>
      <c r="H965" s="88"/>
      <c r="I965" s="88"/>
      <c r="J965" s="88"/>
      <c r="K965" s="88"/>
      <c r="L965" s="88"/>
      <c r="M965" s="88"/>
      <c r="N965" s="88"/>
      <c r="T965" s="18"/>
      <c r="U965" s="18"/>
      <c r="V965" s="18"/>
      <c r="W965" s="18"/>
      <c r="X965" s="18"/>
      <c r="Y965" s="18"/>
      <c r="Z965" s="18"/>
      <c r="AA965" s="18"/>
      <c r="AB965" s="18"/>
      <c r="AC965" s="18"/>
      <c r="AD965" s="18"/>
      <c r="AE965" s="18"/>
      <c r="AF965" s="18"/>
      <c r="AG965" s="18"/>
      <c r="AH965" s="18"/>
      <c r="AI965" s="18"/>
      <c r="AJ965" s="18"/>
      <c r="AK965" s="18"/>
      <c r="AL965" s="18"/>
      <c r="AM965" s="18"/>
      <c r="AN965" s="18"/>
      <c r="AO965" s="18"/>
      <c r="AP965" s="18"/>
      <c r="AQ965" s="18"/>
      <c r="AR965" s="18"/>
      <c r="AS965" s="18"/>
    </row>
    <row r="966" spans="1:49" ht="15" customHeight="1" x14ac:dyDescent="0.15">
      <c r="A966" s="17" t="s">
        <v>1151</v>
      </c>
      <c r="B966" s="98"/>
      <c r="C966" s="90"/>
      <c r="D966" s="88"/>
      <c r="E966" s="88"/>
      <c r="F966" s="37"/>
      <c r="G966" s="38"/>
      <c r="H966" s="59"/>
      <c r="I966" s="59"/>
      <c r="J966" s="59"/>
      <c r="K966" s="66"/>
      <c r="L966" s="59"/>
      <c r="M966" s="36"/>
    </row>
    <row r="967" spans="1:49" ht="15" customHeight="1" x14ac:dyDescent="0.15">
      <c r="A967" s="1" t="s">
        <v>1152</v>
      </c>
      <c r="B967" s="96"/>
      <c r="M967" s="1"/>
    </row>
    <row r="968" spans="1:49" ht="12" customHeight="1" x14ac:dyDescent="0.15">
      <c r="B968" s="97"/>
      <c r="C968" s="27"/>
      <c r="D968" s="27"/>
      <c r="E968" s="27"/>
      <c r="F968" s="27"/>
      <c r="G968" s="27"/>
      <c r="H968" s="27"/>
      <c r="I968" s="27"/>
      <c r="J968" s="27"/>
      <c r="K968" s="3"/>
      <c r="L968" s="219" t="s">
        <v>2</v>
      </c>
      <c r="M968" s="30"/>
      <c r="N968" s="30"/>
      <c r="O968" s="31"/>
      <c r="P968" s="219" t="s">
        <v>3</v>
      </c>
      <c r="Q968" s="30"/>
      <c r="R968" s="30"/>
      <c r="S968" s="31"/>
    </row>
    <row r="969" spans="1:49" ht="12" customHeight="1" x14ac:dyDescent="0.15">
      <c r="B969" s="73"/>
      <c r="C969" s="26"/>
      <c r="D969" s="26"/>
      <c r="E969" s="26"/>
      <c r="K969" s="217"/>
      <c r="L969" s="8" t="s">
        <v>4</v>
      </c>
      <c r="M969" s="8" t="s">
        <v>11</v>
      </c>
      <c r="N969" s="8" t="s">
        <v>859</v>
      </c>
      <c r="O969" s="8" t="s">
        <v>13</v>
      </c>
      <c r="P969" s="20" t="s">
        <v>4</v>
      </c>
      <c r="Q969" s="20" t="s">
        <v>11</v>
      </c>
      <c r="R969" s="20" t="s">
        <v>859</v>
      </c>
      <c r="S969" s="20" t="s">
        <v>13</v>
      </c>
    </row>
    <row r="970" spans="1:49" ht="12" customHeight="1" x14ac:dyDescent="0.15">
      <c r="B970" s="94"/>
      <c r="C970" s="28"/>
      <c r="D970" s="28"/>
      <c r="E970" s="28"/>
      <c r="F970" s="28"/>
      <c r="G970" s="28"/>
      <c r="H970" s="28"/>
      <c r="I970" s="28"/>
      <c r="J970" s="28"/>
      <c r="K970" s="6"/>
      <c r="L970" s="9"/>
      <c r="M970" s="9"/>
      <c r="N970" s="9"/>
      <c r="O970" s="9"/>
      <c r="P970" s="21">
        <v>6811</v>
      </c>
      <c r="Q970" s="21">
        <v>2596</v>
      </c>
      <c r="R970" s="21">
        <v>2531</v>
      </c>
      <c r="S970" s="21">
        <v>1606</v>
      </c>
    </row>
    <row r="971" spans="1:49" ht="15" customHeight="1" x14ac:dyDescent="0.15">
      <c r="B971" s="73" t="s">
        <v>193</v>
      </c>
      <c r="C971" s="26"/>
      <c r="D971" s="26"/>
      <c r="E971" s="26"/>
      <c r="L971" s="10">
        <v>1615</v>
      </c>
      <c r="M971" s="10">
        <v>318</v>
      </c>
      <c r="N971" s="10">
        <v>603</v>
      </c>
      <c r="O971" s="10">
        <v>683</v>
      </c>
      <c r="P971" s="22">
        <f>L971/P$970*100</f>
        <v>23.711642930553516</v>
      </c>
      <c r="Q971" s="22">
        <f t="shared" ref="Q971:S986" si="135">M971/Q$970*100</f>
        <v>12.249614791987673</v>
      </c>
      <c r="R971" s="22">
        <f t="shared" si="135"/>
        <v>23.824575266693007</v>
      </c>
      <c r="S971" s="22">
        <f t="shared" si="135"/>
        <v>42.528019925280198</v>
      </c>
    </row>
    <row r="972" spans="1:49" ht="15" customHeight="1" x14ac:dyDescent="0.15">
      <c r="B972" s="73" t="s">
        <v>1044</v>
      </c>
      <c r="C972" s="26"/>
      <c r="D972" s="26"/>
      <c r="E972" s="26"/>
      <c r="L972" s="11">
        <v>558</v>
      </c>
      <c r="M972" s="11">
        <v>0</v>
      </c>
      <c r="N972" s="11">
        <v>0</v>
      </c>
      <c r="O972" s="11">
        <v>558</v>
      </c>
      <c r="P972" s="23">
        <f t="shared" ref="P972:S1004" si="136">L972/P$970*100</f>
        <v>8.192629569813537</v>
      </c>
      <c r="Q972" s="23">
        <f t="shared" si="135"/>
        <v>0</v>
      </c>
      <c r="R972" s="23">
        <f t="shared" si="135"/>
        <v>0</v>
      </c>
      <c r="S972" s="23">
        <f t="shared" si="135"/>
        <v>34.744707347447076</v>
      </c>
    </row>
    <row r="973" spans="1:49" ht="15" customHeight="1" x14ac:dyDescent="0.15">
      <c r="B973" s="145" t="s">
        <v>194</v>
      </c>
      <c r="C973" s="146"/>
      <c r="D973" s="146"/>
      <c r="E973" s="146"/>
      <c r="F973" s="146"/>
      <c r="G973" s="146"/>
      <c r="H973" s="146"/>
      <c r="I973" s="146"/>
      <c r="J973" s="146"/>
      <c r="K973" s="146"/>
      <c r="L973" s="147">
        <v>1046</v>
      </c>
      <c r="M973" s="147">
        <v>109</v>
      </c>
      <c r="N973" s="147">
        <v>435</v>
      </c>
      <c r="O973" s="147">
        <v>490</v>
      </c>
      <c r="P973" s="148">
        <f t="shared" si="136"/>
        <v>15.357509910438996</v>
      </c>
      <c r="Q973" s="148">
        <f t="shared" si="135"/>
        <v>4.1987673343605554</v>
      </c>
      <c r="R973" s="148">
        <f t="shared" si="135"/>
        <v>17.186882655077046</v>
      </c>
      <c r="S973" s="148">
        <f t="shared" si="135"/>
        <v>30.510585305105852</v>
      </c>
    </row>
    <row r="974" spans="1:49" ht="15" customHeight="1" x14ac:dyDescent="0.15">
      <c r="B974" s="73" t="s">
        <v>195</v>
      </c>
      <c r="C974" s="26"/>
      <c r="D974" s="26"/>
      <c r="E974" s="26"/>
      <c r="L974" s="11">
        <v>4940</v>
      </c>
      <c r="M974" s="11">
        <v>2453</v>
      </c>
      <c r="N974" s="11">
        <v>1854</v>
      </c>
      <c r="O974" s="11">
        <v>592</v>
      </c>
      <c r="P974" s="23">
        <f t="shared" si="136"/>
        <v>72.529731316987224</v>
      </c>
      <c r="Q974" s="23">
        <f t="shared" si="135"/>
        <v>94.491525423728817</v>
      </c>
      <c r="R974" s="23">
        <f t="shared" si="135"/>
        <v>73.251679178190443</v>
      </c>
      <c r="S974" s="23">
        <f t="shared" si="135"/>
        <v>36.861768368617682</v>
      </c>
    </row>
    <row r="975" spans="1:49" ht="15" customHeight="1" x14ac:dyDescent="0.15">
      <c r="B975" s="73" t="s">
        <v>196</v>
      </c>
      <c r="C975" s="26"/>
      <c r="D975" s="26"/>
      <c r="E975" s="26"/>
      <c r="L975" s="11">
        <v>5839</v>
      </c>
      <c r="M975" s="11">
        <v>2215</v>
      </c>
      <c r="N975" s="11">
        <v>2292</v>
      </c>
      <c r="O975" s="11">
        <v>1272</v>
      </c>
      <c r="P975" s="23">
        <f t="shared" si="136"/>
        <v>85.728967846131255</v>
      </c>
      <c r="Q975" s="23">
        <f t="shared" si="135"/>
        <v>85.323574730354395</v>
      </c>
      <c r="R975" s="23">
        <f t="shared" si="135"/>
        <v>90.557092058474908</v>
      </c>
      <c r="S975" s="23">
        <f t="shared" si="135"/>
        <v>79.202988792029885</v>
      </c>
    </row>
    <row r="976" spans="1:49" ht="15" customHeight="1" x14ac:dyDescent="0.15">
      <c r="B976" s="73" t="s">
        <v>197</v>
      </c>
      <c r="C976" s="26"/>
      <c r="D976" s="26"/>
      <c r="E976" s="26"/>
      <c r="L976" s="11">
        <v>5794</v>
      </c>
      <c r="M976" s="11">
        <v>2391</v>
      </c>
      <c r="N976" s="11">
        <v>2260</v>
      </c>
      <c r="O976" s="11">
        <v>1091</v>
      </c>
      <c r="P976" s="23">
        <f t="shared" si="136"/>
        <v>85.068271913081787</v>
      </c>
      <c r="Q976" s="23">
        <f t="shared" si="135"/>
        <v>92.103235747303543</v>
      </c>
      <c r="R976" s="23">
        <f t="shared" si="135"/>
        <v>89.292769656262351</v>
      </c>
      <c r="S976" s="23">
        <f t="shared" si="135"/>
        <v>67.932752179327522</v>
      </c>
    </row>
    <row r="977" spans="2:19" ht="15" customHeight="1" x14ac:dyDescent="0.15">
      <c r="B977" s="73" t="s">
        <v>198</v>
      </c>
      <c r="C977" s="26"/>
      <c r="D977" s="26"/>
      <c r="E977" s="26"/>
      <c r="L977" s="11">
        <v>1876</v>
      </c>
      <c r="M977" s="11">
        <v>657</v>
      </c>
      <c r="N977" s="11">
        <v>1143</v>
      </c>
      <c r="O977" s="11">
        <v>55</v>
      </c>
      <c r="P977" s="23">
        <f t="shared" si="136"/>
        <v>27.543679342240495</v>
      </c>
      <c r="Q977" s="23">
        <f t="shared" si="135"/>
        <v>25.308166409861325</v>
      </c>
      <c r="R977" s="23">
        <f t="shared" si="135"/>
        <v>45.160015804030031</v>
      </c>
      <c r="S977" s="23">
        <f t="shared" si="135"/>
        <v>3.4246575342465753</v>
      </c>
    </row>
    <row r="978" spans="2:19" ht="15" customHeight="1" x14ac:dyDescent="0.15">
      <c r="B978" s="73" t="s">
        <v>199</v>
      </c>
      <c r="C978" s="26"/>
      <c r="D978" s="26"/>
      <c r="E978" s="26"/>
      <c r="L978" s="11">
        <v>4467</v>
      </c>
      <c r="M978" s="11">
        <v>1931</v>
      </c>
      <c r="N978" s="11">
        <v>1457</v>
      </c>
      <c r="O978" s="11">
        <v>1040</v>
      </c>
      <c r="P978" s="23">
        <f t="shared" si="136"/>
        <v>65.585082954044921</v>
      </c>
      <c r="Q978" s="23">
        <f t="shared" si="135"/>
        <v>74.383667180277342</v>
      </c>
      <c r="R978" s="23">
        <f t="shared" si="135"/>
        <v>57.566179375740809</v>
      </c>
      <c r="S978" s="23">
        <f t="shared" si="135"/>
        <v>64.75716064757161</v>
      </c>
    </row>
    <row r="979" spans="2:19" ht="15" customHeight="1" x14ac:dyDescent="0.15">
      <c r="B979" s="73" t="s">
        <v>200</v>
      </c>
      <c r="C979" s="26"/>
      <c r="D979" s="26"/>
      <c r="E979" s="26"/>
      <c r="L979" s="11">
        <v>5026</v>
      </c>
      <c r="M979" s="11">
        <v>2223</v>
      </c>
      <c r="N979" s="11">
        <v>1898</v>
      </c>
      <c r="O979" s="11">
        <v>864</v>
      </c>
      <c r="P979" s="23">
        <f t="shared" si="136"/>
        <v>73.792394655704001</v>
      </c>
      <c r="Q979" s="23">
        <f t="shared" si="135"/>
        <v>85.631741140215709</v>
      </c>
      <c r="R979" s="23">
        <f t="shared" si="135"/>
        <v>74.990122481232717</v>
      </c>
      <c r="S979" s="23">
        <f t="shared" si="135"/>
        <v>53.798256537982567</v>
      </c>
    </row>
    <row r="980" spans="2:19" ht="15" customHeight="1" x14ac:dyDescent="0.15">
      <c r="B980" s="73" t="s">
        <v>201</v>
      </c>
      <c r="C980" s="26"/>
      <c r="D980" s="26"/>
      <c r="E980" s="26"/>
      <c r="L980" s="11">
        <v>3690</v>
      </c>
      <c r="M980" s="11">
        <v>1743</v>
      </c>
      <c r="N980" s="11">
        <v>1332</v>
      </c>
      <c r="O980" s="11">
        <v>578</v>
      </c>
      <c r="P980" s="23">
        <f t="shared" si="136"/>
        <v>54.177066510057259</v>
      </c>
      <c r="Q980" s="23">
        <f t="shared" si="135"/>
        <v>67.141756548536208</v>
      </c>
      <c r="R980" s="23">
        <f t="shared" si="135"/>
        <v>52.627419992097991</v>
      </c>
      <c r="S980" s="23">
        <f t="shared" si="135"/>
        <v>35.99003735990037</v>
      </c>
    </row>
    <row r="981" spans="2:19" ht="15" customHeight="1" x14ac:dyDescent="0.15">
      <c r="B981" s="73" t="s">
        <v>202</v>
      </c>
      <c r="C981" s="26"/>
      <c r="D981" s="26"/>
      <c r="E981" s="26"/>
      <c r="L981" s="11">
        <v>3260</v>
      </c>
      <c r="M981" s="11">
        <v>1519</v>
      </c>
      <c r="N981" s="11">
        <v>1100</v>
      </c>
      <c r="O981" s="11">
        <v>615</v>
      </c>
      <c r="P981" s="23">
        <f t="shared" si="136"/>
        <v>47.863749816473351</v>
      </c>
      <c r="Q981" s="23">
        <f t="shared" si="135"/>
        <v>58.513097072419107</v>
      </c>
      <c r="R981" s="23">
        <f t="shared" si="135"/>
        <v>43.461082576056889</v>
      </c>
      <c r="S981" s="23">
        <f t="shared" si="135"/>
        <v>38.293897882938978</v>
      </c>
    </row>
    <row r="982" spans="2:19" ht="15" customHeight="1" x14ac:dyDescent="0.15">
      <c r="B982" s="145" t="s">
        <v>203</v>
      </c>
      <c r="C982" s="146"/>
      <c r="D982" s="146"/>
      <c r="E982" s="146"/>
      <c r="F982" s="146"/>
      <c r="G982" s="146"/>
      <c r="H982" s="146"/>
      <c r="I982" s="146"/>
      <c r="J982" s="146"/>
      <c r="K982" s="146"/>
      <c r="L982" s="147">
        <v>1944</v>
      </c>
      <c r="M982" s="147">
        <v>512</v>
      </c>
      <c r="N982" s="147">
        <v>110</v>
      </c>
      <c r="O982" s="147">
        <v>1292</v>
      </c>
      <c r="P982" s="148">
        <f t="shared" si="136"/>
        <v>28.542064307737487</v>
      </c>
      <c r="Q982" s="148">
        <f t="shared" si="135"/>
        <v>19.72265023112481</v>
      </c>
      <c r="R982" s="148">
        <f t="shared" si="135"/>
        <v>4.3461082576056898</v>
      </c>
      <c r="S982" s="148">
        <f t="shared" si="135"/>
        <v>80.448318804483193</v>
      </c>
    </row>
    <row r="983" spans="2:19" ht="15" customHeight="1" x14ac:dyDescent="0.15">
      <c r="B983" s="73" t="s">
        <v>204</v>
      </c>
      <c r="C983" s="26"/>
      <c r="D983" s="26"/>
      <c r="E983" s="26"/>
      <c r="L983" s="11">
        <v>4914</v>
      </c>
      <c r="M983" s="11">
        <v>2050</v>
      </c>
      <c r="N983" s="11">
        <v>2115</v>
      </c>
      <c r="O983" s="11">
        <v>705</v>
      </c>
      <c r="P983" s="23">
        <f t="shared" si="136"/>
        <v>72.147995889003084</v>
      </c>
      <c r="Q983" s="23">
        <f t="shared" si="135"/>
        <v>78.967642526964568</v>
      </c>
      <c r="R983" s="23">
        <f t="shared" si="135"/>
        <v>83.563808771236666</v>
      </c>
      <c r="S983" s="23">
        <f t="shared" si="135"/>
        <v>43.897882938978825</v>
      </c>
    </row>
    <row r="984" spans="2:19" ht="15" customHeight="1" x14ac:dyDescent="0.15">
      <c r="B984" s="73" t="s">
        <v>1043</v>
      </c>
      <c r="C984" s="26"/>
      <c r="D984" s="26"/>
      <c r="E984" s="26"/>
      <c r="L984" s="11">
        <v>2694</v>
      </c>
      <c r="M984" s="11">
        <v>0</v>
      </c>
      <c r="N984" s="11">
        <v>2321</v>
      </c>
      <c r="O984" s="11">
        <v>340</v>
      </c>
      <c r="P984" s="23">
        <f t="shared" si="136"/>
        <v>39.55366319189546</v>
      </c>
      <c r="Q984" s="23">
        <f t="shared" si="135"/>
        <v>0</v>
      </c>
      <c r="R984" s="23">
        <f t="shared" si="135"/>
        <v>91.702884235480042</v>
      </c>
      <c r="S984" s="23">
        <f t="shared" si="135"/>
        <v>21.170610211706105</v>
      </c>
    </row>
    <row r="985" spans="2:19" ht="15" customHeight="1" x14ac:dyDescent="0.15">
      <c r="B985" s="73" t="s">
        <v>1042</v>
      </c>
      <c r="C985" s="26"/>
      <c r="D985" s="26"/>
      <c r="E985" s="26"/>
      <c r="L985" s="11">
        <v>1178</v>
      </c>
      <c r="M985" s="11">
        <v>0</v>
      </c>
      <c r="N985" s="11">
        <v>0</v>
      </c>
      <c r="O985" s="11">
        <v>1178</v>
      </c>
      <c r="P985" s="23">
        <f t="shared" si="136"/>
        <v>17.295551314050801</v>
      </c>
      <c r="Q985" s="23">
        <f t="shared" si="135"/>
        <v>0</v>
      </c>
      <c r="R985" s="23">
        <f t="shared" si="135"/>
        <v>0</v>
      </c>
      <c r="S985" s="23">
        <f t="shared" si="135"/>
        <v>73.349937733499388</v>
      </c>
    </row>
    <row r="986" spans="2:19" ht="15" customHeight="1" x14ac:dyDescent="0.15">
      <c r="B986" s="73" t="s">
        <v>205</v>
      </c>
      <c r="C986" s="26"/>
      <c r="D986" s="26"/>
      <c r="E986" s="26"/>
      <c r="L986" s="11">
        <v>4339</v>
      </c>
      <c r="M986" s="11">
        <v>1800</v>
      </c>
      <c r="N986" s="11">
        <v>1759</v>
      </c>
      <c r="O986" s="11">
        <v>738</v>
      </c>
      <c r="P986" s="23">
        <f t="shared" si="136"/>
        <v>63.705770077815295</v>
      </c>
      <c r="Q986" s="23">
        <f t="shared" si="135"/>
        <v>69.337442218798145</v>
      </c>
      <c r="R986" s="23">
        <f t="shared" si="135"/>
        <v>69.498222046621891</v>
      </c>
      <c r="S986" s="23">
        <f t="shared" si="135"/>
        <v>45.952677459526775</v>
      </c>
    </row>
    <row r="987" spans="2:19" ht="15" customHeight="1" x14ac:dyDescent="0.15">
      <c r="B987" s="73" t="s">
        <v>62</v>
      </c>
      <c r="C987" s="26"/>
      <c r="D987" s="26"/>
      <c r="E987" s="26"/>
      <c r="L987" s="11">
        <v>4124</v>
      </c>
      <c r="M987" s="11">
        <v>1565</v>
      </c>
      <c r="N987" s="11">
        <v>1773</v>
      </c>
      <c r="O987" s="11">
        <v>740</v>
      </c>
      <c r="P987" s="23">
        <f t="shared" si="136"/>
        <v>60.549111731023345</v>
      </c>
      <c r="Q987" s="23">
        <f t="shared" si="136"/>
        <v>60.285053929121723</v>
      </c>
      <c r="R987" s="23">
        <f t="shared" si="136"/>
        <v>70.051363097589885</v>
      </c>
      <c r="S987" s="23">
        <f t="shared" si="136"/>
        <v>46.077210460772108</v>
      </c>
    </row>
    <row r="988" spans="2:19" ht="15" customHeight="1" x14ac:dyDescent="0.15">
      <c r="B988" s="145" t="s">
        <v>206</v>
      </c>
      <c r="C988" s="146"/>
      <c r="D988" s="146"/>
      <c r="E988" s="146"/>
      <c r="F988" s="146"/>
      <c r="G988" s="146"/>
      <c r="H988" s="146"/>
      <c r="I988" s="146"/>
      <c r="J988" s="146"/>
      <c r="K988" s="146"/>
      <c r="L988" s="147">
        <v>2545</v>
      </c>
      <c r="M988" s="147">
        <v>1492</v>
      </c>
      <c r="N988" s="147">
        <v>1027</v>
      </c>
      <c r="O988" s="147">
        <v>0</v>
      </c>
      <c r="P988" s="148">
        <f t="shared" si="136"/>
        <v>37.366025546909412</v>
      </c>
      <c r="Q988" s="148">
        <f t="shared" si="136"/>
        <v>57.473035439137135</v>
      </c>
      <c r="R988" s="148">
        <f t="shared" si="136"/>
        <v>40.57684709600948</v>
      </c>
      <c r="S988" s="148">
        <f t="shared" si="136"/>
        <v>0</v>
      </c>
    </row>
    <row r="989" spans="2:19" ht="15" customHeight="1" x14ac:dyDescent="0.15">
      <c r="B989" s="73" t="s">
        <v>46</v>
      </c>
      <c r="C989" s="26"/>
      <c r="D989" s="26"/>
      <c r="E989" s="26"/>
      <c r="L989" s="11">
        <v>688</v>
      </c>
      <c r="M989" s="11">
        <v>36</v>
      </c>
      <c r="N989" s="11">
        <v>260</v>
      </c>
      <c r="O989" s="11">
        <v>389</v>
      </c>
      <c r="P989" s="23">
        <f t="shared" si="136"/>
        <v>10.101306709734253</v>
      </c>
      <c r="Q989" s="23">
        <f t="shared" si="136"/>
        <v>1.386748844375963</v>
      </c>
      <c r="R989" s="23">
        <f t="shared" si="136"/>
        <v>10.272619517977084</v>
      </c>
      <c r="S989" s="23">
        <f t="shared" si="136"/>
        <v>24.221668742216686</v>
      </c>
    </row>
    <row r="990" spans="2:19" ht="15" customHeight="1" x14ac:dyDescent="0.15">
      <c r="B990" s="73" t="s">
        <v>207</v>
      </c>
      <c r="C990" s="26"/>
      <c r="D990" s="26"/>
      <c r="E990" s="26"/>
      <c r="L990" s="11">
        <v>274</v>
      </c>
      <c r="M990" s="11">
        <v>60</v>
      </c>
      <c r="N990" s="11">
        <v>159</v>
      </c>
      <c r="O990" s="11">
        <v>54</v>
      </c>
      <c r="P990" s="23">
        <f t="shared" si="136"/>
        <v>4.0229041256790481</v>
      </c>
      <c r="Q990" s="23">
        <f t="shared" si="136"/>
        <v>2.3112480739599381</v>
      </c>
      <c r="R990" s="23">
        <f t="shared" si="136"/>
        <v>6.2821019359936781</v>
      </c>
      <c r="S990" s="23">
        <f t="shared" si="136"/>
        <v>3.3623910336239105</v>
      </c>
    </row>
    <row r="991" spans="2:19" ht="15" customHeight="1" x14ac:dyDescent="0.15">
      <c r="B991" s="73" t="s">
        <v>208</v>
      </c>
      <c r="C991" s="26"/>
      <c r="D991" s="26"/>
      <c r="E991" s="26"/>
      <c r="L991" s="11">
        <v>163</v>
      </c>
      <c r="M991" s="11">
        <v>22</v>
      </c>
      <c r="N991" s="11">
        <v>104</v>
      </c>
      <c r="O991" s="11">
        <v>35</v>
      </c>
      <c r="P991" s="23">
        <f t="shared" si="136"/>
        <v>2.3931874908236677</v>
      </c>
      <c r="Q991" s="23">
        <f t="shared" si="136"/>
        <v>0.84745762711864403</v>
      </c>
      <c r="R991" s="23">
        <f t="shared" si="136"/>
        <v>4.1090478071908336</v>
      </c>
      <c r="S991" s="23">
        <f t="shared" si="136"/>
        <v>2.179327521793275</v>
      </c>
    </row>
    <row r="992" spans="2:19" ht="15" customHeight="1" x14ac:dyDescent="0.15">
      <c r="B992" s="73" t="s">
        <v>51</v>
      </c>
      <c r="C992" s="26"/>
      <c r="D992" s="26"/>
      <c r="E992" s="26"/>
      <c r="L992" s="11">
        <v>47</v>
      </c>
      <c r="M992" s="11">
        <v>20</v>
      </c>
      <c r="N992" s="11">
        <v>17</v>
      </c>
      <c r="O992" s="11">
        <v>9</v>
      </c>
      <c r="P992" s="23">
        <f t="shared" si="136"/>
        <v>0.69006019674056673</v>
      </c>
      <c r="Q992" s="23">
        <f t="shared" si="136"/>
        <v>0.77041602465331283</v>
      </c>
      <c r="R992" s="23">
        <f t="shared" si="136"/>
        <v>0.67167127617542466</v>
      </c>
      <c r="S992" s="23">
        <f t="shared" si="136"/>
        <v>0.56039850560398508</v>
      </c>
    </row>
    <row r="993" spans="1:19" ht="15" customHeight="1" x14ac:dyDescent="0.15">
      <c r="B993" s="73" t="s">
        <v>209</v>
      </c>
      <c r="C993" s="26"/>
      <c r="D993" s="26"/>
      <c r="E993" s="26"/>
      <c r="L993" s="11">
        <v>138</v>
      </c>
      <c r="M993" s="11">
        <v>45</v>
      </c>
      <c r="N993" s="11">
        <v>33</v>
      </c>
      <c r="O993" s="11">
        <v>59</v>
      </c>
      <c r="P993" s="23">
        <f t="shared" si="136"/>
        <v>2.0261341946850684</v>
      </c>
      <c r="Q993" s="23">
        <f t="shared" si="136"/>
        <v>1.7334360554699537</v>
      </c>
      <c r="R993" s="23">
        <f t="shared" si="136"/>
        <v>1.3038324772817067</v>
      </c>
      <c r="S993" s="23">
        <f t="shared" si="136"/>
        <v>3.6737235367372354</v>
      </c>
    </row>
    <row r="994" spans="1:19" ht="15" customHeight="1" x14ac:dyDescent="0.15">
      <c r="B994" s="73" t="s">
        <v>54</v>
      </c>
      <c r="C994" s="26"/>
      <c r="D994" s="26"/>
      <c r="E994" s="26"/>
      <c r="L994" s="11">
        <v>127</v>
      </c>
      <c r="M994" s="11">
        <v>24</v>
      </c>
      <c r="N994" s="11">
        <v>54</v>
      </c>
      <c r="O994" s="11">
        <v>49</v>
      </c>
      <c r="P994" s="23">
        <f t="shared" si="136"/>
        <v>1.8646307443840846</v>
      </c>
      <c r="Q994" s="23">
        <f t="shared" si="136"/>
        <v>0.92449922958397546</v>
      </c>
      <c r="R994" s="23">
        <f t="shared" si="136"/>
        <v>2.133544053733702</v>
      </c>
      <c r="S994" s="23">
        <f t="shared" si="136"/>
        <v>3.0510585305105855</v>
      </c>
    </row>
    <row r="995" spans="1:19" ht="15" customHeight="1" x14ac:dyDescent="0.15">
      <c r="B995" s="73" t="s">
        <v>597</v>
      </c>
      <c r="C995" s="26"/>
      <c r="D995" s="26"/>
      <c r="E995" s="26"/>
      <c r="L995" s="11">
        <v>61</v>
      </c>
      <c r="M995" s="11">
        <v>21</v>
      </c>
      <c r="N995" s="11">
        <v>15</v>
      </c>
      <c r="O995" s="11">
        <v>25</v>
      </c>
      <c r="P995" s="23">
        <f t="shared" si="136"/>
        <v>0.89561004257818233</v>
      </c>
      <c r="Q995" s="23">
        <f t="shared" si="136"/>
        <v>0.80893682588597837</v>
      </c>
      <c r="R995" s="23">
        <f t="shared" si="136"/>
        <v>0.59265112603713943</v>
      </c>
      <c r="S995" s="23">
        <f t="shared" si="136"/>
        <v>1.5566625155666252</v>
      </c>
    </row>
    <row r="996" spans="1:19" ht="15" customHeight="1" x14ac:dyDescent="0.15">
      <c r="B996" s="145" t="s">
        <v>57</v>
      </c>
      <c r="C996" s="146"/>
      <c r="D996" s="146"/>
      <c r="E996" s="146"/>
      <c r="F996" s="146"/>
      <c r="G996" s="146"/>
      <c r="H996" s="146"/>
      <c r="I996" s="146"/>
      <c r="J996" s="146"/>
      <c r="K996" s="146"/>
      <c r="L996" s="147">
        <v>105</v>
      </c>
      <c r="M996" s="147">
        <v>14</v>
      </c>
      <c r="N996" s="147">
        <v>41</v>
      </c>
      <c r="O996" s="147">
        <v>50</v>
      </c>
      <c r="P996" s="148">
        <f t="shared" si="136"/>
        <v>1.5416238437821173</v>
      </c>
      <c r="Q996" s="148">
        <f t="shared" si="136"/>
        <v>0.53929121725731899</v>
      </c>
      <c r="R996" s="148">
        <f t="shared" si="136"/>
        <v>1.6199130778348478</v>
      </c>
      <c r="S996" s="148">
        <f t="shared" si="136"/>
        <v>3.1133250311332503</v>
      </c>
    </row>
    <row r="997" spans="1:19" ht="15" customHeight="1" x14ac:dyDescent="0.15">
      <c r="B997" s="73" t="s">
        <v>210</v>
      </c>
      <c r="C997" s="26"/>
      <c r="D997" s="26"/>
      <c r="E997" s="26"/>
      <c r="L997" s="11">
        <v>703</v>
      </c>
      <c r="M997" s="11">
        <v>236</v>
      </c>
      <c r="N997" s="11">
        <v>233</v>
      </c>
      <c r="O997" s="11">
        <v>227</v>
      </c>
      <c r="P997" s="23">
        <f t="shared" si="136"/>
        <v>10.321538687417412</v>
      </c>
      <c r="Q997" s="23">
        <f t="shared" si="136"/>
        <v>9.0909090909090917</v>
      </c>
      <c r="R997" s="23">
        <f t="shared" si="136"/>
        <v>9.2058474911102337</v>
      </c>
      <c r="S997" s="23">
        <f t="shared" si="136"/>
        <v>14.134495641344957</v>
      </c>
    </row>
    <row r="998" spans="1:19" ht="15" customHeight="1" x14ac:dyDescent="0.15">
      <c r="B998" s="73" t="s">
        <v>211</v>
      </c>
      <c r="C998" s="26"/>
      <c r="D998" s="26"/>
      <c r="E998" s="26"/>
      <c r="L998" s="11">
        <v>1267</v>
      </c>
      <c r="M998" s="11">
        <v>419</v>
      </c>
      <c r="N998" s="11">
        <v>383</v>
      </c>
      <c r="O998" s="11">
        <v>459</v>
      </c>
      <c r="P998" s="23">
        <f t="shared" si="136"/>
        <v>18.602261048304214</v>
      </c>
      <c r="Q998" s="23">
        <f t="shared" si="136"/>
        <v>16.140215716486903</v>
      </c>
      <c r="R998" s="23">
        <f t="shared" si="136"/>
        <v>15.132358751481629</v>
      </c>
      <c r="S998" s="23">
        <f t="shared" si="136"/>
        <v>28.580323785803234</v>
      </c>
    </row>
    <row r="999" spans="1:19" ht="15" customHeight="1" x14ac:dyDescent="0.15">
      <c r="B999" s="73" t="s">
        <v>212</v>
      </c>
      <c r="C999" s="26"/>
      <c r="D999" s="26"/>
      <c r="E999" s="26"/>
      <c r="L999" s="11">
        <v>4870</v>
      </c>
      <c r="M999" s="11">
        <v>2001</v>
      </c>
      <c r="N999" s="11">
        <v>1694</v>
      </c>
      <c r="O999" s="11">
        <v>1128</v>
      </c>
      <c r="P999" s="23">
        <f t="shared" si="136"/>
        <v>71.501982087799149</v>
      </c>
      <c r="Q999" s="23">
        <f t="shared" si="136"/>
        <v>77.080123266563945</v>
      </c>
      <c r="R999" s="23">
        <f t="shared" si="136"/>
        <v>66.930067167127618</v>
      </c>
      <c r="S999" s="23">
        <f t="shared" si="136"/>
        <v>70.236612702366131</v>
      </c>
    </row>
    <row r="1000" spans="1:19" ht="15" customHeight="1" x14ac:dyDescent="0.15">
      <c r="B1000" s="73" t="s">
        <v>213</v>
      </c>
      <c r="C1000" s="26"/>
      <c r="D1000" s="26"/>
      <c r="E1000" s="26"/>
      <c r="L1000" s="11">
        <v>1126</v>
      </c>
      <c r="M1000" s="11">
        <v>383</v>
      </c>
      <c r="N1000" s="11">
        <v>295</v>
      </c>
      <c r="O1000" s="11">
        <v>439</v>
      </c>
      <c r="P1000" s="23">
        <f t="shared" si="136"/>
        <v>16.532080458082511</v>
      </c>
      <c r="Q1000" s="23">
        <f t="shared" si="136"/>
        <v>14.753466872110939</v>
      </c>
      <c r="R1000" s="23">
        <f t="shared" si="136"/>
        <v>11.655472145397077</v>
      </c>
      <c r="S1000" s="23">
        <f t="shared" si="136"/>
        <v>27.334993773349936</v>
      </c>
    </row>
    <row r="1001" spans="1:19" ht="15" customHeight="1" x14ac:dyDescent="0.15">
      <c r="B1001" s="73" t="s">
        <v>214</v>
      </c>
      <c r="C1001" s="26"/>
      <c r="D1001" s="26"/>
      <c r="E1001" s="26"/>
      <c r="L1001" s="11">
        <v>2340</v>
      </c>
      <c r="M1001" s="11">
        <v>863</v>
      </c>
      <c r="N1001" s="11">
        <v>807</v>
      </c>
      <c r="O1001" s="11">
        <v>644</v>
      </c>
      <c r="P1001" s="23">
        <f t="shared" si="136"/>
        <v>34.356188518572893</v>
      </c>
      <c r="Q1001" s="23">
        <f t="shared" si="136"/>
        <v>33.24345146379045</v>
      </c>
      <c r="R1001" s="23">
        <f t="shared" si="136"/>
        <v>31.884630580798103</v>
      </c>
      <c r="S1001" s="23">
        <f t="shared" si="136"/>
        <v>40.099626400996264</v>
      </c>
    </row>
    <row r="1002" spans="1:19" ht="15" customHeight="1" x14ac:dyDescent="0.15">
      <c r="B1002" s="145" t="s">
        <v>215</v>
      </c>
      <c r="C1002" s="146"/>
      <c r="D1002" s="146"/>
      <c r="E1002" s="146"/>
      <c r="F1002" s="146"/>
      <c r="G1002" s="146"/>
      <c r="H1002" s="146"/>
      <c r="I1002" s="146"/>
      <c r="J1002" s="146"/>
      <c r="K1002" s="146"/>
      <c r="L1002" s="147">
        <v>419</v>
      </c>
      <c r="M1002" s="147">
        <v>62</v>
      </c>
      <c r="N1002" s="147">
        <v>139</v>
      </c>
      <c r="O1002" s="147">
        <v>214</v>
      </c>
      <c r="P1002" s="148">
        <f t="shared" si="136"/>
        <v>6.1518132432829251</v>
      </c>
      <c r="Q1002" s="148">
        <f t="shared" si="136"/>
        <v>2.3882896764252695</v>
      </c>
      <c r="R1002" s="148">
        <f t="shared" si="136"/>
        <v>5.4919004346108258</v>
      </c>
      <c r="S1002" s="148">
        <f t="shared" si="136"/>
        <v>13.325031133250311</v>
      </c>
    </row>
    <row r="1003" spans="1:19" ht="15" customHeight="1" x14ac:dyDescent="0.15">
      <c r="B1003" s="73" t="s">
        <v>216</v>
      </c>
      <c r="C1003" s="26"/>
      <c r="D1003" s="26"/>
      <c r="E1003" s="26"/>
      <c r="L1003" s="11">
        <v>1031</v>
      </c>
      <c r="M1003" s="11">
        <v>346</v>
      </c>
      <c r="N1003" s="11">
        <v>298</v>
      </c>
      <c r="O1003" s="11">
        <v>375</v>
      </c>
      <c r="P1003" s="23">
        <f t="shared" si="136"/>
        <v>15.137277932755836</v>
      </c>
      <c r="Q1003" s="23">
        <f t="shared" si="136"/>
        <v>13.328197226502311</v>
      </c>
      <c r="R1003" s="23">
        <f t="shared" si="136"/>
        <v>11.774002370604505</v>
      </c>
      <c r="S1003" s="23">
        <f t="shared" si="136"/>
        <v>23.349937733499377</v>
      </c>
    </row>
    <row r="1004" spans="1:19" ht="15" customHeight="1" x14ac:dyDescent="0.15">
      <c r="B1004" s="73" t="s">
        <v>217</v>
      </c>
      <c r="C1004" s="26"/>
      <c r="D1004" s="26"/>
      <c r="E1004" s="26"/>
      <c r="L1004" s="11">
        <v>1823</v>
      </c>
      <c r="M1004" s="11">
        <v>658</v>
      </c>
      <c r="N1004" s="11">
        <v>638</v>
      </c>
      <c r="O1004" s="11">
        <v>497</v>
      </c>
      <c r="P1004" s="23">
        <f t="shared" si="136"/>
        <v>26.765526354426662</v>
      </c>
      <c r="Q1004" s="23">
        <f t="shared" si="136"/>
        <v>25.346687211093993</v>
      </c>
      <c r="R1004" s="23">
        <f t="shared" si="136"/>
        <v>25.207427894113</v>
      </c>
      <c r="S1004" s="23">
        <f t="shared" si="136"/>
        <v>30.946450809464508</v>
      </c>
    </row>
    <row r="1005" spans="1:19" ht="15" customHeight="1" x14ac:dyDescent="0.15">
      <c r="B1005" s="95" t="s">
        <v>1</v>
      </c>
      <c r="C1005" s="30"/>
      <c r="D1005" s="30"/>
      <c r="E1005" s="30"/>
      <c r="F1005" s="30"/>
      <c r="G1005" s="30"/>
      <c r="H1005" s="30"/>
      <c r="I1005" s="30"/>
      <c r="J1005" s="30"/>
      <c r="K1005" s="31"/>
      <c r="L1005" s="13">
        <f>SUM(L971:L1004)</f>
        <v>75031</v>
      </c>
      <c r="M1005" s="13">
        <f t="shared" ref="M1005:O1005" si="137">SUM(M971:M1004)</f>
        <v>28188</v>
      </c>
      <c r="N1005" s="13">
        <f t="shared" si="137"/>
        <v>28649</v>
      </c>
      <c r="O1005" s="13">
        <f t="shared" si="137"/>
        <v>17484</v>
      </c>
      <c r="P1005" s="25" t="str">
        <f>IF(SUM(P971:P1004)&gt;100,"－",SUM(P971:P1004))</f>
        <v>－</v>
      </c>
      <c r="Q1005" s="25" t="str">
        <f t="shared" ref="Q1005:S1005" si="138">IF(SUM(Q971:Q1004)&gt;100,"－",SUM(Q971:Q1004))</f>
        <v>－</v>
      </c>
      <c r="R1005" s="25" t="str">
        <f t="shared" si="138"/>
        <v>－</v>
      </c>
      <c r="S1005" s="25" t="str">
        <f t="shared" si="138"/>
        <v>－</v>
      </c>
    </row>
    <row r="1006" spans="1:19" ht="15" customHeight="1" x14ac:dyDescent="0.15">
      <c r="B1006" s="98"/>
      <c r="C1006" s="32"/>
      <c r="D1006" s="32"/>
      <c r="E1006" s="32"/>
      <c r="F1006" s="32"/>
      <c r="G1006" s="32"/>
      <c r="H1006" s="32"/>
      <c r="I1006" s="32"/>
      <c r="J1006" s="32"/>
      <c r="K1006" s="32"/>
      <c r="L1006" s="33"/>
      <c r="M1006" s="127"/>
    </row>
    <row r="1007" spans="1:19" ht="15" customHeight="1" x14ac:dyDescent="0.15">
      <c r="A1007" s="17" t="s">
        <v>1153</v>
      </c>
      <c r="B1007" s="98"/>
      <c r="C1007" s="32"/>
      <c r="D1007" s="32"/>
      <c r="E1007" s="32"/>
      <c r="F1007" s="32"/>
      <c r="G1007" s="32"/>
      <c r="H1007" s="32"/>
      <c r="I1007" s="32"/>
      <c r="J1007" s="32"/>
      <c r="K1007" s="32"/>
      <c r="L1007" s="33"/>
      <c r="M1007" s="127"/>
    </row>
    <row r="1008" spans="1:19" ht="15" customHeight="1" x14ac:dyDescent="0.15">
      <c r="A1008" s="1" t="s">
        <v>1154</v>
      </c>
      <c r="B1008" s="96"/>
      <c r="F1008" s="1"/>
    </row>
    <row r="1009" spans="2:21" s="36" customFormat="1" ht="33.75" x14ac:dyDescent="0.15">
      <c r="B1009" s="95" t="s">
        <v>4</v>
      </c>
      <c r="C1009" s="30"/>
      <c r="D1009" s="30"/>
      <c r="E1009" s="30"/>
      <c r="F1009" s="30"/>
      <c r="G1009" s="31"/>
      <c r="H1009" s="123" t="s">
        <v>620</v>
      </c>
      <c r="I1009" s="123" t="s">
        <v>621</v>
      </c>
      <c r="J1009" s="123" t="s">
        <v>622</v>
      </c>
      <c r="K1009" s="123" t="s">
        <v>623</v>
      </c>
      <c r="L1009" s="49" t="s">
        <v>624</v>
      </c>
      <c r="M1009" s="49" t="s">
        <v>625</v>
      </c>
      <c r="N1009" s="49" t="s">
        <v>626</v>
      </c>
      <c r="O1009" s="317" t="s">
        <v>324</v>
      </c>
      <c r="P1009" s="40" t="s">
        <v>4</v>
      </c>
      <c r="Q1009" s="41" t="s">
        <v>627</v>
      </c>
      <c r="R1009" s="41" t="s">
        <v>628</v>
      </c>
      <c r="S1009" s="41" t="s">
        <v>629</v>
      </c>
      <c r="T1009" s="41" t="s">
        <v>218</v>
      </c>
      <c r="U1009" s="41" t="s">
        <v>630</v>
      </c>
    </row>
    <row r="1010" spans="2:21" s="36" customFormat="1" ht="12" customHeight="1" x14ac:dyDescent="0.15">
      <c r="B1010" s="100" t="s">
        <v>2</v>
      </c>
      <c r="C1010" s="124" t="s">
        <v>193</v>
      </c>
      <c r="D1010" s="47"/>
      <c r="E1010" s="47"/>
      <c r="F1010" s="47"/>
      <c r="G1010" s="42"/>
      <c r="H1010" s="50">
        <v>5196</v>
      </c>
      <c r="I1010" s="50">
        <v>871</v>
      </c>
      <c r="J1010" s="50">
        <v>357</v>
      </c>
      <c r="K1010" s="50">
        <v>111</v>
      </c>
      <c r="L1010" s="50">
        <v>113</v>
      </c>
      <c r="M1010" s="50">
        <v>162</v>
      </c>
      <c r="N1010" s="50">
        <v>1</v>
      </c>
      <c r="O1010" s="51">
        <v>0</v>
      </c>
      <c r="P1010" s="50">
        <f t="shared" ref="P1010:P1041" si="139">SUM(H1010:O1010)</f>
        <v>6811</v>
      </c>
      <c r="Q1010" s="56">
        <v>1.905153428277786</v>
      </c>
      <c r="R1010" s="56">
        <v>8.0346749226006189</v>
      </c>
      <c r="S1010" s="56">
        <v>5</v>
      </c>
      <c r="T1010" s="56">
        <v>30</v>
      </c>
      <c r="U1010" s="56">
        <v>1</v>
      </c>
    </row>
    <row r="1011" spans="2:21" s="36" customFormat="1" ht="12" customHeight="1" x14ac:dyDescent="0.15">
      <c r="B1011" s="101"/>
      <c r="C1011" s="124" t="s">
        <v>1044</v>
      </c>
      <c r="D1011" s="37"/>
      <c r="E1011" s="37"/>
      <c r="F1011" s="37"/>
      <c r="G1011" s="43"/>
      <c r="H1011" s="52">
        <v>1048</v>
      </c>
      <c r="I1011" s="52">
        <v>383</v>
      </c>
      <c r="J1011" s="52">
        <v>87</v>
      </c>
      <c r="K1011" s="52">
        <v>26</v>
      </c>
      <c r="L1011" s="52">
        <v>31</v>
      </c>
      <c r="M1011" s="52">
        <v>28</v>
      </c>
      <c r="N1011" s="52">
        <v>3</v>
      </c>
      <c r="O1011" s="53">
        <v>0</v>
      </c>
      <c r="P1011" s="52">
        <f t="shared" si="139"/>
        <v>1606</v>
      </c>
      <c r="Q1011" s="57">
        <v>2.1755915317559151</v>
      </c>
      <c r="R1011" s="57">
        <v>6.2616487455197136</v>
      </c>
      <c r="S1011" s="57">
        <v>3.5</v>
      </c>
      <c r="T1011" s="57">
        <v>30</v>
      </c>
      <c r="U1011" s="57">
        <v>1</v>
      </c>
    </row>
    <row r="1012" spans="2:21" s="36" customFormat="1" ht="12" customHeight="1" x14ac:dyDescent="0.15">
      <c r="B1012" s="101"/>
      <c r="C1012" s="149" t="s">
        <v>194</v>
      </c>
      <c r="D1012" s="150"/>
      <c r="E1012" s="150"/>
      <c r="F1012" s="150"/>
      <c r="G1012" s="151"/>
      <c r="H1012" s="152">
        <v>5765</v>
      </c>
      <c r="I1012" s="152">
        <v>816</v>
      </c>
      <c r="J1012" s="152">
        <v>104</v>
      </c>
      <c r="K1012" s="152">
        <v>15</v>
      </c>
      <c r="L1012" s="152">
        <v>41</v>
      </c>
      <c r="M1012" s="152">
        <v>70</v>
      </c>
      <c r="N1012" s="152">
        <v>0</v>
      </c>
      <c r="O1012" s="153">
        <v>0</v>
      </c>
      <c r="P1012" s="152">
        <f t="shared" si="139"/>
        <v>6811</v>
      </c>
      <c r="Q1012" s="156">
        <v>0.7847599471443254</v>
      </c>
      <c r="R1012" s="156">
        <v>5.1099426386233269</v>
      </c>
      <c r="S1012" s="156">
        <v>3</v>
      </c>
      <c r="T1012" s="156">
        <v>24</v>
      </c>
      <c r="U1012" s="156">
        <v>1</v>
      </c>
    </row>
    <row r="1013" spans="2:21" s="36" customFormat="1" ht="12" customHeight="1" x14ac:dyDescent="0.15">
      <c r="B1013" s="101"/>
      <c r="C1013" s="124" t="s">
        <v>195</v>
      </c>
      <c r="D1013" s="37"/>
      <c r="E1013" s="37"/>
      <c r="F1013" s="37"/>
      <c r="G1013" s="43"/>
      <c r="H1013" s="52">
        <v>1871</v>
      </c>
      <c r="I1013" s="52">
        <v>636</v>
      </c>
      <c r="J1013" s="52">
        <v>561</v>
      </c>
      <c r="K1013" s="52">
        <v>642</v>
      </c>
      <c r="L1013" s="52">
        <v>1312</v>
      </c>
      <c r="M1013" s="52">
        <v>1757</v>
      </c>
      <c r="N1013" s="52">
        <v>27</v>
      </c>
      <c r="O1013" s="53">
        <v>5</v>
      </c>
      <c r="P1013" s="52">
        <f t="shared" si="139"/>
        <v>6811</v>
      </c>
      <c r="Q1013" s="57">
        <v>11.615192477225976</v>
      </c>
      <c r="R1013" s="57">
        <v>16.018844984802431</v>
      </c>
      <c r="S1013" s="57">
        <v>19</v>
      </c>
      <c r="T1013" s="57">
        <v>31</v>
      </c>
      <c r="U1013" s="57">
        <v>1</v>
      </c>
    </row>
    <row r="1014" spans="2:21" s="36" customFormat="1" ht="12" customHeight="1" x14ac:dyDescent="0.15">
      <c r="B1014" s="101"/>
      <c r="C1014" s="124" t="s">
        <v>196</v>
      </c>
      <c r="D1014" s="37"/>
      <c r="E1014" s="37"/>
      <c r="F1014" s="37"/>
      <c r="G1014" s="43"/>
      <c r="H1014" s="52">
        <v>972</v>
      </c>
      <c r="I1014" s="52">
        <v>898</v>
      </c>
      <c r="J1014" s="52">
        <v>1211</v>
      </c>
      <c r="K1014" s="52">
        <v>936</v>
      </c>
      <c r="L1014" s="52">
        <v>1300</v>
      </c>
      <c r="M1014" s="52">
        <v>1452</v>
      </c>
      <c r="N1014" s="52">
        <v>34</v>
      </c>
      <c r="O1014" s="53">
        <v>8</v>
      </c>
      <c r="P1014" s="52">
        <f t="shared" si="139"/>
        <v>6811</v>
      </c>
      <c r="Q1014" s="57">
        <v>12.103777745112451</v>
      </c>
      <c r="R1014" s="57">
        <v>14.121419996570056</v>
      </c>
      <c r="S1014" s="57">
        <v>15</v>
      </c>
      <c r="T1014" s="57">
        <v>31</v>
      </c>
      <c r="U1014" s="57">
        <v>1</v>
      </c>
    </row>
    <row r="1015" spans="2:21" s="36" customFormat="1" ht="12" customHeight="1" x14ac:dyDescent="0.15">
      <c r="B1015" s="101"/>
      <c r="C1015" s="124" t="s">
        <v>197</v>
      </c>
      <c r="D1015" s="37"/>
      <c r="E1015" s="37"/>
      <c r="F1015" s="37"/>
      <c r="G1015" s="43"/>
      <c r="H1015" s="52">
        <v>1017</v>
      </c>
      <c r="I1015" s="52">
        <v>403</v>
      </c>
      <c r="J1015" s="52">
        <v>445</v>
      </c>
      <c r="K1015" s="52">
        <v>660</v>
      </c>
      <c r="L1015" s="52">
        <v>1709</v>
      </c>
      <c r="M1015" s="52">
        <v>2522</v>
      </c>
      <c r="N1015" s="52">
        <v>47</v>
      </c>
      <c r="O1015" s="53">
        <v>8</v>
      </c>
      <c r="P1015" s="52">
        <f t="shared" si="139"/>
        <v>6811</v>
      </c>
      <c r="Q1015" s="57">
        <v>15.108922534176099</v>
      </c>
      <c r="R1015" s="57">
        <v>17.7646042170757</v>
      </c>
      <c r="S1015" s="57">
        <v>20</v>
      </c>
      <c r="T1015" s="57">
        <v>31</v>
      </c>
      <c r="U1015" s="57">
        <v>1</v>
      </c>
    </row>
    <row r="1016" spans="2:21" s="36" customFormat="1" ht="12" customHeight="1" x14ac:dyDescent="0.15">
      <c r="B1016" s="101"/>
      <c r="C1016" s="124" t="s">
        <v>198</v>
      </c>
      <c r="D1016" s="37"/>
      <c r="E1016" s="37"/>
      <c r="F1016" s="37"/>
      <c r="G1016" s="43"/>
      <c r="H1016" s="52">
        <v>4935</v>
      </c>
      <c r="I1016" s="52">
        <v>320</v>
      </c>
      <c r="J1016" s="52">
        <v>287</v>
      </c>
      <c r="K1016" s="52">
        <v>270</v>
      </c>
      <c r="L1016" s="52">
        <v>413</v>
      </c>
      <c r="M1016" s="52">
        <v>578</v>
      </c>
      <c r="N1016" s="52">
        <v>8</v>
      </c>
      <c r="O1016" s="53">
        <v>0</v>
      </c>
      <c r="P1016" s="52">
        <f t="shared" si="139"/>
        <v>6811</v>
      </c>
      <c r="Q1016" s="57">
        <v>4.0681250917633243</v>
      </c>
      <c r="R1016" s="57">
        <v>14.769722814498934</v>
      </c>
      <c r="S1016" s="57">
        <v>17</v>
      </c>
      <c r="T1016" s="57">
        <v>31</v>
      </c>
      <c r="U1016" s="57">
        <v>1</v>
      </c>
    </row>
    <row r="1017" spans="2:21" s="36" customFormat="1" ht="12" customHeight="1" x14ac:dyDescent="0.15">
      <c r="B1017" s="101"/>
      <c r="C1017" s="124" t="s">
        <v>199</v>
      </c>
      <c r="D1017" s="37"/>
      <c r="E1017" s="37"/>
      <c r="F1017" s="37"/>
      <c r="G1017" s="43"/>
      <c r="H1017" s="52">
        <v>2344</v>
      </c>
      <c r="I1017" s="52">
        <v>481</v>
      </c>
      <c r="J1017" s="52">
        <v>570</v>
      </c>
      <c r="K1017" s="52">
        <v>557</v>
      </c>
      <c r="L1017" s="52">
        <v>1201</v>
      </c>
      <c r="M1017" s="52">
        <v>1610</v>
      </c>
      <c r="N1017" s="52">
        <v>41</v>
      </c>
      <c r="O1017" s="53">
        <v>7</v>
      </c>
      <c r="P1017" s="52">
        <f t="shared" si="139"/>
        <v>6811</v>
      </c>
      <c r="Q1017" s="57">
        <v>10.688271604938272</v>
      </c>
      <c r="R1017" s="57">
        <v>16.305605381165918</v>
      </c>
      <c r="S1017" s="57">
        <v>20</v>
      </c>
      <c r="T1017" s="57">
        <v>31</v>
      </c>
      <c r="U1017" s="57">
        <v>1</v>
      </c>
    </row>
    <row r="1018" spans="2:21" s="36" customFormat="1" ht="12" customHeight="1" x14ac:dyDescent="0.15">
      <c r="B1018" s="101"/>
      <c r="C1018" s="124" t="s">
        <v>200</v>
      </c>
      <c r="D1018" s="37"/>
      <c r="E1018" s="37"/>
      <c r="F1018" s="37"/>
      <c r="G1018" s="43"/>
      <c r="H1018" s="52">
        <v>1785</v>
      </c>
      <c r="I1018" s="52">
        <v>490</v>
      </c>
      <c r="J1018" s="52">
        <v>390</v>
      </c>
      <c r="K1018" s="52">
        <v>502</v>
      </c>
      <c r="L1018" s="52">
        <v>1409</v>
      </c>
      <c r="M1018" s="52">
        <v>2203</v>
      </c>
      <c r="N1018" s="52">
        <v>28</v>
      </c>
      <c r="O1018" s="53">
        <v>4</v>
      </c>
      <c r="P1018" s="52">
        <f t="shared" si="139"/>
        <v>6811</v>
      </c>
      <c r="Q1018" s="57">
        <v>12.804172175701483</v>
      </c>
      <c r="R1018" s="57">
        <v>17.355236957387493</v>
      </c>
      <c r="S1018" s="57">
        <v>20</v>
      </c>
      <c r="T1018" s="57">
        <v>31</v>
      </c>
      <c r="U1018" s="57">
        <v>1</v>
      </c>
    </row>
    <row r="1019" spans="2:21" s="36" customFormat="1" ht="12" customHeight="1" x14ac:dyDescent="0.15">
      <c r="B1019" s="101"/>
      <c r="C1019" s="124" t="s">
        <v>201</v>
      </c>
      <c r="D1019" s="37"/>
      <c r="E1019" s="37"/>
      <c r="F1019" s="37"/>
      <c r="G1019" s="43"/>
      <c r="H1019" s="52">
        <v>3121</v>
      </c>
      <c r="I1019" s="52">
        <v>359</v>
      </c>
      <c r="J1019" s="52">
        <v>331</v>
      </c>
      <c r="K1019" s="52">
        <v>360</v>
      </c>
      <c r="L1019" s="52">
        <v>1009</v>
      </c>
      <c r="M1019" s="52">
        <v>1596</v>
      </c>
      <c r="N1019" s="52">
        <v>26</v>
      </c>
      <c r="O1019" s="53">
        <v>9</v>
      </c>
      <c r="P1019" s="52">
        <f t="shared" si="139"/>
        <v>6811</v>
      </c>
      <c r="Q1019" s="57">
        <v>9.3310790943840054</v>
      </c>
      <c r="R1019" s="57">
        <v>17.242597120347732</v>
      </c>
      <c r="S1019" s="57">
        <v>20</v>
      </c>
      <c r="T1019" s="57">
        <v>31</v>
      </c>
      <c r="U1019" s="57">
        <v>1</v>
      </c>
    </row>
    <row r="1020" spans="2:21" s="36" customFormat="1" ht="12" customHeight="1" x14ac:dyDescent="0.15">
      <c r="B1020" s="101"/>
      <c r="C1020" s="124" t="s">
        <v>202</v>
      </c>
      <c r="D1020" s="37"/>
      <c r="E1020" s="37"/>
      <c r="F1020" s="37"/>
      <c r="G1020" s="43"/>
      <c r="H1020" s="52">
        <v>3551</v>
      </c>
      <c r="I1020" s="52">
        <v>386</v>
      </c>
      <c r="J1020" s="52">
        <v>297</v>
      </c>
      <c r="K1020" s="52">
        <v>318</v>
      </c>
      <c r="L1020" s="52">
        <v>899</v>
      </c>
      <c r="M1020" s="52">
        <v>1341</v>
      </c>
      <c r="N1020" s="52">
        <v>14</v>
      </c>
      <c r="O1020" s="53">
        <v>5</v>
      </c>
      <c r="P1020" s="52">
        <f t="shared" si="139"/>
        <v>6811</v>
      </c>
      <c r="Q1020" s="57">
        <v>8.051572142227446</v>
      </c>
      <c r="R1020" s="57">
        <v>16.835330261136711</v>
      </c>
      <c r="S1020" s="57">
        <v>20</v>
      </c>
      <c r="T1020" s="57">
        <v>31</v>
      </c>
      <c r="U1020" s="57">
        <v>1</v>
      </c>
    </row>
    <row r="1021" spans="2:21" s="36" customFormat="1" ht="12" customHeight="1" x14ac:dyDescent="0.15">
      <c r="B1021" s="101"/>
      <c r="C1021" s="149" t="s">
        <v>203</v>
      </c>
      <c r="D1021" s="150"/>
      <c r="E1021" s="150"/>
      <c r="F1021" s="150"/>
      <c r="G1021" s="151"/>
      <c r="H1021" s="152">
        <v>4867</v>
      </c>
      <c r="I1021" s="152">
        <v>252</v>
      </c>
      <c r="J1021" s="152">
        <v>252</v>
      </c>
      <c r="K1021" s="152">
        <v>318</v>
      </c>
      <c r="L1021" s="152">
        <v>516</v>
      </c>
      <c r="M1021" s="152">
        <v>564</v>
      </c>
      <c r="N1021" s="152">
        <v>31</v>
      </c>
      <c r="O1021" s="153">
        <v>11</v>
      </c>
      <c r="P1021" s="152">
        <f t="shared" si="139"/>
        <v>6811</v>
      </c>
      <c r="Q1021" s="156">
        <v>4.4124999999999996</v>
      </c>
      <c r="R1021" s="156">
        <v>15.522503879979308</v>
      </c>
      <c r="S1021" s="156">
        <v>18</v>
      </c>
      <c r="T1021" s="156">
        <v>31</v>
      </c>
      <c r="U1021" s="156">
        <v>1</v>
      </c>
    </row>
    <row r="1022" spans="2:21" s="36" customFormat="1" ht="12" customHeight="1" x14ac:dyDescent="0.15">
      <c r="B1022" s="101"/>
      <c r="C1022" s="124" t="s">
        <v>204</v>
      </c>
      <c r="D1022" s="37"/>
      <c r="E1022" s="37"/>
      <c r="F1022" s="37"/>
      <c r="G1022" s="43"/>
      <c r="H1022" s="52">
        <v>1897</v>
      </c>
      <c r="I1022" s="52">
        <v>290</v>
      </c>
      <c r="J1022" s="52">
        <v>288</v>
      </c>
      <c r="K1022" s="52">
        <v>448</v>
      </c>
      <c r="L1022" s="52">
        <v>1412</v>
      </c>
      <c r="M1022" s="52">
        <v>2430</v>
      </c>
      <c r="N1022" s="52">
        <v>44</v>
      </c>
      <c r="O1022" s="53">
        <v>2</v>
      </c>
      <c r="P1022" s="52">
        <f t="shared" si="139"/>
        <v>6811</v>
      </c>
      <c r="Q1022" s="57">
        <v>13.315611690409751</v>
      </c>
      <c r="R1022" s="57">
        <v>18.458061889250814</v>
      </c>
      <c r="S1022" s="57">
        <v>21</v>
      </c>
      <c r="T1022" s="57">
        <v>31</v>
      </c>
      <c r="U1022" s="57">
        <v>1</v>
      </c>
    </row>
    <row r="1023" spans="2:21" s="36" customFormat="1" ht="12" customHeight="1" x14ac:dyDescent="0.15">
      <c r="B1023" s="101"/>
      <c r="C1023" s="124" t="s">
        <v>1043</v>
      </c>
      <c r="D1023" s="37"/>
      <c r="E1023" s="37"/>
      <c r="F1023" s="37"/>
      <c r="G1023" s="43"/>
      <c r="H1023" s="52">
        <v>1521</v>
      </c>
      <c r="I1023" s="52">
        <v>210</v>
      </c>
      <c r="J1023" s="52">
        <v>227</v>
      </c>
      <c r="K1023" s="52">
        <v>279</v>
      </c>
      <c r="L1023" s="52">
        <v>752</v>
      </c>
      <c r="M1023" s="52">
        <v>1202</v>
      </c>
      <c r="N1023" s="52">
        <v>23</v>
      </c>
      <c r="O1023" s="53">
        <v>1</v>
      </c>
      <c r="P1023" s="52">
        <f t="shared" si="139"/>
        <v>4215</v>
      </c>
      <c r="Q1023" s="57">
        <v>11.278832463217846</v>
      </c>
      <c r="R1023" s="57">
        <v>17.649090233939845</v>
      </c>
      <c r="S1023" s="57">
        <v>20</v>
      </c>
      <c r="T1023" s="57">
        <v>31</v>
      </c>
      <c r="U1023" s="57">
        <v>1</v>
      </c>
    </row>
    <row r="1024" spans="2:21" s="36" customFormat="1" ht="12" customHeight="1" x14ac:dyDescent="0.15">
      <c r="B1024" s="101"/>
      <c r="C1024" s="124" t="s">
        <v>1042</v>
      </c>
      <c r="D1024" s="37"/>
      <c r="E1024" s="37"/>
      <c r="F1024" s="37"/>
      <c r="G1024" s="43"/>
      <c r="H1024" s="52">
        <v>428</v>
      </c>
      <c r="I1024" s="52">
        <v>74</v>
      </c>
      <c r="J1024" s="52">
        <v>60</v>
      </c>
      <c r="K1024" s="52">
        <v>120</v>
      </c>
      <c r="L1024" s="52">
        <v>361</v>
      </c>
      <c r="M1024" s="52">
        <v>507</v>
      </c>
      <c r="N1024" s="52">
        <v>47</v>
      </c>
      <c r="O1024" s="53">
        <v>9</v>
      </c>
      <c r="P1024" s="52">
        <f t="shared" si="139"/>
        <v>1606</v>
      </c>
      <c r="Q1024" s="57">
        <v>13.567939887288667</v>
      </c>
      <c r="R1024" s="57">
        <v>18.535500427715995</v>
      </c>
      <c r="S1024" s="57">
        <v>20</v>
      </c>
      <c r="T1024" s="57">
        <v>31</v>
      </c>
      <c r="U1024" s="57">
        <v>1</v>
      </c>
    </row>
    <row r="1025" spans="2:21" s="36" customFormat="1" ht="12" customHeight="1" x14ac:dyDescent="0.15">
      <c r="B1025" s="101"/>
      <c r="C1025" s="124" t="s">
        <v>205</v>
      </c>
      <c r="D1025" s="37"/>
      <c r="E1025" s="37"/>
      <c r="F1025" s="37"/>
      <c r="G1025" s="43"/>
      <c r="H1025" s="52">
        <v>2472</v>
      </c>
      <c r="I1025" s="52">
        <v>329</v>
      </c>
      <c r="J1025" s="52">
        <v>411</v>
      </c>
      <c r="K1025" s="52">
        <v>617</v>
      </c>
      <c r="L1025" s="52">
        <v>1270</v>
      </c>
      <c r="M1025" s="52">
        <v>1682</v>
      </c>
      <c r="N1025" s="52">
        <v>27</v>
      </c>
      <c r="O1025" s="53">
        <v>3</v>
      </c>
      <c r="P1025" s="52">
        <f t="shared" si="139"/>
        <v>6811</v>
      </c>
      <c r="Q1025" s="57">
        <v>10.903495887191539</v>
      </c>
      <c r="R1025" s="57">
        <v>17.11969557195572</v>
      </c>
      <c r="S1025" s="57">
        <v>20</v>
      </c>
      <c r="T1025" s="57">
        <v>31</v>
      </c>
      <c r="U1025" s="57">
        <v>1</v>
      </c>
    </row>
    <row r="1026" spans="2:21" s="36" customFormat="1" ht="12" customHeight="1" x14ac:dyDescent="0.15">
      <c r="B1026" s="101"/>
      <c r="C1026" s="124" t="s">
        <v>62</v>
      </c>
      <c r="D1026" s="37"/>
      <c r="E1026" s="37"/>
      <c r="F1026" s="37"/>
      <c r="G1026" s="43"/>
      <c r="H1026" s="52">
        <v>2687</v>
      </c>
      <c r="I1026" s="52">
        <v>509</v>
      </c>
      <c r="J1026" s="52">
        <v>525</v>
      </c>
      <c r="K1026" s="52">
        <v>562</v>
      </c>
      <c r="L1026" s="52">
        <v>1055</v>
      </c>
      <c r="M1026" s="52">
        <v>1437</v>
      </c>
      <c r="N1026" s="52">
        <v>31</v>
      </c>
      <c r="O1026" s="53">
        <v>5</v>
      </c>
      <c r="P1026" s="52">
        <f t="shared" si="139"/>
        <v>6811</v>
      </c>
      <c r="Q1026" s="57">
        <v>9.6714663532177489</v>
      </c>
      <c r="R1026" s="57">
        <v>15.980577810148095</v>
      </c>
      <c r="S1026" s="57">
        <v>19</v>
      </c>
      <c r="T1026" s="57">
        <v>31</v>
      </c>
      <c r="U1026" s="57">
        <v>1</v>
      </c>
    </row>
    <row r="1027" spans="2:21" s="36" customFormat="1" ht="12" customHeight="1" x14ac:dyDescent="0.15">
      <c r="B1027" s="101"/>
      <c r="C1027" s="149" t="s">
        <v>206</v>
      </c>
      <c r="D1027" s="150"/>
      <c r="E1027" s="150"/>
      <c r="F1027" s="150"/>
      <c r="G1027" s="151"/>
      <c r="H1027" s="152">
        <v>2660</v>
      </c>
      <c r="I1027" s="152">
        <v>1070</v>
      </c>
      <c r="J1027" s="152">
        <v>445</v>
      </c>
      <c r="K1027" s="152">
        <v>243</v>
      </c>
      <c r="L1027" s="152">
        <v>329</v>
      </c>
      <c r="M1027" s="152">
        <v>452</v>
      </c>
      <c r="N1027" s="152">
        <v>4</v>
      </c>
      <c r="O1027" s="153">
        <v>2</v>
      </c>
      <c r="P1027" s="152">
        <f t="shared" si="139"/>
        <v>5205</v>
      </c>
      <c r="Q1027" s="156">
        <v>5.0859119738612337</v>
      </c>
      <c r="R1027" s="156">
        <v>10.405819897758553</v>
      </c>
      <c r="S1027" s="156">
        <v>8</v>
      </c>
      <c r="T1027" s="156">
        <v>30</v>
      </c>
      <c r="U1027" s="156">
        <v>1</v>
      </c>
    </row>
    <row r="1028" spans="2:21" s="36" customFormat="1" ht="12" customHeight="1" x14ac:dyDescent="0.15">
      <c r="B1028" s="101"/>
      <c r="C1028" s="124" t="s">
        <v>46</v>
      </c>
      <c r="D1028" s="37"/>
      <c r="E1028" s="37"/>
      <c r="F1028" s="37"/>
      <c r="G1028" s="43"/>
      <c r="H1028" s="52">
        <v>6123</v>
      </c>
      <c r="I1028" s="52">
        <v>460</v>
      </c>
      <c r="J1028" s="52">
        <v>96</v>
      </c>
      <c r="K1028" s="52">
        <v>25</v>
      </c>
      <c r="L1028" s="52">
        <v>38</v>
      </c>
      <c r="M1028" s="52">
        <v>69</v>
      </c>
      <c r="N1028" s="52">
        <v>0</v>
      </c>
      <c r="O1028" s="53">
        <v>0</v>
      </c>
      <c r="P1028" s="52">
        <f t="shared" si="139"/>
        <v>6811</v>
      </c>
      <c r="Q1028" s="57">
        <v>0.68624284246072531</v>
      </c>
      <c r="R1028" s="57">
        <v>6.7936046511627906</v>
      </c>
      <c r="S1028" s="57">
        <v>4</v>
      </c>
      <c r="T1028" s="57">
        <v>24</v>
      </c>
      <c r="U1028" s="57">
        <v>1</v>
      </c>
    </row>
    <row r="1029" spans="2:21" s="36" customFormat="1" ht="12" customHeight="1" x14ac:dyDescent="0.15">
      <c r="B1029" s="101"/>
      <c r="C1029" s="124" t="s">
        <v>207</v>
      </c>
      <c r="D1029" s="37"/>
      <c r="E1029" s="37"/>
      <c r="F1029" s="37"/>
      <c r="G1029" s="43"/>
      <c r="H1029" s="52">
        <v>6537</v>
      </c>
      <c r="I1029" s="52">
        <v>213</v>
      </c>
      <c r="J1029" s="52">
        <v>18</v>
      </c>
      <c r="K1029" s="52">
        <v>7</v>
      </c>
      <c r="L1029" s="52">
        <v>10</v>
      </c>
      <c r="M1029" s="52">
        <v>26</v>
      </c>
      <c r="N1029" s="52">
        <v>0</v>
      </c>
      <c r="O1029" s="53">
        <v>0</v>
      </c>
      <c r="P1029" s="52">
        <f t="shared" si="139"/>
        <v>6811</v>
      </c>
      <c r="Q1029" s="57">
        <v>0.22537072382909998</v>
      </c>
      <c r="R1029" s="57">
        <v>5.6021897810218979</v>
      </c>
      <c r="S1029" s="57">
        <v>3</v>
      </c>
      <c r="T1029" s="57">
        <v>23</v>
      </c>
      <c r="U1029" s="57">
        <v>1</v>
      </c>
    </row>
    <row r="1030" spans="2:21" s="36" customFormat="1" ht="12" customHeight="1" x14ac:dyDescent="0.15">
      <c r="B1030" s="101"/>
      <c r="C1030" s="124" t="s">
        <v>208</v>
      </c>
      <c r="D1030" s="37"/>
      <c r="E1030" s="37"/>
      <c r="F1030" s="37"/>
      <c r="G1030" s="43"/>
      <c r="H1030" s="52">
        <v>6648</v>
      </c>
      <c r="I1030" s="52">
        <v>116</v>
      </c>
      <c r="J1030" s="52">
        <v>13</v>
      </c>
      <c r="K1030" s="52">
        <v>4</v>
      </c>
      <c r="L1030" s="52">
        <v>6</v>
      </c>
      <c r="M1030" s="52">
        <v>23</v>
      </c>
      <c r="N1030" s="52">
        <v>1</v>
      </c>
      <c r="O1030" s="53">
        <v>0</v>
      </c>
      <c r="P1030" s="52">
        <f t="shared" si="139"/>
        <v>6811</v>
      </c>
      <c r="Q1030" s="57">
        <v>0.1578329173395977</v>
      </c>
      <c r="R1030" s="57">
        <v>6.595092024539877</v>
      </c>
      <c r="S1030" s="57">
        <v>3</v>
      </c>
      <c r="T1030" s="57">
        <v>27</v>
      </c>
      <c r="U1030" s="57">
        <v>1</v>
      </c>
    </row>
    <row r="1031" spans="2:21" s="36" customFormat="1" ht="12" customHeight="1" x14ac:dyDescent="0.15">
      <c r="B1031" s="101"/>
      <c r="C1031" s="124" t="s">
        <v>51</v>
      </c>
      <c r="D1031" s="37"/>
      <c r="E1031" s="37"/>
      <c r="F1031" s="37"/>
      <c r="G1031" s="43"/>
      <c r="H1031" s="52">
        <v>6764</v>
      </c>
      <c r="I1031" s="52">
        <v>26</v>
      </c>
      <c r="J1031" s="52">
        <v>4</v>
      </c>
      <c r="K1031" s="52">
        <v>2</v>
      </c>
      <c r="L1031" s="52">
        <v>1</v>
      </c>
      <c r="M1031" s="52">
        <v>14</v>
      </c>
      <c r="N1031" s="52">
        <v>0</v>
      </c>
      <c r="O1031" s="53">
        <v>0</v>
      </c>
      <c r="P1031" s="52">
        <f t="shared" si="139"/>
        <v>6811</v>
      </c>
      <c r="Q1031" s="57">
        <v>6.2545881662017327E-2</v>
      </c>
      <c r="R1031" s="57">
        <v>9.0638297872340434</v>
      </c>
      <c r="S1031" s="57">
        <v>3</v>
      </c>
      <c r="T1031" s="57">
        <v>23</v>
      </c>
      <c r="U1031" s="57">
        <v>1</v>
      </c>
    </row>
    <row r="1032" spans="2:21" s="36" customFormat="1" ht="12" customHeight="1" x14ac:dyDescent="0.15">
      <c r="B1032" s="101"/>
      <c r="C1032" s="124" t="s">
        <v>209</v>
      </c>
      <c r="D1032" s="37"/>
      <c r="E1032" s="37"/>
      <c r="F1032" s="37"/>
      <c r="G1032" s="43"/>
      <c r="H1032" s="52">
        <v>6673</v>
      </c>
      <c r="I1032" s="52">
        <v>113</v>
      </c>
      <c r="J1032" s="52">
        <v>5</v>
      </c>
      <c r="K1032" s="52">
        <v>4</v>
      </c>
      <c r="L1032" s="52">
        <v>2</v>
      </c>
      <c r="M1032" s="52">
        <v>14</v>
      </c>
      <c r="N1032" s="52">
        <v>0</v>
      </c>
      <c r="O1032" s="53">
        <v>0</v>
      </c>
      <c r="P1032" s="52">
        <f t="shared" si="139"/>
        <v>6811</v>
      </c>
      <c r="Q1032" s="57">
        <v>9.0735574805461752E-2</v>
      </c>
      <c r="R1032" s="57">
        <v>4.4782608695652177</v>
      </c>
      <c r="S1032" s="57">
        <v>1</v>
      </c>
      <c r="T1032" s="57">
        <v>23</v>
      </c>
      <c r="U1032" s="57">
        <v>1</v>
      </c>
    </row>
    <row r="1033" spans="2:21" s="36" customFormat="1" ht="12" customHeight="1" x14ac:dyDescent="0.15">
      <c r="B1033" s="101"/>
      <c r="C1033" s="124" t="s">
        <v>54</v>
      </c>
      <c r="D1033" s="37"/>
      <c r="E1033" s="37"/>
      <c r="F1033" s="37"/>
      <c r="G1033" s="43"/>
      <c r="H1033" s="52">
        <v>6684</v>
      </c>
      <c r="I1033" s="52">
        <v>46</v>
      </c>
      <c r="J1033" s="52">
        <v>16</v>
      </c>
      <c r="K1033" s="52">
        <v>14</v>
      </c>
      <c r="L1033" s="52">
        <v>18</v>
      </c>
      <c r="M1033" s="52">
        <v>33</v>
      </c>
      <c r="N1033" s="52">
        <v>0</v>
      </c>
      <c r="O1033" s="53">
        <v>0</v>
      </c>
      <c r="P1033" s="52">
        <f t="shared" si="139"/>
        <v>6811</v>
      </c>
      <c r="Q1033" s="57">
        <v>0.22581118778446629</v>
      </c>
      <c r="R1033" s="57">
        <v>12.110236220472441</v>
      </c>
      <c r="S1033" s="57">
        <v>11</v>
      </c>
      <c r="T1033" s="57">
        <v>23</v>
      </c>
      <c r="U1033" s="57">
        <v>1</v>
      </c>
    </row>
    <row r="1034" spans="2:21" s="36" customFormat="1" ht="12" customHeight="1" x14ac:dyDescent="0.15">
      <c r="B1034" s="101"/>
      <c r="C1034" s="124" t="s">
        <v>597</v>
      </c>
      <c r="D1034" s="37"/>
      <c r="E1034" s="37"/>
      <c r="F1034" s="37"/>
      <c r="G1034" s="43"/>
      <c r="H1034" s="52">
        <v>6750</v>
      </c>
      <c r="I1034" s="52">
        <v>30</v>
      </c>
      <c r="J1034" s="52">
        <v>5</v>
      </c>
      <c r="K1034" s="52">
        <v>6</v>
      </c>
      <c r="L1034" s="52">
        <v>5</v>
      </c>
      <c r="M1034" s="52">
        <v>15</v>
      </c>
      <c r="N1034" s="52">
        <v>0</v>
      </c>
      <c r="O1034" s="53">
        <v>0</v>
      </c>
      <c r="P1034" s="52">
        <f t="shared" si="139"/>
        <v>6811</v>
      </c>
      <c r="Q1034" s="57">
        <v>9.1616502716194398E-2</v>
      </c>
      <c r="R1034" s="57">
        <v>10.229508196721312</v>
      </c>
      <c r="S1034" s="57">
        <v>6</v>
      </c>
      <c r="T1034" s="57">
        <v>23</v>
      </c>
      <c r="U1034" s="57">
        <v>1</v>
      </c>
    </row>
    <row r="1035" spans="2:21" s="36" customFormat="1" ht="12" customHeight="1" x14ac:dyDescent="0.15">
      <c r="B1035" s="101"/>
      <c r="C1035" s="149" t="s">
        <v>57</v>
      </c>
      <c r="D1035" s="150"/>
      <c r="E1035" s="150"/>
      <c r="F1035" s="150"/>
      <c r="G1035" s="151"/>
      <c r="H1035" s="152">
        <v>6706</v>
      </c>
      <c r="I1035" s="152">
        <v>54</v>
      </c>
      <c r="J1035" s="152">
        <v>13</v>
      </c>
      <c r="K1035" s="152">
        <v>12</v>
      </c>
      <c r="L1035" s="152">
        <v>7</v>
      </c>
      <c r="M1035" s="152">
        <v>19</v>
      </c>
      <c r="N1035" s="152">
        <v>0</v>
      </c>
      <c r="O1035" s="153">
        <v>0</v>
      </c>
      <c r="P1035" s="152">
        <f t="shared" si="139"/>
        <v>6811</v>
      </c>
      <c r="Q1035" s="156">
        <v>0.14329760681250917</v>
      </c>
      <c r="R1035" s="156">
        <v>9.295238095238096</v>
      </c>
      <c r="S1035" s="156">
        <v>5</v>
      </c>
      <c r="T1035" s="156">
        <v>23</v>
      </c>
      <c r="U1035" s="156">
        <v>1</v>
      </c>
    </row>
    <row r="1036" spans="2:21" s="36" customFormat="1" ht="12" customHeight="1" x14ac:dyDescent="0.15">
      <c r="B1036" s="101"/>
      <c r="C1036" s="124" t="s">
        <v>210</v>
      </c>
      <c r="D1036" s="37"/>
      <c r="E1036" s="37"/>
      <c r="F1036" s="37"/>
      <c r="G1036" s="43"/>
      <c r="H1036" s="52">
        <v>6108</v>
      </c>
      <c r="I1036" s="52">
        <v>358</v>
      </c>
      <c r="J1036" s="52">
        <v>103</v>
      </c>
      <c r="K1036" s="52">
        <v>47</v>
      </c>
      <c r="L1036" s="52">
        <v>78</v>
      </c>
      <c r="M1036" s="52">
        <v>114</v>
      </c>
      <c r="N1036" s="52">
        <v>3</v>
      </c>
      <c r="O1036" s="53">
        <v>0</v>
      </c>
      <c r="P1036" s="52">
        <f t="shared" si="139"/>
        <v>6811</v>
      </c>
      <c r="Q1036" s="57">
        <v>0.96564381148142708</v>
      </c>
      <c r="R1036" s="57">
        <v>9.3556187766714078</v>
      </c>
      <c r="S1036" s="57">
        <v>5</v>
      </c>
      <c r="T1036" s="57">
        <v>31</v>
      </c>
      <c r="U1036" s="57">
        <v>1</v>
      </c>
    </row>
    <row r="1037" spans="2:21" s="36" customFormat="1" ht="12" customHeight="1" x14ac:dyDescent="0.15">
      <c r="B1037" s="101"/>
      <c r="C1037" s="124" t="s">
        <v>211</v>
      </c>
      <c r="D1037" s="37"/>
      <c r="E1037" s="37"/>
      <c r="F1037" s="37"/>
      <c r="G1037" s="43"/>
      <c r="H1037" s="52">
        <v>5544</v>
      </c>
      <c r="I1037" s="52">
        <v>708</v>
      </c>
      <c r="J1037" s="52">
        <v>222</v>
      </c>
      <c r="K1037" s="52">
        <v>67</v>
      </c>
      <c r="L1037" s="52">
        <v>93</v>
      </c>
      <c r="M1037" s="52">
        <v>172</v>
      </c>
      <c r="N1037" s="52">
        <v>5</v>
      </c>
      <c r="O1037" s="53">
        <v>0</v>
      </c>
      <c r="P1037" s="52">
        <f t="shared" si="139"/>
        <v>6811</v>
      </c>
      <c r="Q1037" s="57">
        <v>1.5476435178387902</v>
      </c>
      <c r="R1037" s="57">
        <v>8.3196527229676409</v>
      </c>
      <c r="S1037" s="57">
        <v>5</v>
      </c>
      <c r="T1037" s="57">
        <v>31</v>
      </c>
      <c r="U1037" s="57">
        <v>1</v>
      </c>
    </row>
    <row r="1038" spans="2:21" s="36" customFormat="1" ht="12" customHeight="1" x14ac:dyDescent="0.15">
      <c r="B1038" s="101"/>
      <c r="C1038" s="124" t="s">
        <v>212</v>
      </c>
      <c r="D1038" s="37"/>
      <c r="E1038" s="37"/>
      <c r="F1038" s="37"/>
      <c r="G1038" s="43"/>
      <c r="H1038" s="52">
        <v>1941</v>
      </c>
      <c r="I1038" s="52">
        <v>409</v>
      </c>
      <c r="J1038" s="52">
        <v>468</v>
      </c>
      <c r="K1038" s="52">
        <v>477</v>
      </c>
      <c r="L1038" s="52">
        <v>1324</v>
      </c>
      <c r="M1038" s="52">
        <v>2129</v>
      </c>
      <c r="N1038" s="52">
        <v>56</v>
      </c>
      <c r="O1038" s="53">
        <v>7</v>
      </c>
      <c r="P1038" s="52">
        <f t="shared" si="139"/>
        <v>6811</v>
      </c>
      <c r="Q1038" s="57">
        <v>12.526601998824221</v>
      </c>
      <c r="R1038" s="57">
        <v>17.526424018095824</v>
      </c>
      <c r="S1038" s="57">
        <v>20</v>
      </c>
      <c r="T1038" s="57">
        <v>31</v>
      </c>
      <c r="U1038" s="57">
        <v>1</v>
      </c>
    </row>
    <row r="1039" spans="2:21" s="36" customFormat="1" ht="12" customHeight="1" x14ac:dyDescent="0.15">
      <c r="B1039" s="101"/>
      <c r="C1039" s="124" t="s">
        <v>213</v>
      </c>
      <c r="D1039" s="37"/>
      <c r="E1039" s="37"/>
      <c r="F1039" s="37"/>
      <c r="G1039" s="43"/>
      <c r="H1039" s="52">
        <v>5685</v>
      </c>
      <c r="I1039" s="52">
        <v>396</v>
      </c>
      <c r="J1039" s="52">
        <v>184</v>
      </c>
      <c r="K1039" s="52">
        <v>122</v>
      </c>
      <c r="L1039" s="52">
        <v>188</v>
      </c>
      <c r="M1039" s="52">
        <v>230</v>
      </c>
      <c r="N1039" s="52">
        <v>6</v>
      </c>
      <c r="O1039" s="53">
        <v>0</v>
      </c>
      <c r="P1039" s="52">
        <f t="shared" si="139"/>
        <v>6811</v>
      </c>
      <c r="Q1039" s="57">
        <v>1.9455292908530319</v>
      </c>
      <c r="R1039" s="57">
        <v>11.768206039076377</v>
      </c>
      <c r="S1039" s="57">
        <v>10</v>
      </c>
      <c r="T1039" s="57">
        <v>31</v>
      </c>
      <c r="U1039" s="57">
        <v>1</v>
      </c>
    </row>
    <row r="1040" spans="2:21" s="36" customFormat="1" ht="12" customHeight="1" x14ac:dyDescent="0.15">
      <c r="B1040" s="101"/>
      <c r="C1040" s="124" t="s">
        <v>214</v>
      </c>
      <c r="D1040" s="37"/>
      <c r="E1040" s="37"/>
      <c r="F1040" s="37"/>
      <c r="G1040" s="43"/>
      <c r="H1040" s="52">
        <v>4471</v>
      </c>
      <c r="I1040" s="52">
        <v>2088</v>
      </c>
      <c r="J1040" s="52">
        <v>81</v>
      </c>
      <c r="K1040" s="52">
        <v>25</v>
      </c>
      <c r="L1040" s="52">
        <v>48</v>
      </c>
      <c r="M1040" s="52">
        <v>95</v>
      </c>
      <c r="N1040" s="52">
        <v>1</v>
      </c>
      <c r="O1040" s="53">
        <v>2</v>
      </c>
      <c r="P1040" s="52">
        <f t="shared" si="139"/>
        <v>6811</v>
      </c>
      <c r="Q1040" s="57">
        <v>1.1743280951681598</v>
      </c>
      <c r="R1040" s="57">
        <v>3.420017108639863</v>
      </c>
      <c r="S1040" s="57">
        <v>2</v>
      </c>
      <c r="T1040" s="57">
        <v>26</v>
      </c>
      <c r="U1040" s="57">
        <v>1</v>
      </c>
    </row>
    <row r="1041" spans="2:21" s="36" customFormat="1" ht="12" customHeight="1" x14ac:dyDescent="0.15">
      <c r="B1041" s="101"/>
      <c r="C1041" s="149" t="s">
        <v>215</v>
      </c>
      <c r="D1041" s="150"/>
      <c r="E1041" s="150"/>
      <c r="F1041" s="150"/>
      <c r="G1041" s="151"/>
      <c r="H1041" s="152">
        <v>6392</v>
      </c>
      <c r="I1041" s="152">
        <v>371</v>
      </c>
      <c r="J1041" s="152">
        <v>23</v>
      </c>
      <c r="K1041" s="152">
        <v>4</v>
      </c>
      <c r="L1041" s="152">
        <v>5</v>
      </c>
      <c r="M1041" s="152">
        <v>16</v>
      </c>
      <c r="N1041" s="152">
        <v>0</v>
      </c>
      <c r="O1041" s="153">
        <v>0</v>
      </c>
      <c r="P1041" s="152">
        <f t="shared" si="139"/>
        <v>6811</v>
      </c>
      <c r="Q1041" s="156">
        <v>0.20584348847452649</v>
      </c>
      <c r="R1041" s="156">
        <v>3.3460620525059666</v>
      </c>
      <c r="S1041" s="156">
        <v>2</v>
      </c>
      <c r="T1041" s="156">
        <v>23</v>
      </c>
      <c r="U1041" s="156">
        <v>1</v>
      </c>
    </row>
    <row r="1042" spans="2:21" s="36" customFormat="1" ht="12" customHeight="1" x14ac:dyDescent="0.15">
      <c r="B1042" s="101"/>
      <c r="C1042" s="124" t="s">
        <v>216</v>
      </c>
      <c r="D1042" s="37"/>
      <c r="E1042" s="37"/>
      <c r="F1042" s="37"/>
      <c r="G1042" s="43"/>
      <c r="H1042" s="52">
        <v>5780</v>
      </c>
      <c r="I1042" s="52">
        <v>982</v>
      </c>
      <c r="J1042" s="52">
        <v>13</v>
      </c>
      <c r="K1042" s="52">
        <v>3</v>
      </c>
      <c r="L1042" s="52">
        <v>5</v>
      </c>
      <c r="M1042" s="52">
        <v>26</v>
      </c>
      <c r="N1042" s="52">
        <v>0</v>
      </c>
      <c r="O1042" s="53">
        <v>2</v>
      </c>
      <c r="P1042" s="52">
        <f t="shared" ref="P1042:P1073" si="140">SUM(H1042:O1042)</f>
        <v>6811</v>
      </c>
      <c r="Q1042" s="57">
        <v>0.32045821706564842</v>
      </c>
      <c r="R1042" s="57">
        <v>2.120505344995141</v>
      </c>
      <c r="S1042" s="57">
        <v>1</v>
      </c>
      <c r="T1042" s="57">
        <v>23</v>
      </c>
      <c r="U1042" s="57">
        <v>1</v>
      </c>
    </row>
    <row r="1043" spans="2:21" ht="12" customHeight="1" x14ac:dyDescent="0.15">
      <c r="B1043" s="103"/>
      <c r="C1043" s="125" t="s">
        <v>217</v>
      </c>
      <c r="D1043" s="71"/>
      <c r="E1043" s="71"/>
      <c r="F1043" s="71"/>
      <c r="G1043" s="48"/>
      <c r="H1043" s="54">
        <v>4988</v>
      </c>
      <c r="I1043" s="54">
        <v>381</v>
      </c>
      <c r="J1043" s="54">
        <v>201</v>
      </c>
      <c r="K1043" s="54">
        <v>174</v>
      </c>
      <c r="L1043" s="54">
        <v>441</v>
      </c>
      <c r="M1043" s="54">
        <v>616</v>
      </c>
      <c r="N1043" s="54">
        <v>8</v>
      </c>
      <c r="O1043" s="55">
        <v>2</v>
      </c>
      <c r="P1043" s="54">
        <f t="shared" si="140"/>
        <v>6811</v>
      </c>
      <c r="Q1043" s="58">
        <v>3.9983844911147011</v>
      </c>
      <c r="R1043" s="58">
        <v>14.950576606260297</v>
      </c>
      <c r="S1043" s="58">
        <v>19</v>
      </c>
      <c r="T1043" s="58">
        <v>31</v>
      </c>
      <c r="U1043" s="58">
        <v>1</v>
      </c>
    </row>
    <row r="1044" spans="2:21" s="36" customFormat="1" ht="12" customHeight="1" x14ac:dyDescent="0.15">
      <c r="B1044" s="100" t="s">
        <v>3</v>
      </c>
      <c r="C1044" s="124" t="s">
        <v>193</v>
      </c>
      <c r="D1044" s="47"/>
      <c r="E1044" s="47"/>
      <c r="F1044" s="47"/>
      <c r="G1044" s="63">
        <f>P1010</f>
        <v>6811</v>
      </c>
      <c r="H1044" s="56">
        <f t="shared" ref="H1044:O1059" si="141">H1010/$G1044*100</f>
        <v>76.288357069446491</v>
      </c>
      <c r="I1044" s="56">
        <f t="shared" si="141"/>
        <v>12.7881368374688</v>
      </c>
      <c r="J1044" s="56">
        <f t="shared" si="141"/>
        <v>5.2415210688591989</v>
      </c>
      <c r="K1044" s="56">
        <f t="shared" si="141"/>
        <v>1.6297166348553809</v>
      </c>
      <c r="L1044" s="56">
        <f t="shared" si="141"/>
        <v>1.6590808985464691</v>
      </c>
      <c r="M1044" s="56">
        <f t="shared" si="141"/>
        <v>2.3785053589781233</v>
      </c>
      <c r="N1044" s="56">
        <f t="shared" si="141"/>
        <v>1.4682131845543973E-2</v>
      </c>
      <c r="O1044" s="60">
        <f t="shared" si="141"/>
        <v>0</v>
      </c>
      <c r="P1044" s="56">
        <f t="shared" si="140"/>
        <v>100</v>
      </c>
      <c r="T1044" s="1"/>
    </row>
    <row r="1045" spans="2:21" s="36" customFormat="1" ht="12" customHeight="1" x14ac:dyDescent="0.15">
      <c r="B1045" s="101"/>
      <c r="C1045" s="124" t="s">
        <v>1044</v>
      </c>
      <c r="D1045" s="37"/>
      <c r="E1045" s="37"/>
      <c r="F1045" s="37"/>
      <c r="G1045" s="64">
        <f t="shared" ref="G1045:G1077" si="142">P1011</f>
        <v>1606</v>
      </c>
      <c r="H1045" s="57">
        <f t="shared" si="141"/>
        <v>65.255292652552939</v>
      </c>
      <c r="I1045" s="57">
        <f t="shared" si="141"/>
        <v>23.848069738480699</v>
      </c>
      <c r="J1045" s="57">
        <f t="shared" si="141"/>
        <v>5.4171855541718559</v>
      </c>
      <c r="K1045" s="57">
        <f t="shared" si="141"/>
        <v>1.61892901618929</v>
      </c>
      <c r="L1045" s="57">
        <f t="shared" si="141"/>
        <v>1.9302615193026154</v>
      </c>
      <c r="M1045" s="57">
        <f t="shared" si="141"/>
        <v>1.7434620174346203</v>
      </c>
      <c r="N1045" s="57">
        <f t="shared" si="141"/>
        <v>0.18679950186799502</v>
      </c>
      <c r="O1045" s="61">
        <f t="shared" si="141"/>
        <v>0</v>
      </c>
      <c r="P1045" s="57">
        <f t="shared" si="140"/>
        <v>100.00000000000001</v>
      </c>
    </row>
    <row r="1046" spans="2:21" s="36" customFormat="1" ht="12" customHeight="1" x14ac:dyDescent="0.15">
      <c r="B1046" s="101"/>
      <c r="C1046" s="149" t="s">
        <v>194</v>
      </c>
      <c r="D1046" s="150"/>
      <c r="E1046" s="150"/>
      <c r="F1046" s="150"/>
      <c r="G1046" s="155">
        <f t="shared" si="142"/>
        <v>6811</v>
      </c>
      <c r="H1046" s="156">
        <f t="shared" si="141"/>
        <v>84.642490089561008</v>
      </c>
      <c r="I1046" s="156">
        <f t="shared" si="141"/>
        <v>11.980619585963883</v>
      </c>
      <c r="J1046" s="156">
        <f t="shared" si="141"/>
        <v>1.5269417119365731</v>
      </c>
      <c r="K1046" s="156">
        <f t="shared" si="141"/>
        <v>0.22023197768315958</v>
      </c>
      <c r="L1046" s="156">
        <f t="shared" si="141"/>
        <v>0.60196740566730289</v>
      </c>
      <c r="M1046" s="156">
        <f t="shared" si="141"/>
        <v>1.0277492291880781</v>
      </c>
      <c r="N1046" s="156">
        <f t="shared" si="141"/>
        <v>0</v>
      </c>
      <c r="O1046" s="157">
        <f t="shared" si="141"/>
        <v>0</v>
      </c>
      <c r="P1046" s="156">
        <f t="shared" si="140"/>
        <v>100</v>
      </c>
    </row>
    <row r="1047" spans="2:21" s="36" customFormat="1" ht="12" customHeight="1" x14ac:dyDescent="0.15">
      <c r="B1047" s="101"/>
      <c r="C1047" s="124" t="s">
        <v>195</v>
      </c>
      <c r="D1047" s="37"/>
      <c r="E1047" s="37"/>
      <c r="F1047" s="37"/>
      <c r="G1047" s="64">
        <f t="shared" si="142"/>
        <v>6811</v>
      </c>
      <c r="H1047" s="57">
        <f t="shared" si="141"/>
        <v>27.470268683012772</v>
      </c>
      <c r="I1047" s="57">
        <f t="shared" si="141"/>
        <v>9.3378358537659665</v>
      </c>
      <c r="J1047" s="57">
        <f t="shared" si="141"/>
        <v>8.2366759653501695</v>
      </c>
      <c r="K1047" s="57">
        <f t="shared" si="141"/>
        <v>9.4259286448392299</v>
      </c>
      <c r="L1047" s="57">
        <f t="shared" si="141"/>
        <v>19.262956981353692</v>
      </c>
      <c r="M1047" s="57">
        <f t="shared" si="141"/>
        <v>25.796505652620759</v>
      </c>
      <c r="N1047" s="57">
        <f t="shared" si="141"/>
        <v>0.39641755982968724</v>
      </c>
      <c r="O1047" s="61">
        <f t="shared" si="141"/>
        <v>7.341065922771986E-2</v>
      </c>
      <c r="P1047" s="57">
        <f t="shared" si="140"/>
        <v>100</v>
      </c>
    </row>
    <row r="1048" spans="2:21" s="36" customFormat="1" ht="12" customHeight="1" x14ac:dyDescent="0.15">
      <c r="B1048" s="101"/>
      <c r="C1048" s="124" t="s">
        <v>196</v>
      </c>
      <c r="D1048" s="37"/>
      <c r="E1048" s="37"/>
      <c r="F1048" s="37"/>
      <c r="G1048" s="64">
        <f t="shared" si="142"/>
        <v>6811</v>
      </c>
      <c r="H1048" s="57">
        <f t="shared" si="141"/>
        <v>14.271032153868743</v>
      </c>
      <c r="I1048" s="57">
        <f t="shared" si="141"/>
        <v>13.184554397298488</v>
      </c>
      <c r="J1048" s="57">
        <f t="shared" si="141"/>
        <v>17.780061664953749</v>
      </c>
      <c r="K1048" s="57">
        <f t="shared" si="141"/>
        <v>13.742475407429158</v>
      </c>
      <c r="L1048" s="57">
        <f t="shared" si="141"/>
        <v>19.086771399207166</v>
      </c>
      <c r="M1048" s="57">
        <f t="shared" si="141"/>
        <v>21.318455439729849</v>
      </c>
      <c r="N1048" s="57">
        <f t="shared" si="141"/>
        <v>0.49919248274849515</v>
      </c>
      <c r="O1048" s="61">
        <f t="shared" si="141"/>
        <v>0.11745705476435178</v>
      </c>
      <c r="P1048" s="57">
        <f t="shared" si="140"/>
        <v>100</v>
      </c>
    </row>
    <row r="1049" spans="2:21" s="36" customFormat="1" ht="12" customHeight="1" x14ac:dyDescent="0.15">
      <c r="B1049" s="101"/>
      <c r="C1049" s="124" t="s">
        <v>197</v>
      </c>
      <c r="D1049" s="37"/>
      <c r="E1049" s="37"/>
      <c r="F1049" s="37"/>
      <c r="G1049" s="64">
        <f t="shared" si="142"/>
        <v>6811</v>
      </c>
      <c r="H1049" s="57">
        <f t="shared" si="141"/>
        <v>14.93172808691822</v>
      </c>
      <c r="I1049" s="57">
        <f t="shared" si="141"/>
        <v>5.9168991337542209</v>
      </c>
      <c r="J1049" s="57">
        <f t="shared" si="141"/>
        <v>6.5335486712670683</v>
      </c>
      <c r="K1049" s="57">
        <f t="shared" si="141"/>
        <v>9.6902070180590218</v>
      </c>
      <c r="L1049" s="57">
        <f t="shared" si="141"/>
        <v>25.091763324034648</v>
      </c>
      <c r="M1049" s="57">
        <f t="shared" si="141"/>
        <v>37.028336514461898</v>
      </c>
      <c r="N1049" s="57">
        <f t="shared" si="141"/>
        <v>0.69006019674056673</v>
      </c>
      <c r="O1049" s="61">
        <f t="shared" si="141"/>
        <v>0.11745705476435178</v>
      </c>
      <c r="P1049" s="57">
        <f t="shared" si="140"/>
        <v>100</v>
      </c>
    </row>
    <row r="1050" spans="2:21" s="36" customFormat="1" ht="12" customHeight="1" x14ac:dyDescent="0.15">
      <c r="B1050" s="101"/>
      <c r="C1050" s="124" t="s">
        <v>198</v>
      </c>
      <c r="D1050" s="37"/>
      <c r="E1050" s="37"/>
      <c r="F1050" s="37"/>
      <c r="G1050" s="64">
        <f t="shared" si="142"/>
        <v>6811</v>
      </c>
      <c r="H1050" s="57">
        <f t="shared" si="141"/>
        <v>72.456320657759505</v>
      </c>
      <c r="I1050" s="57">
        <f t="shared" si="141"/>
        <v>4.698282190574071</v>
      </c>
      <c r="J1050" s="57">
        <f t="shared" si="141"/>
        <v>4.2137718396711206</v>
      </c>
      <c r="K1050" s="57">
        <f t="shared" si="141"/>
        <v>3.9641755982968729</v>
      </c>
      <c r="L1050" s="57">
        <f t="shared" si="141"/>
        <v>6.0637204522096608</v>
      </c>
      <c r="M1050" s="57">
        <f t="shared" si="141"/>
        <v>8.4862722067244167</v>
      </c>
      <c r="N1050" s="57">
        <f t="shared" si="141"/>
        <v>0.11745705476435178</v>
      </c>
      <c r="O1050" s="61">
        <f t="shared" si="141"/>
        <v>0</v>
      </c>
      <c r="P1050" s="57">
        <f t="shared" si="140"/>
        <v>100.00000000000003</v>
      </c>
    </row>
    <row r="1051" spans="2:21" s="36" customFormat="1" ht="12" customHeight="1" x14ac:dyDescent="0.15">
      <c r="B1051" s="101"/>
      <c r="C1051" s="124" t="s">
        <v>199</v>
      </c>
      <c r="D1051" s="37"/>
      <c r="E1051" s="37"/>
      <c r="F1051" s="37"/>
      <c r="G1051" s="64">
        <f t="shared" si="142"/>
        <v>6811</v>
      </c>
      <c r="H1051" s="57">
        <f t="shared" si="141"/>
        <v>34.414917045955072</v>
      </c>
      <c r="I1051" s="57">
        <f t="shared" si="141"/>
        <v>7.0621054177066513</v>
      </c>
      <c r="J1051" s="57">
        <f t="shared" si="141"/>
        <v>8.3688151519600638</v>
      </c>
      <c r="K1051" s="57">
        <f t="shared" si="141"/>
        <v>8.1779474379679939</v>
      </c>
      <c r="L1051" s="57">
        <f t="shared" si="141"/>
        <v>17.633240346498312</v>
      </c>
      <c r="M1051" s="57">
        <f t="shared" si="141"/>
        <v>23.638232271325794</v>
      </c>
      <c r="N1051" s="57">
        <f t="shared" si="141"/>
        <v>0.60196740566730289</v>
      </c>
      <c r="O1051" s="61">
        <f t="shared" si="141"/>
        <v>0.10277492291880781</v>
      </c>
      <c r="P1051" s="57">
        <f t="shared" si="140"/>
        <v>100</v>
      </c>
    </row>
    <row r="1052" spans="2:21" s="36" customFormat="1" ht="12" customHeight="1" x14ac:dyDescent="0.15">
      <c r="B1052" s="101"/>
      <c r="C1052" s="124" t="s">
        <v>200</v>
      </c>
      <c r="D1052" s="37"/>
      <c r="E1052" s="37"/>
      <c r="F1052" s="37"/>
      <c r="G1052" s="64">
        <f t="shared" si="142"/>
        <v>6811</v>
      </c>
      <c r="H1052" s="57">
        <f t="shared" si="141"/>
        <v>26.207605344295992</v>
      </c>
      <c r="I1052" s="57">
        <f t="shared" si="141"/>
        <v>7.1942446043165464</v>
      </c>
      <c r="J1052" s="57">
        <f t="shared" si="141"/>
        <v>5.7260314197621494</v>
      </c>
      <c r="K1052" s="57">
        <f t="shared" si="141"/>
        <v>7.3704301864630741</v>
      </c>
      <c r="L1052" s="57">
        <f t="shared" si="141"/>
        <v>20.687123770371457</v>
      </c>
      <c r="M1052" s="57">
        <f t="shared" si="141"/>
        <v>32.344736455733376</v>
      </c>
      <c r="N1052" s="57">
        <f t="shared" si="141"/>
        <v>0.41109969167523125</v>
      </c>
      <c r="O1052" s="61">
        <f t="shared" si="141"/>
        <v>5.8728527382175891E-2</v>
      </c>
      <c r="P1052" s="57">
        <f t="shared" si="140"/>
        <v>100</v>
      </c>
    </row>
    <row r="1053" spans="2:21" s="36" customFormat="1" ht="12" customHeight="1" x14ac:dyDescent="0.15">
      <c r="B1053" s="101"/>
      <c r="C1053" s="124" t="s">
        <v>201</v>
      </c>
      <c r="D1053" s="37"/>
      <c r="E1053" s="37"/>
      <c r="F1053" s="37"/>
      <c r="G1053" s="64">
        <f t="shared" si="142"/>
        <v>6811</v>
      </c>
      <c r="H1053" s="57">
        <f t="shared" si="141"/>
        <v>45.822933489942741</v>
      </c>
      <c r="I1053" s="57">
        <f t="shared" si="141"/>
        <v>5.2708853325502858</v>
      </c>
      <c r="J1053" s="57">
        <f t="shared" si="141"/>
        <v>4.8597856408750548</v>
      </c>
      <c r="K1053" s="57">
        <f t="shared" si="141"/>
        <v>5.2855674643958306</v>
      </c>
      <c r="L1053" s="57">
        <f t="shared" si="141"/>
        <v>14.814271032153869</v>
      </c>
      <c r="M1053" s="57">
        <f t="shared" si="141"/>
        <v>23.432682425488181</v>
      </c>
      <c r="N1053" s="57">
        <f t="shared" si="141"/>
        <v>0.38173542798414328</v>
      </c>
      <c r="O1053" s="61">
        <f t="shared" si="141"/>
        <v>0.13213918660989576</v>
      </c>
      <c r="P1053" s="57">
        <f t="shared" si="140"/>
        <v>100</v>
      </c>
    </row>
    <row r="1054" spans="2:21" s="36" customFormat="1" ht="12" customHeight="1" x14ac:dyDescent="0.15">
      <c r="B1054" s="101"/>
      <c r="C1054" s="124" t="s">
        <v>202</v>
      </c>
      <c r="D1054" s="37"/>
      <c r="E1054" s="37"/>
      <c r="F1054" s="37"/>
      <c r="G1054" s="64">
        <f t="shared" si="142"/>
        <v>6811</v>
      </c>
      <c r="H1054" s="57">
        <f t="shared" si="141"/>
        <v>52.136250183526641</v>
      </c>
      <c r="I1054" s="57">
        <f t="shared" si="141"/>
        <v>5.6673028923799738</v>
      </c>
      <c r="J1054" s="57">
        <f t="shared" si="141"/>
        <v>4.3605931581265596</v>
      </c>
      <c r="K1054" s="57">
        <f t="shared" si="141"/>
        <v>4.6689179268829832</v>
      </c>
      <c r="L1054" s="57">
        <f t="shared" si="141"/>
        <v>13.199236529144031</v>
      </c>
      <c r="M1054" s="57">
        <f t="shared" si="141"/>
        <v>19.688738804874468</v>
      </c>
      <c r="N1054" s="57">
        <f t="shared" si="141"/>
        <v>0.20554984583761562</v>
      </c>
      <c r="O1054" s="61">
        <f t="shared" si="141"/>
        <v>7.341065922771986E-2</v>
      </c>
      <c r="P1054" s="57">
        <f t="shared" si="140"/>
        <v>100</v>
      </c>
    </row>
    <row r="1055" spans="2:21" s="36" customFormat="1" ht="12" customHeight="1" x14ac:dyDescent="0.15">
      <c r="B1055" s="101"/>
      <c r="C1055" s="149" t="s">
        <v>203</v>
      </c>
      <c r="D1055" s="150"/>
      <c r="E1055" s="150"/>
      <c r="F1055" s="150"/>
      <c r="G1055" s="155">
        <f t="shared" si="142"/>
        <v>6811</v>
      </c>
      <c r="H1055" s="156">
        <f t="shared" si="141"/>
        <v>71.457935692262524</v>
      </c>
      <c r="I1055" s="156">
        <f t="shared" si="141"/>
        <v>3.6998972250770814</v>
      </c>
      <c r="J1055" s="156">
        <f t="shared" si="141"/>
        <v>3.6998972250770814</v>
      </c>
      <c r="K1055" s="156">
        <f t="shared" si="141"/>
        <v>4.6689179268829832</v>
      </c>
      <c r="L1055" s="156">
        <f t="shared" si="141"/>
        <v>7.5759800323006905</v>
      </c>
      <c r="M1055" s="156">
        <f t="shared" si="141"/>
        <v>8.2807223608868004</v>
      </c>
      <c r="N1055" s="156">
        <f t="shared" si="141"/>
        <v>0.45514608721186317</v>
      </c>
      <c r="O1055" s="157">
        <f t="shared" si="141"/>
        <v>0.1615034503009837</v>
      </c>
      <c r="P1055" s="156">
        <f t="shared" si="140"/>
        <v>100</v>
      </c>
    </row>
    <row r="1056" spans="2:21" s="36" customFormat="1" ht="12" customHeight="1" x14ac:dyDescent="0.15">
      <c r="B1056" s="101"/>
      <c r="C1056" s="124" t="s">
        <v>204</v>
      </c>
      <c r="D1056" s="37"/>
      <c r="E1056" s="37"/>
      <c r="F1056" s="37"/>
      <c r="G1056" s="64">
        <f t="shared" si="142"/>
        <v>6811</v>
      </c>
      <c r="H1056" s="57">
        <f t="shared" si="141"/>
        <v>27.852004110996916</v>
      </c>
      <c r="I1056" s="57">
        <f t="shared" si="141"/>
        <v>4.2578182352077523</v>
      </c>
      <c r="J1056" s="57">
        <f t="shared" si="141"/>
        <v>4.2284539715166645</v>
      </c>
      <c r="K1056" s="57">
        <f t="shared" si="141"/>
        <v>6.5775950668037</v>
      </c>
      <c r="L1056" s="57">
        <f t="shared" si="141"/>
        <v>20.73117016590809</v>
      </c>
      <c r="M1056" s="57">
        <f t="shared" si="141"/>
        <v>35.677580384671856</v>
      </c>
      <c r="N1056" s="57">
        <f t="shared" si="141"/>
        <v>0.64601380120393481</v>
      </c>
      <c r="O1056" s="61">
        <f t="shared" si="141"/>
        <v>2.9364263691087945E-2</v>
      </c>
      <c r="P1056" s="57">
        <f t="shared" si="140"/>
        <v>100</v>
      </c>
    </row>
    <row r="1057" spans="2:16" s="36" customFormat="1" ht="12" customHeight="1" x14ac:dyDescent="0.15">
      <c r="B1057" s="101"/>
      <c r="C1057" s="124" t="s">
        <v>1043</v>
      </c>
      <c r="D1057" s="37"/>
      <c r="E1057" s="37"/>
      <c r="F1057" s="37"/>
      <c r="G1057" s="64">
        <f t="shared" si="142"/>
        <v>4215</v>
      </c>
      <c r="H1057" s="57">
        <f t="shared" si="141"/>
        <v>36.085409252669038</v>
      </c>
      <c r="I1057" s="57">
        <f t="shared" si="141"/>
        <v>4.9822064056939501</v>
      </c>
      <c r="J1057" s="57">
        <f t="shared" si="141"/>
        <v>5.3855278766310795</v>
      </c>
      <c r="K1057" s="57">
        <f t="shared" si="141"/>
        <v>6.6192170818505343</v>
      </c>
      <c r="L1057" s="57">
        <f t="shared" si="141"/>
        <v>17.841043890865954</v>
      </c>
      <c r="M1057" s="57">
        <f t="shared" si="141"/>
        <v>28.517200474495848</v>
      </c>
      <c r="N1057" s="57">
        <f t="shared" si="141"/>
        <v>0.5456702253855279</v>
      </c>
      <c r="O1057" s="61">
        <f t="shared" si="141"/>
        <v>2.3724792408066429E-2</v>
      </c>
      <c r="P1057" s="57">
        <f t="shared" si="140"/>
        <v>100</v>
      </c>
    </row>
    <row r="1058" spans="2:16" s="36" customFormat="1" ht="12" customHeight="1" x14ac:dyDescent="0.15">
      <c r="B1058" s="101"/>
      <c r="C1058" s="124" t="s">
        <v>1042</v>
      </c>
      <c r="D1058" s="37"/>
      <c r="E1058" s="37"/>
      <c r="F1058" s="37"/>
      <c r="G1058" s="64">
        <f t="shared" si="142"/>
        <v>1606</v>
      </c>
      <c r="H1058" s="57">
        <f t="shared" si="141"/>
        <v>26.650062266500623</v>
      </c>
      <c r="I1058" s="57">
        <f t="shared" si="141"/>
        <v>4.6077210460772102</v>
      </c>
      <c r="J1058" s="57">
        <f t="shared" si="141"/>
        <v>3.7359900373599002</v>
      </c>
      <c r="K1058" s="57">
        <f t="shared" si="141"/>
        <v>7.4719800747198004</v>
      </c>
      <c r="L1058" s="57">
        <f t="shared" si="141"/>
        <v>22.478206724782069</v>
      </c>
      <c r="M1058" s="57">
        <f t="shared" si="141"/>
        <v>31.569115815691156</v>
      </c>
      <c r="N1058" s="57">
        <f t="shared" si="141"/>
        <v>2.926525529265255</v>
      </c>
      <c r="O1058" s="61">
        <f t="shared" si="141"/>
        <v>0.56039850560398508</v>
      </c>
      <c r="P1058" s="57">
        <f t="shared" si="140"/>
        <v>99.999999999999986</v>
      </c>
    </row>
    <row r="1059" spans="2:16" s="36" customFormat="1" ht="12" customHeight="1" x14ac:dyDescent="0.15">
      <c r="B1059" s="101"/>
      <c r="C1059" s="124" t="s">
        <v>205</v>
      </c>
      <c r="D1059" s="37"/>
      <c r="E1059" s="37"/>
      <c r="F1059" s="37"/>
      <c r="G1059" s="64">
        <f t="shared" si="142"/>
        <v>6811</v>
      </c>
      <c r="H1059" s="57">
        <f t="shared" si="141"/>
        <v>36.294229922184698</v>
      </c>
      <c r="I1059" s="57">
        <f t="shared" si="141"/>
        <v>4.830421377183967</v>
      </c>
      <c r="J1059" s="57">
        <f t="shared" si="141"/>
        <v>6.034356188518573</v>
      </c>
      <c r="K1059" s="57">
        <f t="shared" si="141"/>
        <v>9.0588753487006315</v>
      </c>
      <c r="L1059" s="57">
        <f t="shared" si="141"/>
        <v>18.646307443840847</v>
      </c>
      <c r="M1059" s="57">
        <f t="shared" si="141"/>
        <v>24.695345764204962</v>
      </c>
      <c r="N1059" s="57">
        <f t="shared" si="141"/>
        <v>0.39641755982968724</v>
      </c>
      <c r="O1059" s="61">
        <f t="shared" si="141"/>
        <v>4.4046395536631922E-2</v>
      </c>
      <c r="P1059" s="57">
        <f t="shared" si="140"/>
        <v>99.999999999999986</v>
      </c>
    </row>
    <row r="1060" spans="2:16" s="36" customFormat="1" ht="12" customHeight="1" x14ac:dyDescent="0.15">
      <c r="B1060" s="101"/>
      <c r="C1060" s="124" t="s">
        <v>62</v>
      </c>
      <c r="D1060" s="37"/>
      <c r="E1060" s="37"/>
      <c r="F1060" s="37"/>
      <c r="G1060" s="64">
        <f t="shared" si="142"/>
        <v>6811</v>
      </c>
      <c r="H1060" s="57">
        <f t="shared" ref="H1060:O1075" si="143">H1026/$G1060*100</f>
        <v>39.450888268976655</v>
      </c>
      <c r="I1060" s="57">
        <f t="shared" si="143"/>
        <v>7.4732051093818823</v>
      </c>
      <c r="J1060" s="57">
        <f t="shared" si="143"/>
        <v>7.7081192189105865</v>
      </c>
      <c r="K1060" s="57">
        <f t="shared" si="143"/>
        <v>8.2513580971957126</v>
      </c>
      <c r="L1060" s="57">
        <f t="shared" si="143"/>
        <v>15.489649097048892</v>
      </c>
      <c r="M1060" s="57">
        <f t="shared" si="143"/>
        <v>21.09822346204669</v>
      </c>
      <c r="N1060" s="57">
        <f t="shared" si="143"/>
        <v>0.45514608721186317</v>
      </c>
      <c r="O1060" s="61">
        <f t="shared" si="143"/>
        <v>7.341065922771986E-2</v>
      </c>
      <c r="P1060" s="57">
        <f t="shared" si="140"/>
        <v>100</v>
      </c>
    </row>
    <row r="1061" spans="2:16" s="36" customFormat="1" ht="12" customHeight="1" x14ac:dyDescent="0.15">
      <c r="B1061" s="101"/>
      <c r="C1061" s="149" t="s">
        <v>206</v>
      </c>
      <c r="D1061" s="150"/>
      <c r="E1061" s="150"/>
      <c r="F1061" s="150"/>
      <c r="G1061" s="155">
        <f t="shared" si="142"/>
        <v>5205</v>
      </c>
      <c r="H1061" s="156">
        <f t="shared" si="143"/>
        <v>51.104707012487992</v>
      </c>
      <c r="I1061" s="156">
        <f t="shared" si="143"/>
        <v>20.557156580211338</v>
      </c>
      <c r="J1061" s="156">
        <f t="shared" si="143"/>
        <v>8.5494716618635938</v>
      </c>
      <c r="K1061" s="156">
        <f t="shared" si="143"/>
        <v>4.6685878962536025</v>
      </c>
      <c r="L1061" s="156">
        <f t="shared" si="143"/>
        <v>6.3208453410182512</v>
      </c>
      <c r="M1061" s="156">
        <f t="shared" si="143"/>
        <v>8.6839577329490876</v>
      </c>
      <c r="N1061" s="156">
        <f t="shared" si="143"/>
        <v>7.6849183477425559E-2</v>
      </c>
      <c r="O1061" s="157">
        <f t="shared" si="143"/>
        <v>3.8424591738712779E-2</v>
      </c>
      <c r="P1061" s="156">
        <f t="shared" si="140"/>
        <v>100</v>
      </c>
    </row>
    <row r="1062" spans="2:16" s="36" customFormat="1" ht="12" customHeight="1" x14ac:dyDescent="0.15">
      <c r="B1062" s="101"/>
      <c r="C1062" s="124" t="s">
        <v>46</v>
      </c>
      <c r="D1062" s="37"/>
      <c r="E1062" s="37"/>
      <c r="F1062" s="37"/>
      <c r="G1062" s="64">
        <f t="shared" si="142"/>
        <v>6811</v>
      </c>
      <c r="H1062" s="57">
        <f t="shared" si="143"/>
        <v>89.898693290265754</v>
      </c>
      <c r="I1062" s="57">
        <f t="shared" si="143"/>
        <v>6.7537806489502277</v>
      </c>
      <c r="J1062" s="57">
        <f t="shared" si="143"/>
        <v>1.4094846571722215</v>
      </c>
      <c r="K1062" s="57">
        <f t="shared" si="143"/>
        <v>0.36705329613859933</v>
      </c>
      <c r="L1062" s="57">
        <f t="shared" si="143"/>
        <v>0.55792101013067097</v>
      </c>
      <c r="M1062" s="57">
        <f t="shared" si="143"/>
        <v>1.0130670973425342</v>
      </c>
      <c r="N1062" s="57">
        <f t="shared" si="143"/>
        <v>0</v>
      </c>
      <c r="O1062" s="61">
        <f t="shared" si="143"/>
        <v>0</v>
      </c>
      <c r="P1062" s="57">
        <f t="shared" si="140"/>
        <v>99.999999999999986</v>
      </c>
    </row>
    <row r="1063" spans="2:16" s="36" customFormat="1" ht="12" customHeight="1" x14ac:dyDescent="0.15">
      <c r="B1063" s="101"/>
      <c r="C1063" s="124" t="s">
        <v>207</v>
      </c>
      <c r="D1063" s="37"/>
      <c r="E1063" s="37"/>
      <c r="F1063" s="37"/>
      <c r="G1063" s="64">
        <f t="shared" si="142"/>
        <v>6811</v>
      </c>
      <c r="H1063" s="57">
        <f t="shared" si="143"/>
        <v>95.977095874320952</v>
      </c>
      <c r="I1063" s="57">
        <f t="shared" si="143"/>
        <v>3.1272940831008662</v>
      </c>
      <c r="J1063" s="57">
        <f t="shared" si="143"/>
        <v>0.26427837321979153</v>
      </c>
      <c r="K1063" s="57">
        <f t="shared" si="143"/>
        <v>0.10277492291880781</v>
      </c>
      <c r="L1063" s="57">
        <f t="shared" si="143"/>
        <v>0.14682131845543972</v>
      </c>
      <c r="M1063" s="57">
        <f t="shared" si="143"/>
        <v>0.38173542798414328</v>
      </c>
      <c r="N1063" s="57">
        <f t="shared" si="143"/>
        <v>0</v>
      </c>
      <c r="O1063" s="61">
        <f t="shared" si="143"/>
        <v>0</v>
      </c>
      <c r="P1063" s="57">
        <f t="shared" si="140"/>
        <v>100</v>
      </c>
    </row>
    <row r="1064" spans="2:16" s="36" customFormat="1" ht="12" customHeight="1" x14ac:dyDescent="0.15">
      <c r="B1064" s="101"/>
      <c r="C1064" s="124" t="s">
        <v>208</v>
      </c>
      <c r="D1064" s="37"/>
      <c r="E1064" s="37"/>
      <c r="F1064" s="37"/>
      <c r="G1064" s="64">
        <f t="shared" si="142"/>
        <v>6811</v>
      </c>
      <c r="H1064" s="57">
        <f t="shared" si="143"/>
        <v>97.606812509176336</v>
      </c>
      <c r="I1064" s="57">
        <f t="shared" si="143"/>
        <v>1.7031272940831006</v>
      </c>
      <c r="J1064" s="57">
        <f t="shared" si="143"/>
        <v>0.19086771399207164</v>
      </c>
      <c r="K1064" s="57">
        <f t="shared" si="143"/>
        <v>5.8728527382175891E-2</v>
      </c>
      <c r="L1064" s="57">
        <f t="shared" si="143"/>
        <v>8.8092791073263843E-2</v>
      </c>
      <c r="M1064" s="57">
        <f t="shared" si="143"/>
        <v>0.33768903244751136</v>
      </c>
      <c r="N1064" s="57">
        <f t="shared" si="143"/>
        <v>1.4682131845543973E-2</v>
      </c>
      <c r="O1064" s="61">
        <f t="shared" si="143"/>
        <v>0</v>
      </c>
      <c r="P1064" s="57">
        <f t="shared" si="140"/>
        <v>100.00000000000001</v>
      </c>
    </row>
    <row r="1065" spans="2:16" s="36" customFormat="1" ht="12" customHeight="1" x14ac:dyDescent="0.15">
      <c r="B1065" s="101"/>
      <c r="C1065" s="124" t="s">
        <v>51</v>
      </c>
      <c r="D1065" s="37"/>
      <c r="E1065" s="37"/>
      <c r="F1065" s="37"/>
      <c r="G1065" s="64">
        <f t="shared" si="142"/>
        <v>6811</v>
      </c>
      <c r="H1065" s="57">
        <f t="shared" si="143"/>
        <v>99.309939803259425</v>
      </c>
      <c r="I1065" s="57">
        <f t="shared" si="143"/>
        <v>0.38173542798414328</v>
      </c>
      <c r="J1065" s="57">
        <f t="shared" si="143"/>
        <v>5.8728527382175891E-2</v>
      </c>
      <c r="K1065" s="57">
        <f t="shared" si="143"/>
        <v>2.9364263691087945E-2</v>
      </c>
      <c r="L1065" s="57">
        <f t="shared" si="143"/>
        <v>1.4682131845543973E-2</v>
      </c>
      <c r="M1065" s="57">
        <f t="shared" si="143"/>
        <v>0.20554984583761562</v>
      </c>
      <c r="N1065" s="57">
        <f t="shared" si="143"/>
        <v>0</v>
      </c>
      <c r="O1065" s="61">
        <f t="shared" si="143"/>
        <v>0</v>
      </c>
      <c r="P1065" s="57">
        <f t="shared" si="140"/>
        <v>99.999999999999986</v>
      </c>
    </row>
    <row r="1066" spans="2:16" s="36" customFormat="1" ht="12" customHeight="1" x14ac:dyDescent="0.15">
      <c r="B1066" s="101"/>
      <c r="C1066" s="124" t="s">
        <v>209</v>
      </c>
      <c r="D1066" s="37"/>
      <c r="E1066" s="37"/>
      <c r="F1066" s="37"/>
      <c r="G1066" s="64">
        <f t="shared" si="142"/>
        <v>6811</v>
      </c>
      <c r="H1066" s="57">
        <f t="shared" si="143"/>
        <v>97.973865805314929</v>
      </c>
      <c r="I1066" s="57">
        <f t="shared" si="143"/>
        <v>1.6590808985464691</v>
      </c>
      <c r="J1066" s="57">
        <f t="shared" si="143"/>
        <v>7.341065922771986E-2</v>
      </c>
      <c r="K1066" s="57">
        <f t="shared" si="143"/>
        <v>5.8728527382175891E-2</v>
      </c>
      <c r="L1066" s="57">
        <f t="shared" si="143"/>
        <v>2.9364263691087945E-2</v>
      </c>
      <c r="M1066" s="57">
        <f t="shared" si="143"/>
        <v>0.20554984583761562</v>
      </c>
      <c r="N1066" s="57">
        <f t="shared" si="143"/>
        <v>0</v>
      </c>
      <c r="O1066" s="61">
        <f t="shared" si="143"/>
        <v>0</v>
      </c>
      <c r="P1066" s="57">
        <f t="shared" si="140"/>
        <v>99.999999999999986</v>
      </c>
    </row>
    <row r="1067" spans="2:16" s="36" customFormat="1" ht="12" customHeight="1" x14ac:dyDescent="0.15">
      <c r="B1067" s="101"/>
      <c r="C1067" s="124" t="s">
        <v>54</v>
      </c>
      <c r="D1067" s="37"/>
      <c r="E1067" s="37"/>
      <c r="F1067" s="37"/>
      <c r="G1067" s="64">
        <f t="shared" si="142"/>
        <v>6811</v>
      </c>
      <c r="H1067" s="57">
        <f t="shared" si="143"/>
        <v>98.135369255615913</v>
      </c>
      <c r="I1067" s="57">
        <f t="shared" si="143"/>
        <v>0.67537806489502272</v>
      </c>
      <c r="J1067" s="57">
        <f t="shared" si="143"/>
        <v>0.23491410952870356</v>
      </c>
      <c r="K1067" s="57">
        <f t="shared" si="143"/>
        <v>0.20554984583761562</v>
      </c>
      <c r="L1067" s="57">
        <f t="shared" si="143"/>
        <v>0.26427837321979153</v>
      </c>
      <c r="M1067" s="57">
        <f t="shared" si="143"/>
        <v>0.48451035090295114</v>
      </c>
      <c r="N1067" s="57">
        <f t="shared" si="143"/>
        <v>0</v>
      </c>
      <c r="O1067" s="61">
        <f t="shared" si="143"/>
        <v>0</v>
      </c>
      <c r="P1067" s="57">
        <f t="shared" si="140"/>
        <v>100</v>
      </c>
    </row>
    <row r="1068" spans="2:16" s="36" customFormat="1" ht="12" customHeight="1" x14ac:dyDescent="0.15">
      <c r="B1068" s="101"/>
      <c r="C1068" s="124" t="s">
        <v>597</v>
      </c>
      <c r="D1068" s="37"/>
      <c r="E1068" s="37"/>
      <c r="F1068" s="37"/>
      <c r="G1068" s="64">
        <f t="shared" si="142"/>
        <v>6811</v>
      </c>
      <c r="H1068" s="57">
        <f t="shared" si="143"/>
        <v>99.104389957421816</v>
      </c>
      <c r="I1068" s="57">
        <f t="shared" si="143"/>
        <v>0.44046395536631916</v>
      </c>
      <c r="J1068" s="57">
        <f t="shared" si="143"/>
        <v>7.341065922771986E-2</v>
      </c>
      <c r="K1068" s="57">
        <f t="shared" si="143"/>
        <v>8.8092791073263843E-2</v>
      </c>
      <c r="L1068" s="57">
        <f t="shared" si="143"/>
        <v>7.341065922771986E-2</v>
      </c>
      <c r="M1068" s="57">
        <f t="shared" si="143"/>
        <v>0.22023197768315958</v>
      </c>
      <c r="N1068" s="57">
        <f t="shared" si="143"/>
        <v>0</v>
      </c>
      <c r="O1068" s="61">
        <f t="shared" si="143"/>
        <v>0</v>
      </c>
      <c r="P1068" s="57">
        <f t="shared" si="140"/>
        <v>100</v>
      </c>
    </row>
    <row r="1069" spans="2:16" s="36" customFormat="1" ht="12" customHeight="1" x14ac:dyDescent="0.15">
      <c r="B1069" s="101"/>
      <c r="C1069" s="149" t="s">
        <v>57</v>
      </c>
      <c r="D1069" s="150"/>
      <c r="E1069" s="150"/>
      <c r="F1069" s="150"/>
      <c r="G1069" s="155">
        <f t="shared" si="142"/>
        <v>6811</v>
      </c>
      <c r="H1069" s="156">
        <f t="shared" si="143"/>
        <v>98.458376156217881</v>
      </c>
      <c r="I1069" s="156">
        <f t="shared" si="143"/>
        <v>0.79283511965937448</v>
      </c>
      <c r="J1069" s="156">
        <f t="shared" si="143"/>
        <v>0.19086771399207164</v>
      </c>
      <c r="K1069" s="156">
        <f t="shared" si="143"/>
        <v>0.17618558214652769</v>
      </c>
      <c r="L1069" s="156">
        <f t="shared" si="143"/>
        <v>0.10277492291880781</v>
      </c>
      <c r="M1069" s="156">
        <f t="shared" si="143"/>
        <v>0.27896050506533548</v>
      </c>
      <c r="N1069" s="156">
        <f t="shared" si="143"/>
        <v>0</v>
      </c>
      <c r="O1069" s="157">
        <f t="shared" si="143"/>
        <v>0</v>
      </c>
      <c r="P1069" s="156">
        <f t="shared" si="140"/>
        <v>100.00000000000001</v>
      </c>
    </row>
    <row r="1070" spans="2:16" s="36" customFormat="1" ht="12" customHeight="1" x14ac:dyDescent="0.15">
      <c r="B1070" s="101"/>
      <c r="C1070" s="124" t="s">
        <v>210</v>
      </c>
      <c r="D1070" s="37"/>
      <c r="E1070" s="37"/>
      <c r="F1070" s="37"/>
      <c r="G1070" s="64">
        <f t="shared" si="142"/>
        <v>6811</v>
      </c>
      <c r="H1070" s="57">
        <f t="shared" si="143"/>
        <v>89.678461312582584</v>
      </c>
      <c r="I1070" s="57">
        <f t="shared" si="143"/>
        <v>5.2562032007047428</v>
      </c>
      <c r="J1070" s="57">
        <f t="shared" si="143"/>
        <v>1.5122595800910292</v>
      </c>
      <c r="K1070" s="57">
        <f t="shared" si="143"/>
        <v>0.69006019674056673</v>
      </c>
      <c r="L1070" s="57">
        <f t="shared" si="143"/>
        <v>1.14520628395243</v>
      </c>
      <c r="M1070" s="57">
        <f t="shared" si="143"/>
        <v>1.6737630303920128</v>
      </c>
      <c r="N1070" s="57">
        <f t="shared" si="143"/>
        <v>4.4046395536631922E-2</v>
      </c>
      <c r="O1070" s="61">
        <f t="shared" si="143"/>
        <v>0</v>
      </c>
      <c r="P1070" s="57">
        <f t="shared" si="140"/>
        <v>99.999999999999986</v>
      </c>
    </row>
    <row r="1071" spans="2:16" s="36" customFormat="1" ht="12" customHeight="1" x14ac:dyDescent="0.15">
      <c r="B1071" s="101"/>
      <c r="C1071" s="124" t="s">
        <v>211</v>
      </c>
      <c r="D1071" s="37"/>
      <c r="E1071" s="37"/>
      <c r="F1071" s="37"/>
      <c r="G1071" s="64">
        <f t="shared" si="142"/>
        <v>6811</v>
      </c>
      <c r="H1071" s="57">
        <f t="shared" si="143"/>
        <v>81.397738951695786</v>
      </c>
      <c r="I1071" s="57">
        <f t="shared" si="143"/>
        <v>10.394949346645133</v>
      </c>
      <c r="J1071" s="57">
        <f t="shared" si="143"/>
        <v>3.2594332697107617</v>
      </c>
      <c r="K1071" s="57">
        <f t="shared" si="143"/>
        <v>0.98370283365144617</v>
      </c>
      <c r="L1071" s="57">
        <f t="shared" si="143"/>
        <v>1.3654382616355896</v>
      </c>
      <c r="M1071" s="57">
        <f t="shared" si="143"/>
        <v>2.5253266774335632</v>
      </c>
      <c r="N1071" s="57">
        <f t="shared" si="143"/>
        <v>7.341065922771986E-2</v>
      </c>
      <c r="O1071" s="61">
        <f t="shared" si="143"/>
        <v>0</v>
      </c>
      <c r="P1071" s="57">
        <f t="shared" si="140"/>
        <v>100.00000000000001</v>
      </c>
    </row>
    <row r="1072" spans="2:16" s="36" customFormat="1" ht="12" customHeight="1" x14ac:dyDescent="0.15">
      <c r="B1072" s="101"/>
      <c r="C1072" s="124" t="s">
        <v>212</v>
      </c>
      <c r="D1072" s="37"/>
      <c r="E1072" s="37"/>
      <c r="F1072" s="37"/>
      <c r="G1072" s="64">
        <f t="shared" si="142"/>
        <v>6811</v>
      </c>
      <c r="H1072" s="57">
        <f t="shared" si="143"/>
        <v>28.498017912200851</v>
      </c>
      <c r="I1072" s="57">
        <f t="shared" si="143"/>
        <v>6.0049919248274852</v>
      </c>
      <c r="J1072" s="57">
        <f t="shared" si="143"/>
        <v>6.8712377037145789</v>
      </c>
      <c r="K1072" s="57">
        <f t="shared" si="143"/>
        <v>7.0033768903244749</v>
      </c>
      <c r="L1072" s="57">
        <f t="shared" si="143"/>
        <v>19.439142563500219</v>
      </c>
      <c r="M1072" s="57">
        <f t="shared" si="143"/>
        <v>31.258258699163115</v>
      </c>
      <c r="N1072" s="57">
        <f t="shared" si="143"/>
        <v>0.8221993833504625</v>
      </c>
      <c r="O1072" s="61">
        <f t="shared" si="143"/>
        <v>0.10277492291880781</v>
      </c>
      <c r="P1072" s="57">
        <f t="shared" si="140"/>
        <v>100.00000000000001</v>
      </c>
    </row>
    <row r="1073" spans="1:21" s="36" customFormat="1" ht="12" customHeight="1" x14ac:dyDescent="0.15">
      <c r="B1073" s="101"/>
      <c r="C1073" s="124" t="s">
        <v>213</v>
      </c>
      <c r="D1073" s="37"/>
      <c r="E1073" s="37"/>
      <c r="F1073" s="37"/>
      <c r="G1073" s="64">
        <f t="shared" si="142"/>
        <v>6811</v>
      </c>
      <c r="H1073" s="57">
        <f t="shared" si="143"/>
        <v>83.467919541917496</v>
      </c>
      <c r="I1073" s="57">
        <f t="shared" si="143"/>
        <v>5.8141242108354136</v>
      </c>
      <c r="J1073" s="57">
        <f t="shared" si="143"/>
        <v>2.7015122595800909</v>
      </c>
      <c r="K1073" s="57">
        <f t="shared" si="143"/>
        <v>1.7912200851563647</v>
      </c>
      <c r="L1073" s="57">
        <f t="shared" si="143"/>
        <v>2.7602407869622669</v>
      </c>
      <c r="M1073" s="57">
        <f t="shared" si="143"/>
        <v>3.3768903244751138</v>
      </c>
      <c r="N1073" s="57">
        <f t="shared" si="143"/>
        <v>8.8092791073263843E-2</v>
      </c>
      <c r="O1073" s="61">
        <f t="shared" si="143"/>
        <v>0</v>
      </c>
      <c r="P1073" s="57">
        <f t="shared" si="140"/>
        <v>100.00000000000001</v>
      </c>
    </row>
    <row r="1074" spans="1:21" s="36" customFormat="1" ht="12" customHeight="1" x14ac:dyDescent="0.15">
      <c r="B1074" s="101"/>
      <c r="C1074" s="124" t="s">
        <v>214</v>
      </c>
      <c r="D1074" s="37"/>
      <c r="E1074" s="37"/>
      <c r="F1074" s="37"/>
      <c r="G1074" s="64">
        <f t="shared" si="142"/>
        <v>6811</v>
      </c>
      <c r="H1074" s="57">
        <f t="shared" si="143"/>
        <v>65.643811481427107</v>
      </c>
      <c r="I1074" s="57">
        <f t="shared" si="143"/>
        <v>30.656291293495812</v>
      </c>
      <c r="J1074" s="57">
        <f t="shared" si="143"/>
        <v>1.1892526794890617</v>
      </c>
      <c r="K1074" s="57">
        <f t="shared" si="143"/>
        <v>0.36705329613859933</v>
      </c>
      <c r="L1074" s="57">
        <f t="shared" si="143"/>
        <v>0.70474232858611074</v>
      </c>
      <c r="M1074" s="57">
        <f t="shared" si="143"/>
        <v>1.3948025253266776</v>
      </c>
      <c r="N1074" s="57">
        <f t="shared" si="143"/>
        <v>1.4682131845543973E-2</v>
      </c>
      <c r="O1074" s="61">
        <f t="shared" si="143"/>
        <v>2.9364263691087945E-2</v>
      </c>
      <c r="P1074" s="57">
        <f t="shared" ref="P1074:P1077" si="144">SUM(H1074:O1074)</f>
        <v>100</v>
      </c>
    </row>
    <row r="1075" spans="1:21" s="36" customFormat="1" ht="12" customHeight="1" x14ac:dyDescent="0.15">
      <c r="B1075" s="101"/>
      <c r="C1075" s="149" t="s">
        <v>215</v>
      </c>
      <c r="D1075" s="150"/>
      <c r="E1075" s="150"/>
      <c r="F1075" s="150"/>
      <c r="G1075" s="155">
        <f t="shared" si="142"/>
        <v>6811</v>
      </c>
      <c r="H1075" s="156">
        <f t="shared" si="143"/>
        <v>93.848186756717084</v>
      </c>
      <c r="I1075" s="156">
        <f t="shared" si="143"/>
        <v>5.4470709146968135</v>
      </c>
      <c r="J1075" s="156">
        <f t="shared" si="143"/>
        <v>0.33768903244751136</v>
      </c>
      <c r="K1075" s="156">
        <f t="shared" si="143"/>
        <v>5.8728527382175891E-2</v>
      </c>
      <c r="L1075" s="156">
        <f t="shared" si="143"/>
        <v>7.341065922771986E-2</v>
      </c>
      <c r="M1075" s="156">
        <f t="shared" si="143"/>
        <v>0.23491410952870356</v>
      </c>
      <c r="N1075" s="156">
        <f t="shared" si="143"/>
        <v>0</v>
      </c>
      <c r="O1075" s="157">
        <f t="shared" si="143"/>
        <v>0</v>
      </c>
      <c r="P1075" s="156">
        <f t="shared" si="144"/>
        <v>100</v>
      </c>
    </row>
    <row r="1076" spans="1:21" s="36" customFormat="1" ht="12" customHeight="1" x14ac:dyDescent="0.15">
      <c r="B1076" s="101"/>
      <c r="C1076" s="124" t="s">
        <v>216</v>
      </c>
      <c r="D1076" s="37"/>
      <c r="E1076" s="37"/>
      <c r="F1076" s="37"/>
      <c r="G1076" s="64">
        <f t="shared" si="142"/>
        <v>6811</v>
      </c>
      <c r="H1076" s="57">
        <f t="shared" ref="H1076:O1077" si="145">H1042/$G1076*100</f>
        <v>84.862722067244164</v>
      </c>
      <c r="I1076" s="57">
        <f t="shared" si="145"/>
        <v>14.417853472324182</v>
      </c>
      <c r="J1076" s="57">
        <f t="shared" si="145"/>
        <v>0.19086771399207164</v>
      </c>
      <c r="K1076" s="57">
        <f t="shared" si="145"/>
        <v>4.4046395536631922E-2</v>
      </c>
      <c r="L1076" s="57">
        <f t="shared" si="145"/>
        <v>7.341065922771986E-2</v>
      </c>
      <c r="M1076" s="57">
        <f t="shared" si="145"/>
        <v>0.38173542798414328</v>
      </c>
      <c r="N1076" s="57">
        <f t="shared" si="145"/>
        <v>0</v>
      </c>
      <c r="O1076" s="61">
        <f t="shared" si="145"/>
        <v>2.9364263691087945E-2</v>
      </c>
      <c r="P1076" s="57">
        <f t="shared" si="144"/>
        <v>100</v>
      </c>
    </row>
    <row r="1077" spans="1:21" ht="12" customHeight="1" x14ac:dyDescent="0.15">
      <c r="B1077" s="103"/>
      <c r="C1077" s="125" t="s">
        <v>217</v>
      </c>
      <c r="D1077" s="71"/>
      <c r="E1077" s="71"/>
      <c r="F1077" s="71"/>
      <c r="G1077" s="65">
        <f t="shared" si="142"/>
        <v>6811</v>
      </c>
      <c r="H1077" s="58">
        <f t="shared" si="145"/>
        <v>73.234473645573345</v>
      </c>
      <c r="I1077" s="58">
        <f t="shared" si="145"/>
        <v>5.5938922331522534</v>
      </c>
      <c r="J1077" s="58">
        <f t="shared" si="145"/>
        <v>2.9511085009543385</v>
      </c>
      <c r="K1077" s="58">
        <f t="shared" si="145"/>
        <v>2.554690941124651</v>
      </c>
      <c r="L1077" s="58">
        <f t="shared" si="145"/>
        <v>6.4748201438848918</v>
      </c>
      <c r="M1077" s="58">
        <f t="shared" si="145"/>
        <v>9.0441932168550867</v>
      </c>
      <c r="N1077" s="58">
        <f t="shared" si="145"/>
        <v>0.11745705476435178</v>
      </c>
      <c r="O1077" s="62">
        <f t="shared" si="145"/>
        <v>2.9364263691087945E-2</v>
      </c>
      <c r="P1077" s="58">
        <f t="shared" si="144"/>
        <v>100.00000000000003</v>
      </c>
      <c r="Q1077" s="36"/>
    </row>
    <row r="1078" spans="1:21" ht="15" customHeight="1" x14ac:dyDescent="0.15">
      <c r="B1078" s="98"/>
      <c r="C1078" s="90"/>
      <c r="D1078" s="88"/>
      <c r="E1078" s="88"/>
      <c r="F1078" s="37"/>
      <c r="G1078" s="38"/>
      <c r="H1078" s="59"/>
      <c r="I1078" s="59"/>
      <c r="J1078" s="59"/>
      <c r="K1078" s="66"/>
      <c r="L1078" s="59"/>
      <c r="M1078" s="36"/>
    </row>
    <row r="1079" spans="1:21" ht="15" customHeight="1" x14ac:dyDescent="0.15">
      <c r="A1079" s="17" t="s">
        <v>1153</v>
      </c>
      <c r="B1079" s="98"/>
      <c r="C1079" s="32"/>
      <c r="D1079" s="32"/>
      <c r="E1079" s="32"/>
      <c r="F1079" s="32"/>
      <c r="G1079" s="32"/>
      <c r="H1079" s="32"/>
      <c r="I1079" s="32"/>
      <c r="J1079" s="32"/>
      <c r="K1079" s="32"/>
      <c r="L1079" s="33"/>
      <c r="M1079" s="127"/>
    </row>
    <row r="1080" spans="1:21" ht="15" customHeight="1" x14ac:dyDescent="0.15">
      <c r="A1080" s="1" t="s">
        <v>1154</v>
      </c>
      <c r="B1080" s="96"/>
      <c r="F1080" s="1"/>
    </row>
    <row r="1081" spans="1:21" s="36" customFormat="1" ht="33.75" x14ac:dyDescent="0.15">
      <c r="B1081" s="95" t="s">
        <v>11</v>
      </c>
      <c r="C1081" s="30"/>
      <c r="D1081" s="30"/>
      <c r="E1081" s="30"/>
      <c r="F1081" s="30"/>
      <c r="G1081" s="31"/>
      <c r="H1081" s="123" t="s">
        <v>620</v>
      </c>
      <c r="I1081" s="123" t="s">
        <v>621</v>
      </c>
      <c r="J1081" s="123" t="s">
        <v>622</v>
      </c>
      <c r="K1081" s="123" t="s">
        <v>623</v>
      </c>
      <c r="L1081" s="49" t="s">
        <v>624</v>
      </c>
      <c r="M1081" s="49" t="s">
        <v>625</v>
      </c>
      <c r="N1081" s="49" t="s">
        <v>626</v>
      </c>
      <c r="O1081" s="317" t="s">
        <v>324</v>
      </c>
      <c r="P1081" s="40" t="s">
        <v>4</v>
      </c>
      <c r="Q1081" s="41" t="s">
        <v>627</v>
      </c>
      <c r="R1081" s="41" t="s">
        <v>628</v>
      </c>
      <c r="S1081" s="41" t="s">
        <v>629</v>
      </c>
      <c r="T1081" s="41" t="s">
        <v>218</v>
      </c>
      <c r="U1081" s="41" t="s">
        <v>630</v>
      </c>
    </row>
    <row r="1082" spans="1:21" s="36" customFormat="1" ht="12" customHeight="1" x14ac:dyDescent="0.15">
      <c r="B1082" s="100" t="s">
        <v>2</v>
      </c>
      <c r="C1082" s="124" t="s">
        <v>193</v>
      </c>
      <c r="D1082" s="47"/>
      <c r="E1082" s="47"/>
      <c r="F1082" s="47"/>
      <c r="G1082" s="42"/>
      <c r="H1082" s="50">
        <v>2278</v>
      </c>
      <c r="I1082" s="50">
        <v>225</v>
      </c>
      <c r="J1082" s="50">
        <v>38</v>
      </c>
      <c r="K1082" s="50">
        <v>9</v>
      </c>
      <c r="L1082" s="50">
        <v>16</v>
      </c>
      <c r="M1082" s="50">
        <v>30</v>
      </c>
      <c r="N1082" s="50">
        <v>0</v>
      </c>
      <c r="O1082" s="51">
        <v>0</v>
      </c>
      <c r="P1082" s="50">
        <f t="shared" ref="P1082:P1113" si="146">SUM(H1082:O1082)</f>
        <v>2596</v>
      </c>
      <c r="Q1082" s="56">
        <v>0.74537750385208013</v>
      </c>
      <c r="R1082" s="56">
        <v>6.0849056603773581</v>
      </c>
      <c r="S1082" s="56">
        <v>3</v>
      </c>
      <c r="T1082" s="56">
        <v>23</v>
      </c>
      <c r="U1082" s="56">
        <v>1</v>
      </c>
    </row>
    <row r="1083" spans="1:21" s="36" customFormat="1" ht="12" customHeight="1" x14ac:dyDescent="0.15">
      <c r="B1083" s="101"/>
      <c r="C1083" s="124" t="s">
        <v>1044</v>
      </c>
      <c r="D1083" s="37"/>
      <c r="E1083" s="37"/>
      <c r="F1083" s="37"/>
      <c r="G1083" s="43"/>
      <c r="H1083" s="249" t="s">
        <v>1139</v>
      </c>
      <c r="I1083" s="249" t="s">
        <v>1041</v>
      </c>
      <c r="J1083" s="249" t="s">
        <v>1041</v>
      </c>
      <c r="K1083" s="249" t="s">
        <v>1041</v>
      </c>
      <c r="L1083" s="249" t="s">
        <v>1041</v>
      </c>
      <c r="M1083" s="249" t="s">
        <v>1041</v>
      </c>
      <c r="N1083" s="249" t="s">
        <v>1041</v>
      </c>
      <c r="O1083" s="250" t="s">
        <v>1041</v>
      </c>
      <c r="P1083" s="249" t="s">
        <v>1041</v>
      </c>
      <c r="Q1083" s="92" t="s">
        <v>1041</v>
      </c>
      <c r="R1083" s="92" t="s">
        <v>1041</v>
      </c>
      <c r="S1083" s="92" t="s">
        <v>1041</v>
      </c>
      <c r="T1083" s="92" t="s">
        <v>1041</v>
      </c>
      <c r="U1083" s="92" t="s">
        <v>1041</v>
      </c>
    </row>
    <row r="1084" spans="1:21" s="36" customFormat="1" ht="12" customHeight="1" x14ac:dyDescent="0.15">
      <c r="B1084" s="101"/>
      <c r="C1084" s="149" t="s">
        <v>194</v>
      </c>
      <c r="D1084" s="150"/>
      <c r="E1084" s="150"/>
      <c r="F1084" s="150"/>
      <c r="G1084" s="151"/>
      <c r="H1084" s="152">
        <v>2487</v>
      </c>
      <c r="I1084" s="152">
        <v>79</v>
      </c>
      <c r="J1084" s="152">
        <v>10</v>
      </c>
      <c r="K1084" s="152">
        <v>2</v>
      </c>
      <c r="L1084" s="152">
        <v>7</v>
      </c>
      <c r="M1084" s="152">
        <v>11</v>
      </c>
      <c r="N1084" s="152">
        <v>0</v>
      </c>
      <c r="O1084" s="153">
        <v>0</v>
      </c>
      <c r="P1084" s="152">
        <f t="shared" si="146"/>
        <v>2596</v>
      </c>
      <c r="Q1084" s="156">
        <v>0.25808936825885981</v>
      </c>
      <c r="R1084" s="156">
        <v>6.1467889908256881</v>
      </c>
      <c r="S1084" s="156">
        <v>3</v>
      </c>
      <c r="T1084" s="156">
        <v>22</v>
      </c>
      <c r="U1084" s="156">
        <v>1</v>
      </c>
    </row>
    <row r="1085" spans="1:21" s="36" customFormat="1" ht="12" customHeight="1" x14ac:dyDescent="0.15">
      <c r="B1085" s="101"/>
      <c r="C1085" s="124" t="s">
        <v>195</v>
      </c>
      <c r="D1085" s="37"/>
      <c r="E1085" s="37"/>
      <c r="F1085" s="37"/>
      <c r="G1085" s="43"/>
      <c r="H1085" s="52">
        <v>143</v>
      </c>
      <c r="I1085" s="52">
        <v>83</v>
      </c>
      <c r="J1085" s="52">
        <v>102</v>
      </c>
      <c r="K1085" s="52">
        <v>298</v>
      </c>
      <c r="L1085" s="52">
        <v>880</v>
      </c>
      <c r="M1085" s="52">
        <v>1079</v>
      </c>
      <c r="N1085" s="52">
        <v>8</v>
      </c>
      <c r="O1085" s="53">
        <v>3</v>
      </c>
      <c r="P1085" s="52">
        <f t="shared" si="146"/>
        <v>2596</v>
      </c>
      <c r="Q1085" s="57">
        <v>17.45160046278442</v>
      </c>
      <c r="R1085" s="57">
        <v>18.470204081632652</v>
      </c>
      <c r="S1085" s="57">
        <v>20</v>
      </c>
      <c r="T1085" s="57">
        <v>31</v>
      </c>
      <c r="U1085" s="57">
        <v>1</v>
      </c>
    </row>
    <row r="1086" spans="1:21" s="36" customFormat="1" ht="12" customHeight="1" x14ac:dyDescent="0.15">
      <c r="B1086" s="101"/>
      <c r="C1086" s="124" t="s">
        <v>196</v>
      </c>
      <c r="D1086" s="37"/>
      <c r="E1086" s="37"/>
      <c r="F1086" s="37"/>
      <c r="G1086" s="43"/>
      <c r="H1086" s="52">
        <v>381</v>
      </c>
      <c r="I1086" s="52">
        <v>398</v>
      </c>
      <c r="J1086" s="52">
        <v>531</v>
      </c>
      <c r="K1086" s="52">
        <v>277</v>
      </c>
      <c r="L1086" s="52">
        <v>460</v>
      </c>
      <c r="M1086" s="52">
        <v>546</v>
      </c>
      <c r="N1086" s="52">
        <v>1</v>
      </c>
      <c r="O1086" s="53">
        <v>2</v>
      </c>
      <c r="P1086" s="52">
        <f t="shared" si="146"/>
        <v>2596</v>
      </c>
      <c r="Q1086" s="57">
        <v>11.521588280647649</v>
      </c>
      <c r="R1086" s="57">
        <v>13.505196565747854</v>
      </c>
      <c r="S1086" s="57">
        <v>14</v>
      </c>
      <c r="T1086" s="57">
        <v>27</v>
      </c>
      <c r="U1086" s="57">
        <v>1</v>
      </c>
    </row>
    <row r="1087" spans="1:21" s="36" customFormat="1" ht="12" customHeight="1" x14ac:dyDescent="0.15">
      <c r="B1087" s="101"/>
      <c r="C1087" s="124" t="s">
        <v>197</v>
      </c>
      <c r="D1087" s="37"/>
      <c r="E1087" s="37"/>
      <c r="F1087" s="37"/>
      <c r="G1087" s="43"/>
      <c r="H1087" s="52">
        <v>205</v>
      </c>
      <c r="I1087" s="52">
        <v>81</v>
      </c>
      <c r="J1087" s="52">
        <v>86</v>
      </c>
      <c r="K1087" s="52">
        <v>231</v>
      </c>
      <c r="L1087" s="52">
        <v>777</v>
      </c>
      <c r="M1087" s="52">
        <v>1200</v>
      </c>
      <c r="N1087" s="52">
        <v>13</v>
      </c>
      <c r="O1087" s="53">
        <v>3</v>
      </c>
      <c r="P1087" s="52">
        <f t="shared" si="146"/>
        <v>2596</v>
      </c>
      <c r="Q1087" s="57">
        <v>17.485923640570768</v>
      </c>
      <c r="R1087" s="57">
        <v>18.987018425460636</v>
      </c>
      <c r="S1087" s="57">
        <v>21</v>
      </c>
      <c r="T1087" s="57">
        <v>31</v>
      </c>
      <c r="U1087" s="57">
        <v>1</v>
      </c>
    </row>
    <row r="1088" spans="1:21" s="36" customFormat="1" ht="12" customHeight="1" x14ac:dyDescent="0.15">
      <c r="B1088" s="101"/>
      <c r="C1088" s="124" t="s">
        <v>198</v>
      </c>
      <c r="D1088" s="37"/>
      <c r="E1088" s="37"/>
      <c r="F1088" s="37"/>
      <c r="G1088" s="43"/>
      <c r="H1088" s="52">
        <v>1939</v>
      </c>
      <c r="I1088" s="52">
        <v>127</v>
      </c>
      <c r="J1088" s="52">
        <v>123</v>
      </c>
      <c r="K1088" s="52">
        <v>73</v>
      </c>
      <c r="L1088" s="52">
        <v>160</v>
      </c>
      <c r="M1088" s="52">
        <v>172</v>
      </c>
      <c r="N1088" s="52">
        <v>2</v>
      </c>
      <c r="O1088" s="53">
        <v>0</v>
      </c>
      <c r="P1088" s="52">
        <f t="shared" si="146"/>
        <v>2596</v>
      </c>
      <c r="Q1088" s="57">
        <v>3.5400616332819723</v>
      </c>
      <c r="R1088" s="57">
        <v>13.987823439878234</v>
      </c>
      <c r="S1088" s="57">
        <v>16</v>
      </c>
      <c r="T1088" s="57">
        <v>31</v>
      </c>
      <c r="U1088" s="57">
        <v>1</v>
      </c>
    </row>
    <row r="1089" spans="2:21" s="36" customFormat="1" ht="12" customHeight="1" x14ac:dyDescent="0.15">
      <c r="B1089" s="101"/>
      <c r="C1089" s="124" t="s">
        <v>199</v>
      </c>
      <c r="D1089" s="37"/>
      <c r="E1089" s="37"/>
      <c r="F1089" s="37"/>
      <c r="G1089" s="43"/>
      <c r="H1089" s="52">
        <v>665</v>
      </c>
      <c r="I1089" s="52">
        <v>141</v>
      </c>
      <c r="J1089" s="52">
        <v>184</v>
      </c>
      <c r="K1089" s="52">
        <v>219</v>
      </c>
      <c r="L1089" s="52">
        <v>608</v>
      </c>
      <c r="M1089" s="52">
        <v>771</v>
      </c>
      <c r="N1089" s="52">
        <v>7</v>
      </c>
      <c r="O1089" s="53">
        <v>1</v>
      </c>
      <c r="P1089" s="52">
        <f t="shared" si="146"/>
        <v>2596</v>
      </c>
      <c r="Q1089" s="57">
        <v>12.855491329479769</v>
      </c>
      <c r="R1089" s="57">
        <v>17.28497409326425</v>
      </c>
      <c r="S1089" s="57">
        <v>20</v>
      </c>
      <c r="T1089" s="57">
        <v>31</v>
      </c>
      <c r="U1089" s="57">
        <v>1</v>
      </c>
    </row>
    <row r="1090" spans="2:21" s="36" customFormat="1" ht="12" customHeight="1" x14ac:dyDescent="0.15">
      <c r="B1090" s="101"/>
      <c r="C1090" s="124" t="s">
        <v>200</v>
      </c>
      <c r="D1090" s="37"/>
      <c r="E1090" s="37"/>
      <c r="F1090" s="37"/>
      <c r="G1090" s="43"/>
      <c r="H1090" s="52">
        <v>373</v>
      </c>
      <c r="I1090" s="52">
        <v>76</v>
      </c>
      <c r="J1090" s="52">
        <v>74</v>
      </c>
      <c r="K1090" s="52">
        <v>203</v>
      </c>
      <c r="L1090" s="52">
        <v>744</v>
      </c>
      <c r="M1090" s="52">
        <v>1115</v>
      </c>
      <c r="N1090" s="52">
        <v>8</v>
      </c>
      <c r="O1090" s="53">
        <v>3</v>
      </c>
      <c r="P1090" s="52">
        <f t="shared" si="146"/>
        <v>2596</v>
      </c>
      <c r="Q1090" s="57">
        <v>16.272271500192826</v>
      </c>
      <c r="R1090" s="57">
        <v>19.006306306306307</v>
      </c>
      <c r="S1090" s="57">
        <v>21</v>
      </c>
      <c r="T1090" s="57">
        <v>31</v>
      </c>
      <c r="U1090" s="57">
        <v>1</v>
      </c>
    </row>
    <row r="1091" spans="2:21" s="36" customFormat="1" ht="12" customHeight="1" x14ac:dyDescent="0.15">
      <c r="B1091" s="101"/>
      <c r="C1091" s="124" t="s">
        <v>201</v>
      </c>
      <c r="D1091" s="37"/>
      <c r="E1091" s="37"/>
      <c r="F1091" s="37"/>
      <c r="G1091" s="43"/>
      <c r="H1091" s="52">
        <v>853</v>
      </c>
      <c r="I1091" s="52">
        <v>95</v>
      </c>
      <c r="J1091" s="52">
        <v>118</v>
      </c>
      <c r="K1091" s="52">
        <v>162</v>
      </c>
      <c r="L1091" s="52">
        <v>532</v>
      </c>
      <c r="M1091" s="52">
        <v>825</v>
      </c>
      <c r="N1091" s="52">
        <v>9</v>
      </c>
      <c r="O1091" s="53">
        <v>2</v>
      </c>
      <c r="P1091" s="52">
        <f t="shared" si="146"/>
        <v>2596</v>
      </c>
      <c r="Q1091" s="57">
        <v>12.259830377794911</v>
      </c>
      <c r="R1091" s="57">
        <v>18.26651349798966</v>
      </c>
      <c r="S1091" s="57">
        <v>20</v>
      </c>
      <c r="T1091" s="57">
        <v>31</v>
      </c>
      <c r="U1091" s="57">
        <v>1</v>
      </c>
    </row>
    <row r="1092" spans="2:21" s="36" customFormat="1" ht="12" customHeight="1" x14ac:dyDescent="0.15">
      <c r="B1092" s="101"/>
      <c r="C1092" s="124" t="s">
        <v>202</v>
      </c>
      <c r="D1092" s="37"/>
      <c r="E1092" s="37"/>
      <c r="F1092" s="37"/>
      <c r="G1092" s="43"/>
      <c r="H1092" s="52">
        <v>1077</v>
      </c>
      <c r="I1092" s="52">
        <v>96</v>
      </c>
      <c r="J1092" s="52">
        <v>72</v>
      </c>
      <c r="K1092" s="52">
        <v>137</v>
      </c>
      <c r="L1092" s="52">
        <v>480</v>
      </c>
      <c r="M1092" s="52">
        <v>729</v>
      </c>
      <c r="N1092" s="52">
        <v>4</v>
      </c>
      <c r="O1092" s="53">
        <v>1</v>
      </c>
      <c r="P1092" s="52">
        <f t="shared" si="146"/>
        <v>2596</v>
      </c>
      <c r="Q1092" s="57">
        <v>10.741040462427746</v>
      </c>
      <c r="R1092" s="57">
        <v>18.361660079051383</v>
      </c>
      <c r="S1092" s="57">
        <v>20</v>
      </c>
      <c r="T1092" s="57">
        <v>31</v>
      </c>
      <c r="U1092" s="57">
        <v>1</v>
      </c>
    </row>
    <row r="1093" spans="2:21" s="36" customFormat="1" ht="12" customHeight="1" x14ac:dyDescent="0.15">
      <c r="B1093" s="101"/>
      <c r="C1093" s="149" t="s">
        <v>203</v>
      </c>
      <c r="D1093" s="150"/>
      <c r="E1093" s="150"/>
      <c r="F1093" s="150"/>
      <c r="G1093" s="151"/>
      <c r="H1093" s="152">
        <v>2084</v>
      </c>
      <c r="I1093" s="152">
        <v>37</v>
      </c>
      <c r="J1093" s="152">
        <v>30</v>
      </c>
      <c r="K1093" s="152">
        <v>63</v>
      </c>
      <c r="L1093" s="152">
        <v>167</v>
      </c>
      <c r="M1093" s="152">
        <v>212</v>
      </c>
      <c r="N1093" s="152">
        <v>1</v>
      </c>
      <c r="O1093" s="153">
        <v>2</v>
      </c>
      <c r="P1093" s="152">
        <f t="shared" si="146"/>
        <v>2596</v>
      </c>
      <c r="Q1093" s="156">
        <v>3.4614494988434852</v>
      </c>
      <c r="R1093" s="156">
        <v>17.605882352941176</v>
      </c>
      <c r="S1093" s="156">
        <v>20</v>
      </c>
      <c r="T1093" s="156">
        <v>28</v>
      </c>
      <c r="U1093" s="156">
        <v>1</v>
      </c>
    </row>
    <row r="1094" spans="2:21" s="36" customFormat="1" ht="12" customHeight="1" x14ac:dyDescent="0.15">
      <c r="B1094" s="101"/>
      <c r="C1094" s="124" t="s">
        <v>204</v>
      </c>
      <c r="D1094" s="37"/>
      <c r="E1094" s="37"/>
      <c r="F1094" s="37"/>
      <c r="G1094" s="43"/>
      <c r="H1094" s="52">
        <v>546</v>
      </c>
      <c r="I1094" s="52">
        <v>171</v>
      </c>
      <c r="J1094" s="52">
        <v>155</v>
      </c>
      <c r="K1094" s="52">
        <v>216</v>
      </c>
      <c r="L1094" s="52">
        <v>570</v>
      </c>
      <c r="M1094" s="52">
        <v>929</v>
      </c>
      <c r="N1094" s="52">
        <v>8</v>
      </c>
      <c r="O1094" s="53">
        <v>1</v>
      </c>
      <c r="P1094" s="52">
        <f t="shared" si="146"/>
        <v>2596</v>
      </c>
      <c r="Q1094" s="57">
        <v>13.88092485549133</v>
      </c>
      <c r="R1094" s="57">
        <v>17.579795021961932</v>
      </c>
      <c r="S1094" s="57">
        <v>20</v>
      </c>
      <c r="T1094" s="57">
        <v>31</v>
      </c>
      <c r="U1094" s="57">
        <v>1</v>
      </c>
    </row>
    <row r="1095" spans="2:21" s="36" customFormat="1" ht="12" customHeight="1" x14ac:dyDescent="0.15">
      <c r="B1095" s="101"/>
      <c r="C1095" s="124" t="s">
        <v>1043</v>
      </c>
      <c r="D1095" s="37"/>
      <c r="E1095" s="37"/>
      <c r="F1095" s="37"/>
      <c r="G1095" s="43"/>
      <c r="H1095" s="249" t="s">
        <v>1041</v>
      </c>
      <c r="I1095" s="249" t="s">
        <v>1041</v>
      </c>
      <c r="J1095" s="249" t="s">
        <v>1041</v>
      </c>
      <c r="K1095" s="249" t="s">
        <v>1041</v>
      </c>
      <c r="L1095" s="249" t="s">
        <v>1041</v>
      </c>
      <c r="M1095" s="249" t="s">
        <v>1041</v>
      </c>
      <c r="N1095" s="249" t="s">
        <v>1041</v>
      </c>
      <c r="O1095" s="250" t="s">
        <v>1041</v>
      </c>
      <c r="P1095" s="249" t="s">
        <v>1041</v>
      </c>
      <c r="Q1095" s="92" t="s">
        <v>1041</v>
      </c>
      <c r="R1095" s="92" t="s">
        <v>1041</v>
      </c>
      <c r="S1095" s="92" t="s">
        <v>1041</v>
      </c>
      <c r="T1095" s="92" t="s">
        <v>1041</v>
      </c>
      <c r="U1095" s="92" t="s">
        <v>1041</v>
      </c>
    </row>
    <row r="1096" spans="2:21" s="36" customFormat="1" ht="12" customHeight="1" x14ac:dyDescent="0.15">
      <c r="B1096" s="101"/>
      <c r="C1096" s="124" t="s">
        <v>1042</v>
      </c>
      <c r="D1096" s="37"/>
      <c r="E1096" s="37"/>
      <c r="F1096" s="37"/>
      <c r="G1096" s="43"/>
      <c r="H1096" s="249" t="s">
        <v>1041</v>
      </c>
      <c r="I1096" s="249" t="s">
        <v>1041</v>
      </c>
      <c r="J1096" s="249" t="s">
        <v>1041</v>
      </c>
      <c r="K1096" s="249" t="s">
        <v>1041</v>
      </c>
      <c r="L1096" s="249" t="s">
        <v>1041</v>
      </c>
      <c r="M1096" s="249" t="s">
        <v>1041</v>
      </c>
      <c r="N1096" s="249" t="s">
        <v>1041</v>
      </c>
      <c r="O1096" s="250" t="s">
        <v>1041</v>
      </c>
      <c r="P1096" s="249" t="s">
        <v>1041</v>
      </c>
      <c r="Q1096" s="92" t="s">
        <v>1041</v>
      </c>
      <c r="R1096" s="92" t="s">
        <v>1041</v>
      </c>
      <c r="S1096" s="92" t="s">
        <v>1041</v>
      </c>
      <c r="T1096" s="92" t="s">
        <v>1041</v>
      </c>
      <c r="U1096" s="92" t="s">
        <v>1041</v>
      </c>
    </row>
    <row r="1097" spans="2:21" s="36" customFormat="1" ht="12" customHeight="1" x14ac:dyDescent="0.15">
      <c r="B1097" s="101"/>
      <c r="C1097" s="124" t="s">
        <v>205</v>
      </c>
      <c r="D1097" s="37"/>
      <c r="E1097" s="37"/>
      <c r="F1097" s="37"/>
      <c r="G1097" s="43"/>
      <c r="H1097" s="52">
        <v>796</v>
      </c>
      <c r="I1097" s="52">
        <v>50</v>
      </c>
      <c r="J1097" s="52">
        <v>72</v>
      </c>
      <c r="K1097" s="52">
        <v>223</v>
      </c>
      <c r="L1097" s="52">
        <v>651</v>
      </c>
      <c r="M1097" s="52">
        <v>796</v>
      </c>
      <c r="N1097" s="52">
        <v>8</v>
      </c>
      <c r="O1097" s="53">
        <v>0</v>
      </c>
      <c r="P1097" s="52">
        <f t="shared" si="146"/>
        <v>2596</v>
      </c>
      <c r="Q1097" s="57">
        <v>12.898305084745763</v>
      </c>
      <c r="R1097" s="57">
        <v>18.602222222222224</v>
      </c>
      <c r="S1097" s="57">
        <v>20</v>
      </c>
      <c r="T1097" s="57">
        <v>31</v>
      </c>
      <c r="U1097" s="57">
        <v>1</v>
      </c>
    </row>
    <row r="1098" spans="2:21" s="36" customFormat="1" ht="12" customHeight="1" x14ac:dyDescent="0.15">
      <c r="B1098" s="101"/>
      <c r="C1098" s="124" t="s">
        <v>62</v>
      </c>
      <c r="D1098" s="37"/>
      <c r="E1098" s="37"/>
      <c r="F1098" s="37"/>
      <c r="G1098" s="43"/>
      <c r="H1098" s="52">
        <v>1031</v>
      </c>
      <c r="I1098" s="52">
        <v>195</v>
      </c>
      <c r="J1098" s="52">
        <v>204</v>
      </c>
      <c r="K1098" s="52">
        <v>210</v>
      </c>
      <c r="L1098" s="52">
        <v>424</v>
      </c>
      <c r="M1098" s="52">
        <v>526</v>
      </c>
      <c r="N1098" s="52">
        <v>6</v>
      </c>
      <c r="O1098" s="53">
        <v>0</v>
      </c>
      <c r="P1098" s="52">
        <f t="shared" si="146"/>
        <v>2596</v>
      </c>
      <c r="Q1098" s="57">
        <v>9.5077041602465329</v>
      </c>
      <c r="R1098" s="57">
        <v>15.771246006389775</v>
      </c>
      <c r="S1098" s="57">
        <v>18</v>
      </c>
      <c r="T1098" s="57">
        <v>31</v>
      </c>
      <c r="U1098" s="57">
        <v>1</v>
      </c>
    </row>
    <row r="1099" spans="2:21" s="36" customFormat="1" ht="12" customHeight="1" x14ac:dyDescent="0.15">
      <c r="B1099" s="101"/>
      <c r="C1099" s="149" t="s">
        <v>206</v>
      </c>
      <c r="D1099" s="150"/>
      <c r="E1099" s="150"/>
      <c r="F1099" s="150"/>
      <c r="G1099" s="151"/>
      <c r="H1099" s="152">
        <v>1104</v>
      </c>
      <c r="I1099" s="152">
        <v>480</v>
      </c>
      <c r="J1099" s="152">
        <v>332</v>
      </c>
      <c r="K1099" s="152">
        <v>177</v>
      </c>
      <c r="L1099" s="152">
        <v>224</v>
      </c>
      <c r="M1099" s="152">
        <v>276</v>
      </c>
      <c r="N1099" s="152">
        <v>2</v>
      </c>
      <c r="O1099" s="153">
        <v>1</v>
      </c>
      <c r="P1099" s="152">
        <f t="shared" si="146"/>
        <v>2596</v>
      </c>
      <c r="Q1099" s="156">
        <v>6.5132947976878617</v>
      </c>
      <c r="R1099" s="156">
        <v>11.336016096579478</v>
      </c>
      <c r="S1099" s="156">
        <v>10</v>
      </c>
      <c r="T1099" s="156">
        <v>30</v>
      </c>
      <c r="U1099" s="156">
        <v>1</v>
      </c>
    </row>
    <row r="1100" spans="2:21" s="36" customFormat="1" ht="12" customHeight="1" x14ac:dyDescent="0.15">
      <c r="B1100" s="101"/>
      <c r="C1100" s="124" t="s">
        <v>46</v>
      </c>
      <c r="D1100" s="37"/>
      <c r="E1100" s="37"/>
      <c r="F1100" s="37"/>
      <c r="G1100" s="43"/>
      <c r="H1100" s="52">
        <v>2560</v>
      </c>
      <c r="I1100" s="52">
        <v>21</v>
      </c>
      <c r="J1100" s="52">
        <v>5</v>
      </c>
      <c r="K1100" s="52">
        <v>1</v>
      </c>
      <c r="L1100" s="52">
        <v>0</v>
      </c>
      <c r="M1100" s="52">
        <v>9</v>
      </c>
      <c r="N1100" s="52">
        <v>0</v>
      </c>
      <c r="O1100" s="53">
        <v>0</v>
      </c>
      <c r="P1100" s="52">
        <f t="shared" si="146"/>
        <v>2596</v>
      </c>
      <c r="Q1100" s="57">
        <v>0.11171032357473036</v>
      </c>
      <c r="R1100" s="57">
        <v>8.0555555555555554</v>
      </c>
      <c r="S1100" s="57">
        <v>2.5</v>
      </c>
      <c r="T1100" s="57">
        <v>22</v>
      </c>
      <c r="U1100" s="57">
        <v>1</v>
      </c>
    </row>
    <row r="1101" spans="2:21" s="36" customFormat="1" ht="12" customHeight="1" x14ac:dyDescent="0.15">
      <c r="B1101" s="101"/>
      <c r="C1101" s="124" t="s">
        <v>207</v>
      </c>
      <c r="D1101" s="37"/>
      <c r="E1101" s="37"/>
      <c r="F1101" s="37"/>
      <c r="G1101" s="43"/>
      <c r="H1101" s="52">
        <v>2536</v>
      </c>
      <c r="I1101" s="52">
        <v>41</v>
      </c>
      <c r="J1101" s="52">
        <v>5</v>
      </c>
      <c r="K1101" s="52">
        <v>3</v>
      </c>
      <c r="L1101" s="52">
        <v>3</v>
      </c>
      <c r="M1101" s="52">
        <v>8</v>
      </c>
      <c r="N1101" s="52">
        <v>0</v>
      </c>
      <c r="O1101" s="53">
        <v>0</v>
      </c>
      <c r="P1101" s="52">
        <f t="shared" si="146"/>
        <v>2596</v>
      </c>
      <c r="Q1101" s="57">
        <v>0.17295839753466871</v>
      </c>
      <c r="R1101" s="57">
        <v>7.4833333333333334</v>
      </c>
      <c r="S1101" s="57">
        <v>4.5</v>
      </c>
      <c r="T1101" s="57">
        <v>22</v>
      </c>
      <c r="U1101" s="57">
        <v>1</v>
      </c>
    </row>
    <row r="1102" spans="2:21" s="36" customFormat="1" ht="12" customHeight="1" x14ac:dyDescent="0.15">
      <c r="B1102" s="101"/>
      <c r="C1102" s="124" t="s">
        <v>208</v>
      </c>
      <c r="D1102" s="37"/>
      <c r="E1102" s="37"/>
      <c r="F1102" s="37"/>
      <c r="G1102" s="43"/>
      <c r="H1102" s="52">
        <v>2574</v>
      </c>
      <c r="I1102" s="52">
        <v>11</v>
      </c>
      <c r="J1102" s="52">
        <v>2</v>
      </c>
      <c r="K1102" s="52">
        <v>1</v>
      </c>
      <c r="L1102" s="52">
        <v>2</v>
      </c>
      <c r="M1102" s="52">
        <v>6</v>
      </c>
      <c r="N1102" s="52">
        <v>0</v>
      </c>
      <c r="O1102" s="53">
        <v>0</v>
      </c>
      <c r="P1102" s="52">
        <f t="shared" si="146"/>
        <v>2596</v>
      </c>
      <c r="Q1102" s="57">
        <v>8.6286594761171037E-2</v>
      </c>
      <c r="R1102" s="57">
        <v>10.181818181818182</v>
      </c>
      <c r="S1102" s="57">
        <v>6</v>
      </c>
      <c r="T1102" s="57">
        <v>22</v>
      </c>
      <c r="U1102" s="57">
        <v>1</v>
      </c>
    </row>
    <row r="1103" spans="2:21" s="36" customFormat="1" ht="12" customHeight="1" x14ac:dyDescent="0.15">
      <c r="B1103" s="101"/>
      <c r="C1103" s="124" t="s">
        <v>51</v>
      </c>
      <c r="D1103" s="37"/>
      <c r="E1103" s="37"/>
      <c r="F1103" s="37"/>
      <c r="G1103" s="43"/>
      <c r="H1103" s="52">
        <v>2576</v>
      </c>
      <c r="I1103" s="52">
        <v>11</v>
      </c>
      <c r="J1103" s="52">
        <v>2</v>
      </c>
      <c r="K1103" s="52">
        <v>1</v>
      </c>
      <c r="L1103" s="52">
        <v>0</v>
      </c>
      <c r="M1103" s="52">
        <v>6</v>
      </c>
      <c r="N1103" s="52">
        <v>0</v>
      </c>
      <c r="O1103" s="53">
        <v>0</v>
      </c>
      <c r="P1103" s="52">
        <f t="shared" si="146"/>
        <v>2596</v>
      </c>
      <c r="Q1103" s="57">
        <v>6.9722650231124811E-2</v>
      </c>
      <c r="R1103" s="57">
        <v>9.0500000000000007</v>
      </c>
      <c r="S1103" s="57">
        <v>3.5</v>
      </c>
      <c r="T1103" s="57">
        <v>22</v>
      </c>
      <c r="U1103" s="57">
        <v>1</v>
      </c>
    </row>
    <row r="1104" spans="2:21" s="36" customFormat="1" ht="12" customHeight="1" x14ac:dyDescent="0.15">
      <c r="B1104" s="101"/>
      <c r="C1104" s="124" t="s">
        <v>209</v>
      </c>
      <c r="D1104" s="37"/>
      <c r="E1104" s="37"/>
      <c r="F1104" s="37"/>
      <c r="G1104" s="43"/>
      <c r="H1104" s="52">
        <v>2551</v>
      </c>
      <c r="I1104" s="52">
        <v>33</v>
      </c>
      <c r="J1104" s="52">
        <v>2</v>
      </c>
      <c r="K1104" s="52">
        <v>2</v>
      </c>
      <c r="L1104" s="52">
        <v>1</v>
      </c>
      <c r="M1104" s="52">
        <v>7</v>
      </c>
      <c r="N1104" s="52">
        <v>0</v>
      </c>
      <c r="O1104" s="53">
        <v>0</v>
      </c>
      <c r="P1104" s="52">
        <f t="shared" si="146"/>
        <v>2596</v>
      </c>
      <c r="Q1104" s="57">
        <v>0.10362095531587057</v>
      </c>
      <c r="R1104" s="57">
        <v>5.9777777777777779</v>
      </c>
      <c r="S1104" s="57">
        <v>1</v>
      </c>
      <c r="T1104" s="57">
        <v>22</v>
      </c>
      <c r="U1104" s="57">
        <v>1</v>
      </c>
    </row>
    <row r="1105" spans="2:21" s="36" customFormat="1" ht="12" customHeight="1" x14ac:dyDescent="0.15">
      <c r="B1105" s="101"/>
      <c r="C1105" s="124" t="s">
        <v>54</v>
      </c>
      <c r="D1105" s="37"/>
      <c r="E1105" s="37"/>
      <c r="F1105" s="37"/>
      <c r="G1105" s="43"/>
      <c r="H1105" s="52">
        <v>2572</v>
      </c>
      <c r="I1105" s="52">
        <v>6</v>
      </c>
      <c r="J1105" s="52">
        <v>1</v>
      </c>
      <c r="K1105" s="52">
        <v>4</v>
      </c>
      <c r="L1105" s="52">
        <v>4</v>
      </c>
      <c r="M1105" s="52">
        <v>9</v>
      </c>
      <c r="N1105" s="52">
        <v>0</v>
      </c>
      <c r="O1105" s="53">
        <v>0</v>
      </c>
      <c r="P1105" s="52">
        <f t="shared" si="146"/>
        <v>2596</v>
      </c>
      <c r="Q1105" s="57">
        <v>0.13520801232665638</v>
      </c>
      <c r="R1105" s="57">
        <v>14.625</v>
      </c>
      <c r="S1105" s="57">
        <v>16.5</v>
      </c>
      <c r="T1105" s="57">
        <v>22</v>
      </c>
      <c r="U1105" s="57">
        <v>1</v>
      </c>
    </row>
    <row r="1106" spans="2:21" s="36" customFormat="1" ht="12" customHeight="1" x14ac:dyDescent="0.15">
      <c r="B1106" s="101"/>
      <c r="C1106" s="124" t="s">
        <v>597</v>
      </c>
      <c r="D1106" s="37"/>
      <c r="E1106" s="37"/>
      <c r="F1106" s="37"/>
      <c r="G1106" s="43"/>
      <c r="H1106" s="52">
        <v>2575</v>
      </c>
      <c r="I1106" s="52">
        <v>7</v>
      </c>
      <c r="J1106" s="52">
        <v>1</v>
      </c>
      <c r="K1106" s="52">
        <v>4</v>
      </c>
      <c r="L1106" s="52">
        <v>2</v>
      </c>
      <c r="M1106" s="52">
        <v>7</v>
      </c>
      <c r="N1106" s="52">
        <v>0</v>
      </c>
      <c r="O1106" s="53">
        <v>0</v>
      </c>
      <c r="P1106" s="52">
        <f t="shared" si="146"/>
        <v>2596</v>
      </c>
      <c r="Q1106" s="57">
        <v>0.10477657935285054</v>
      </c>
      <c r="R1106" s="57">
        <v>12.952380952380953</v>
      </c>
      <c r="S1106" s="57">
        <v>15</v>
      </c>
      <c r="T1106" s="57">
        <v>22</v>
      </c>
      <c r="U1106" s="57">
        <v>1</v>
      </c>
    </row>
    <row r="1107" spans="2:21" s="36" customFormat="1" ht="12" customHeight="1" x14ac:dyDescent="0.15">
      <c r="B1107" s="101"/>
      <c r="C1107" s="149" t="s">
        <v>57</v>
      </c>
      <c r="D1107" s="150"/>
      <c r="E1107" s="150"/>
      <c r="F1107" s="150"/>
      <c r="G1107" s="151"/>
      <c r="H1107" s="152">
        <v>2582</v>
      </c>
      <c r="I1107" s="152">
        <v>5</v>
      </c>
      <c r="J1107" s="152">
        <v>0</v>
      </c>
      <c r="K1107" s="152">
        <v>3</v>
      </c>
      <c r="L1107" s="152">
        <v>0</v>
      </c>
      <c r="M1107" s="152">
        <v>6</v>
      </c>
      <c r="N1107" s="152">
        <v>0</v>
      </c>
      <c r="O1107" s="153">
        <v>0</v>
      </c>
      <c r="P1107" s="152">
        <f t="shared" si="146"/>
        <v>2596</v>
      </c>
      <c r="Q1107" s="156">
        <v>7.0878274268104779E-2</v>
      </c>
      <c r="R1107" s="156">
        <v>13.142857142857142</v>
      </c>
      <c r="S1107" s="156">
        <v>14.5</v>
      </c>
      <c r="T1107" s="156">
        <v>22</v>
      </c>
      <c r="U1107" s="156">
        <v>1</v>
      </c>
    </row>
    <row r="1108" spans="2:21" s="36" customFormat="1" ht="12" customHeight="1" x14ac:dyDescent="0.15">
      <c r="B1108" s="101"/>
      <c r="C1108" s="124" t="s">
        <v>210</v>
      </c>
      <c r="D1108" s="37"/>
      <c r="E1108" s="37"/>
      <c r="F1108" s="37"/>
      <c r="G1108" s="43"/>
      <c r="H1108" s="52">
        <v>2360</v>
      </c>
      <c r="I1108" s="52">
        <v>85</v>
      </c>
      <c r="J1108" s="52">
        <v>44</v>
      </c>
      <c r="K1108" s="52">
        <v>24</v>
      </c>
      <c r="L1108" s="52">
        <v>36</v>
      </c>
      <c r="M1108" s="52">
        <v>46</v>
      </c>
      <c r="N1108" s="52">
        <v>1</v>
      </c>
      <c r="O1108" s="53">
        <v>0</v>
      </c>
      <c r="P1108" s="52">
        <f t="shared" si="146"/>
        <v>2596</v>
      </c>
      <c r="Q1108" s="57">
        <v>1.0365947611710324</v>
      </c>
      <c r="R1108" s="57">
        <v>11.402542372881356</v>
      </c>
      <c r="S1108" s="57">
        <v>10</v>
      </c>
      <c r="T1108" s="57">
        <v>31</v>
      </c>
      <c r="U1108" s="57">
        <v>1</v>
      </c>
    </row>
    <row r="1109" spans="2:21" s="36" customFormat="1" ht="12" customHeight="1" x14ac:dyDescent="0.15">
      <c r="B1109" s="101"/>
      <c r="C1109" s="124" t="s">
        <v>211</v>
      </c>
      <c r="D1109" s="37"/>
      <c r="E1109" s="37"/>
      <c r="F1109" s="37"/>
      <c r="G1109" s="43"/>
      <c r="H1109" s="52">
        <v>2177</v>
      </c>
      <c r="I1109" s="52">
        <v>302</v>
      </c>
      <c r="J1109" s="52">
        <v>48</v>
      </c>
      <c r="K1109" s="52">
        <v>11</v>
      </c>
      <c r="L1109" s="52">
        <v>17</v>
      </c>
      <c r="M1109" s="52">
        <v>41</v>
      </c>
      <c r="N1109" s="52">
        <v>0</v>
      </c>
      <c r="O1109" s="53">
        <v>0</v>
      </c>
      <c r="P1109" s="52">
        <f t="shared" si="146"/>
        <v>2596</v>
      </c>
      <c r="Q1109" s="57">
        <v>0.97688751926040063</v>
      </c>
      <c r="R1109" s="57">
        <v>6.0525059665871126</v>
      </c>
      <c r="S1109" s="57">
        <v>3</v>
      </c>
      <c r="T1109" s="57">
        <v>23</v>
      </c>
      <c r="U1109" s="57">
        <v>1</v>
      </c>
    </row>
    <row r="1110" spans="2:21" s="36" customFormat="1" ht="12" customHeight="1" x14ac:dyDescent="0.15">
      <c r="B1110" s="101"/>
      <c r="C1110" s="124" t="s">
        <v>212</v>
      </c>
      <c r="D1110" s="37"/>
      <c r="E1110" s="37"/>
      <c r="F1110" s="37"/>
      <c r="G1110" s="43"/>
      <c r="H1110" s="52">
        <v>595</v>
      </c>
      <c r="I1110" s="52">
        <v>133</v>
      </c>
      <c r="J1110" s="52">
        <v>149</v>
      </c>
      <c r="K1110" s="52">
        <v>197</v>
      </c>
      <c r="L1110" s="52">
        <v>588</v>
      </c>
      <c r="M1110" s="52">
        <v>923</v>
      </c>
      <c r="N1110" s="52">
        <v>8</v>
      </c>
      <c r="O1110" s="53">
        <v>3</v>
      </c>
      <c r="P1110" s="52">
        <f t="shared" si="146"/>
        <v>2596</v>
      </c>
      <c r="Q1110" s="57">
        <v>13.829155418434246</v>
      </c>
      <c r="R1110" s="57">
        <v>17.947447447447448</v>
      </c>
      <c r="S1110" s="57">
        <v>20</v>
      </c>
      <c r="T1110" s="57">
        <v>31</v>
      </c>
      <c r="U1110" s="57">
        <v>1</v>
      </c>
    </row>
    <row r="1111" spans="2:21" s="36" customFormat="1" ht="12" customHeight="1" x14ac:dyDescent="0.15">
      <c r="B1111" s="101"/>
      <c r="C1111" s="124" t="s">
        <v>213</v>
      </c>
      <c r="D1111" s="37"/>
      <c r="E1111" s="37"/>
      <c r="F1111" s="37"/>
      <c r="G1111" s="43"/>
      <c r="H1111" s="52">
        <v>2213</v>
      </c>
      <c r="I1111" s="52">
        <v>92</v>
      </c>
      <c r="J1111" s="52">
        <v>62</v>
      </c>
      <c r="K1111" s="52">
        <v>52</v>
      </c>
      <c r="L1111" s="52">
        <v>79</v>
      </c>
      <c r="M1111" s="52">
        <v>98</v>
      </c>
      <c r="N1111" s="52">
        <v>0</v>
      </c>
      <c r="O1111" s="53">
        <v>0</v>
      </c>
      <c r="P1111" s="52">
        <f t="shared" si="146"/>
        <v>2596</v>
      </c>
      <c r="Q1111" s="57">
        <v>1.9996147919876734</v>
      </c>
      <c r="R1111" s="57">
        <v>13.553524804177545</v>
      </c>
      <c r="S1111" s="57">
        <v>15</v>
      </c>
      <c r="T1111" s="57">
        <v>25</v>
      </c>
      <c r="U1111" s="57">
        <v>1</v>
      </c>
    </row>
    <row r="1112" spans="2:21" s="36" customFormat="1" ht="12" customHeight="1" x14ac:dyDescent="0.15">
      <c r="B1112" s="101"/>
      <c r="C1112" s="124" t="s">
        <v>214</v>
      </c>
      <c r="D1112" s="37"/>
      <c r="E1112" s="37"/>
      <c r="F1112" s="37"/>
      <c r="G1112" s="43"/>
      <c r="H1112" s="52">
        <v>1733</v>
      </c>
      <c r="I1112" s="52">
        <v>765</v>
      </c>
      <c r="J1112" s="52">
        <v>46</v>
      </c>
      <c r="K1112" s="52">
        <v>8</v>
      </c>
      <c r="L1112" s="52">
        <v>15</v>
      </c>
      <c r="M1112" s="52">
        <v>28</v>
      </c>
      <c r="N1112" s="52">
        <v>0</v>
      </c>
      <c r="O1112" s="53">
        <v>1</v>
      </c>
      <c r="P1112" s="52">
        <f t="shared" si="146"/>
        <v>2596</v>
      </c>
      <c r="Q1112" s="57">
        <v>1.1630057803468208</v>
      </c>
      <c r="R1112" s="57">
        <v>3.5011600928074245</v>
      </c>
      <c r="S1112" s="57">
        <v>2</v>
      </c>
      <c r="T1112" s="57">
        <v>23</v>
      </c>
      <c r="U1112" s="57">
        <v>1</v>
      </c>
    </row>
    <row r="1113" spans="2:21" s="36" customFormat="1" ht="12" customHeight="1" x14ac:dyDescent="0.15">
      <c r="B1113" s="101"/>
      <c r="C1113" s="149" t="s">
        <v>215</v>
      </c>
      <c r="D1113" s="150"/>
      <c r="E1113" s="150"/>
      <c r="F1113" s="150"/>
      <c r="G1113" s="151"/>
      <c r="H1113" s="152">
        <v>2534</v>
      </c>
      <c r="I1113" s="152">
        <v>51</v>
      </c>
      <c r="J1113" s="152">
        <v>3</v>
      </c>
      <c r="K1113" s="152">
        <v>1</v>
      </c>
      <c r="L1113" s="152">
        <v>2</v>
      </c>
      <c r="M1113" s="152">
        <v>5</v>
      </c>
      <c r="N1113" s="152">
        <v>0</v>
      </c>
      <c r="O1113" s="153">
        <v>0</v>
      </c>
      <c r="P1113" s="152">
        <f t="shared" si="146"/>
        <v>2596</v>
      </c>
      <c r="Q1113" s="156">
        <v>9.4375963020030817E-2</v>
      </c>
      <c r="R1113" s="156">
        <v>3.9516129032258065</v>
      </c>
      <c r="S1113" s="156">
        <v>1</v>
      </c>
      <c r="T1113" s="156">
        <v>22</v>
      </c>
      <c r="U1113" s="156">
        <v>1</v>
      </c>
    </row>
    <row r="1114" spans="2:21" s="36" customFormat="1" ht="12" customHeight="1" x14ac:dyDescent="0.15">
      <c r="B1114" s="101"/>
      <c r="C1114" s="124" t="s">
        <v>216</v>
      </c>
      <c r="D1114" s="37"/>
      <c r="E1114" s="37"/>
      <c r="F1114" s="37"/>
      <c r="G1114" s="43"/>
      <c r="H1114" s="52">
        <v>2250</v>
      </c>
      <c r="I1114" s="52">
        <v>326</v>
      </c>
      <c r="J1114" s="52">
        <v>7</v>
      </c>
      <c r="K1114" s="52">
        <v>3</v>
      </c>
      <c r="L1114" s="52">
        <v>1</v>
      </c>
      <c r="M1114" s="52">
        <v>8</v>
      </c>
      <c r="N1114" s="52">
        <v>0</v>
      </c>
      <c r="O1114" s="53">
        <v>1</v>
      </c>
      <c r="P1114" s="52">
        <f t="shared" ref="P1114:P1145" si="147">SUM(H1114:O1114)</f>
        <v>2596</v>
      </c>
      <c r="Q1114" s="57">
        <v>0.29402697495183044</v>
      </c>
      <c r="R1114" s="57">
        <v>2.2115942028985507</v>
      </c>
      <c r="S1114" s="57">
        <v>1</v>
      </c>
      <c r="T1114" s="57">
        <v>22</v>
      </c>
      <c r="U1114" s="57">
        <v>1</v>
      </c>
    </row>
    <row r="1115" spans="2:21" ht="12" customHeight="1" x14ac:dyDescent="0.15">
      <c r="B1115" s="103"/>
      <c r="C1115" s="125" t="s">
        <v>217</v>
      </c>
      <c r="D1115" s="71"/>
      <c r="E1115" s="71"/>
      <c r="F1115" s="71"/>
      <c r="G1115" s="48"/>
      <c r="H1115" s="54">
        <v>1938</v>
      </c>
      <c r="I1115" s="54">
        <v>136</v>
      </c>
      <c r="J1115" s="54">
        <v>69</v>
      </c>
      <c r="K1115" s="54">
        <v>76</v>
      </c>
      <c r="L1115" s="54">
        <v>158</v>
      </c>
      <c r="M1115" s="54">
        <v>218</v>
      </c>
      <c r="N1115" s="54">
        <v>0</v>
      </c>
      <c r="O1115" s="55">
        <v>1</v>
      </c>
      <c r="P1115" s="54">
        <f t="shared" si="147"/>
        <v>2596</v>
      </c>
      <c r="Q1115" s="58">
        <v>3.7483622350674373</v>
      </c>
      <c r="R1115" s="58">
        <v>14.80517503805175</v>
      </c>
      <c r="S1115" s="58">
        <v>18</v>
      </c>
      <c r="T1115" s="58">
        <v>25</v>
      </c>
      <c r="U1115" s="58">
        <v>1</v>
      </c>
    </row>
    <row r="1116" spans="2:21" s="36" customFormat="1" ht="12" customHeight="1" x14ac:dyDescent="0.15">
      <c r="B1116" s="100" t="s">
        <v>3</v>
      </c>
      <c r="C1116" s="124" t="s">
        <v>193</v>
      </c>
      <c r="D1116" s="47"/>
      <c r="E1116" s="47"/>
      <c r="F1116" s="47"/>
      <c r="G1116" s="63">
        <f>P1082</f>
        <v>2596</v>
      </c>
      <c r="H1116" s="56">
        <f t="shared" ref="H1116:O1131" si="148">H1082/$G1116*100</f>
        <v>87.750385208012332</v>
      </c>
      <c r="I1116" s="56">
        <f t="shared" si="148"/>
        <v>8.6671802773497681</v>
      </c>
      <c r="J1116" s="56">
        <f t="shared" si="148"/>
        <v>1.4637904468412943</v>
      </c>
      <c r="K1116" s="56">
        <f t="shared" si="148"/>
        <v>0.34668721109399075</v>
      </c>
      <c r="L1116" s="56">
        <f t="shared" si="148"/>
        <v>0.6163328197226503</v>
      </c>
      <c r="M1116" s="56">
        <f t="shared" si="148"/>
        <v>1.1556240369799691</v>
      </c>
      <c r="N1116" s="56">
        <f t="shared" si="148"/>
        <v>0</v>
      </c>
      <c r="O1116" s="60">
        <f t="shared" si="148"/>
        <v>0</v>
      </c>
      <c r="P1116" s="56">
        <f t="shared" si="147"/>
        <v>100.00000000000001</v>
      </c>
      <c r="T1116" s="1"/>
    </row>
    <row r="1117" spans="2:21" s="36" customFormat="1" ht="12" customHeight="1" x14ac:dyDescent="0.15">
      <c r="B1117" s="101"/>
      <c r="C1117" s="124" t="s">
        <v>1044</v>
      </c>
      <c r="D1117" s="37"/>
      <c r="E1117" s="37"/>
      <c r="F1117" s="37"/>
      <c r="G1117" s="239" t="str">
        <f t="shared" ref="G1117:G1149" si="149">P1083</f>
        <v>－</v>
      </c>
      <c r="H1117" s="92" t="s">
        <v>1041</v>
      </c>
      <c r="I1117" s="92" t="s">
        <v>1041</v>
      </c>
      <c r="J1117" s="92" t="s">
        <v>1041</v>
      </c>
      <c r="K1117" s="92" t="s">
        <v>1041</v>
      </c>
      <c r="L1117" s="92" t="s">
        <v>1041</v>
      </c>
      <c r="M1117" s="92" t="s">
        <v>1041</v>
      </c>
      <c r="N1117" s="92" t="s">
        <v>1041</v>
      </c>
      <c r="O1117" s="248" t="s">
        <v>1041</v>
      </c>
      <c r="P1117" s="92" t="s">
        <v>1041</v>
      </c>
    </row>
    <row r="1118" spans="2:21" s="36" customFormat="1" ht="12" customHeight="1" x14ac:dyDescent="0.15">
      <c r="B1118" s="101"/>
      <c r="C1118" s="149" t="s">
        <v>194</v>
      </c>
      <c r="D1118" s="150"/>
      <c r="E1118" s="150"/>
      <c r="F1118" s="150"/>
      <c r="G1118" s="242">
        <f t="shared" si="149"/>
        <v>2596</v>
      </c>
      <c r="H1118" s="156">
        <f t="shared" ref="H1118:H1128" si="150">H1084/$G1118*100</f>
        <v>95.801232665639446</v>
      </c>
      <c r="I1118" s="156">
        <f t="shared" si="148"/>
        <v>3.0431432973805856</v>
      </c>
      <c r="J1118" s="156">
        <f t="shared" si="148"/>
        <v>0.38520801232665641</v>
      </c>
      <c r="K1118" s="156">
        <f t="shared" si="148"/>
        <v>7.7041602465331288E-2</v>
      </c>
      <c r="L1118" s="156">
        <f t="shared" si="148"/>
        <v>0.26964560862865949</v>
      </c>
      <c r="M1118" s="156">
        <f t="shared" si="148"/>
        <v>0.42372881355932202</v>
      </c>
      <c r="N1118" s="156">
        <f t="shared" si="148"/>
        <v>0</v>
      </c>
      <c r="O1118" s="157">
        <f t="shared" si="148"/>
        <v>0</v>
      </c>
      <c r="P1118" s="156">
        <f t="shared" si="147"/>
        <v>100</v>
      </c>
    </row>
    <row r="1119" spans="2:21" s="36" customFormat="1" ht="12" customHeight="1" x14ac:dyDescent="0.15">
      <c r="B1119" s="101"/>
      <c r="C1119" s="124" t="s">
        <v>195</v>
      </c>
      <c r="D1119" s="37"/>
      <c r="E1119" s="37"/>
      <c r="F1119" s="37"/>
      <c r="G1119" s="239">
        <f t="shared" si="149"/>
        <v>2596</v>
      </c>
      <c r="H1119" s="57">
        <f t="shared" si="150"/>
        <v>5.508474576271186</v>
      </c>
      <c r="I1119" s="57">
        <f t="shared" si="148"/>
        <v>3.1972265023112483</v>
      </c>
      <c r="J1119" s="57">
        <f t="shared" si="148"/>
        <v>3.9291217257318953</v>
      </c>
      <c r="K1119" s="57">
        <f t="shared" si="148"/>
        <v>11.47919876733436</v>
      </c>
      <c r="L1119" s="57">
        <f t="shared" si="148"/>
        <v>33.898305084745758</v>
      </c>
      <c r="M1119" s="57">
        <f t="shared" si="148"/>
        <v>41.563944530046228</v>
      </c>
      <c r="N1119" s="57">
        <f t="shared" si="148"/>
        <v>0.30816640986132515</v>
      </c>
      <c r="O1119" s="61">
        <f t="shared" si="148"/>
        <v>0.11556240369799693</v>
      </c>
      <c r="P1119" s="57">
        <f t="shared" si="147"/>
        <v>100</v>
      </c>
    </row>
    <row r="1120" spans="2:21" s="36" customFormat="1" ht="12" customHeight="1" x14ac:dyDescent="0.15">
      <c r="B1120" s="101"/>
      <c r="C1120" s="124" t="s">
        <v>196</v>
      </c>
      <c r="D1120" s="37"/>
      <c r="E1120" s="37"/>
      <c r="F1120" s="37"/>
      <c r="G1120" s="239">
        <f t="shared" si="149"/>
        <v>2596</v>
      </c>
      <c r="H1120" s="57">
        <f t="shared" si="150"/>
        <v>14.676425269645609</v>
      </c>
      <c r="I1120" s="57">
        <f t="shared" si="148"/>
        <v>15.331278890600924</v>
      </c>
      <c r="J1120" s="57">
        <f t="shared" si="148"/>
        <v>20.454545454545457</v>
      </c>
      <c r="K1120" s="57">
        <f t="shared" si="148"/>
        <v>10.670261941448382</v>
      </c>
      <c r="L1120" s="57">
        <f t="shared" si="148"/>
        <v>17.719568567026194</v>
      </c>
      <c r="M1120" s="57">
        <f t="shared" si="148"/>
        <v>21.032357473035439</v>
      </c>
      <c r="N1120" s="57">
        <f t="shared" si="148"/>
        <v>3.8520801232665644E-2</v>
      </c>
      <c r="O1120" s="61">
        <f t="shared" si="148"/>
        <v>7.7041602465331288E-2</v>
      </c>
      <c r="P1120" s="57">
        <f t="shared" si="147"/>
        <v>100</v>
      </c>
    </row>
    <row r="1121" spans="2:16" s="36" customFormat="1" ht="12" customHeight="1" x14ac:dyDescent="0.15">
      <c r="B1121" s="101"/>
      <c r="C1121" s="124" t="s">
        <v>197</v>
      </c>
      <c r="D1121" s="37"/>
      <c r="E1121" s="37"/>
      <c r="F1121" s="37"/>
      <c r="G1121" s="239">
        <f t="shared" si="149"/>
        <v>2596</v>
      </c>
      <c r="H1121" s="57">
        <f t="shared" si="150"/>
        <v>7.8967642526964559</v>
      </c>
      <c r="I1121" s="57">
        <f t="shared" si="148"/>
        <v>3.1201848998459165</v>
      </c>
      <c r="J1121" s="57">
        <f t="shared" si="148"/>
        <v>3.3127889060092452</v>
      </c>
      <c r="K1121" s="57">
        <f t="shared" si="148"/>
        <v>8.898305084745763</v>
      </c>
      <c r="L1121" s="57">
        <f t="shared" si="148"/>
        <v>29.930662557781201</v>
      </c>
      <c r="M1121" s="57">
        <f t="shared" si="148"/>
        <v>46.224961479198768</v>
      </c>
      <c r="N1121" s="57">
        <f t="shared" si="148"/>
        <v>0.50077041602465333</v>
      </c>
      <c r="O1121" s="61">
        <f t="shared" si="148"/>
        <v>0.11556240369799693</v>
      </c>
      <c r="P1121" s="57">
        <f t="shared" si="147"/>
        <v>99.999999999999986</v>
      </c>
    </row>
    <row r="1122" spans="2:16" s="36" customFormat="1" ht="12" customHeight="1" x14ac:dyDescent="0.15">
      <c r="B1122" s="101"/>
      <c r="C1122" s="124" t="s">
        <v>198</v>
      </c>
      <c r="D1122" s="37"/>
      <c r="E1122" s="37"/>
      <c r="F1122" s="37"/>
      <c r="G1122" s="239">
        <f t="shared" si="149"/>
        <v>2596</v>
      </c>
      <c r="H1122" s="57">
        <f t="shared" si="150"/>
        <v>74.691833590138685</v>
      </c>
      <c r="I1122" s="57">
        <f t="shared" si="148"/>
        <v>4.8921417565485363</v>
      </c>
      <c r="J1122" s="57">
        <f t="shared" si="148"/>
        <v>4.7380585516178737</v>
      </c>
      <c r="K1122" s="57">
        <f t="shared" si="148"/>
        <v>2.8120184899845917</v>
      </c>
      <c r="L1122" s="57">
        <f t="shared" si="148"/>
        <v>6.1633281972265026</v>
      </c>
      <c r="M1122" s="57">
        <f t="shared" si="148"/>
        <v>6.6255778120184905</v>
      </c>
      <c r="N1122" s="57">
        <f t="shared" si="148"/>
        <v>7.7041602465331288E-2</v>
      </c>
      <c r="O1122" s="61">
        <f t="shared" si="148"/>
        <v>0</v>
      </c>
      <c r="P1122" s="57">
        <f t="shared" si="147"/>
        <v>100.00000000000001</v>
      </c>
    </row>
    <row r="1123" spans="2:16" s="36" customFormat="1" ht="12" customHeight="1" x14ac:dyDescent="0.15">
      <c r="B1123" s="101"/>
      <c r="C1123" s="124" t="s">
        <v>199</v>
      </c>
      <c r="D1123" s="37"/>
      <c r="E1123" s="37"/>
      <c r="F1123" s="37"/>
      <c r="G1123" s="239">
        <f t="shared" si="149"/>
        <v>2596</v>
      </c>
      <c r="H1123" s="57">
        <f t="shared" si="150"/>
        <v>25.616332819722647</v>
      </c>
      <c r="I1123" s="57">
        <f t="shared" si="148"/>
        <v>5.4314329738058555</v>
      </c>
      <c r="J1123" s="57">
        <f t="shared" si="148"/>
        <v>7.0878274268104775</v>
      </c>
      <c r="K1123" s="57">
        <f t="shared" si="148"/>
        <v>8.4360554699537751</v>
      </c>
      <c r="L1123" s="57">
        <f t="shared" si="148"/>
        <v>23.420647149460709</v>
      </c>
      <c r="M1123" s="57">
        <f t="shared" si="148"/>
        <v>29.699537750385208</v>
      </c>
      <c r="N1123" s="57">
        <f t="shared" si="148"/>
        <v>0.26964560862865949</v>
      </c>
      <c r="O1123" s="61">
        <f t="shared" si="148"/>
        <v>3.8520801232665644E-2</v>
      </c>
      <c r="P1123" s="57">
        <f t="shared" si="147"/>
        <v>99.999999999999986</v>
      </c>
    </row>
    <row r="1124" spans="2:16" s="36" customFormat="1" ht="12" customHeight="1" x14ac:dyDescent="0.15">
      <c r="B1124" s="101"/>
      <c r="C1124" s="124" t="s">
        <v>200</v>
      </c>
      <c r="D1124" s="37"/>
      <c r="E1124" s="37"/>
      <c r="F1124" s="37"/>
      <c r="G1124" s="239">
        <f t="shared" si="149"/>
        <v>2596</v>
      </c>
      <c r="H1124" s="57">
        <f t="shared" si="150"/>
        <v>14.368258859784284</v>
      </c>
      <c r="I1124" s="57">
        <f t="shared" si="148"/>
        <v>2.9275808936825887</v>
      </c>
      <c r="J1124" s="57">
        <f t="shared" si="148"/>
        <v>2.8505392912172574</v>
      </c>
      <c r="K1124" s="57">
        <f t="shared" si="148"/>
        <v>7.8197226502311246</v>
      </c>
      <c r="L1124" s="57">
        <f t="shared" si="148"/>
        <v>28.659476117103232</v>
      </c>
      <c r="M1124" s="57">
        <f t="shared" si="148"/>
        <v>42.950693374422187</v>
      </c>
      <c r="N1124" s="57">
        <f t="shared" si="148"/>
        <v>0.30816640986132515</v>
      </c>
      <c r="O1124" s="61">
        <f t="shared" si="148"/>
        <v>0.11556240369799693</v>
      </c>
      <c r="P1124" s="57">
        <f t="shared" si="147"/>
        <v>99.999999999999986</v>
      </c>
    </row>
    <row r="1125" spans="2:16" s="36" customFormat="1" ht="12" customHeight="1" x14ac:dyDescent="0.15">
      <c r="B1125" s="101"/>
      <c r="C1125" s="124" t="s">
        <v>201</v>
      </c>
      <c r="D1125" s="37"/>
      <c r="E1125" s="37"/>
      <c r="F1125" s="37"/>
      <c r="G1125" s="239">
        <f t="shared" si="149"/>
        <v>2596</v>
      </c>
      <c r="H1125" s="57">
        <f t="shared" si="150"/>
        <v>32.858243451463792</v>
      </c>
      <c r="I1125" s="57">
        <f t="shared" si="148"/>
        <v>3.6594761171032357</v>
      </c>
      <c r="J1125" s="57">
        <f t="shared" si="148"/>
        <v>4.5454545454545459</v>
      </c>
      <c r="K1125" s="57">
        <f t="shared" si="148"/>
        <v>6.240369799691833</v>
      </c>
      <c r="L1125" s="57">
        <f t="shared" si="148"/>
        <v>20.493066255778121</v>
      </c>
      <c r="M1125" s="57">
        <f t="shared" si="148"/>
        <v>31.779661016949152</v>
      </c>
      <c r="N1125" s="57">
        <f t="shared" si="148"/>
        <v>0.34668721109399075</v>
      </c>
      <c r="O1125" s="61">
        <f t="shared" si="148"/>
        <v>7.7041602465331288E-2</v>
      </c>
      <c r="P1125" s="57">
        <f t="shared" si="147"/>
        <v>100</v>
      </c>
    </row>
    <row r="1126" spans="2:16" s="36" customFormat="1" ht="12" customHeight="1" x14ac:dyDescent="0.15">
      <c r="B1126" s="101"/>
      <c r="C1126" s="124" t="s">
        <v>202</v>
      </c>
      <c r="D1126" s="37"/>
      <c r="E1126" s="37"/>
      <c r="F1126" s="37"/>
      <c r="G1126" s="239">
        <f t="shared" si="149"/>
        <v>2596</v>
      </c>
      <c r="H1126" s="57">
        <f t="shared" si="150"/>
        <v>41.486902927580893</v>
      </c>
      <c r="I1126" s="57">
        <f t="shared" si="148"/>
        <v>3.6979969183359018</v>
      </c>
      <c r="J1126" s="57">
        <f t="shared" si="148"/>
        <v>2.773497688751926</v>
      </c>
      <c r="K1126" s="57">
        <f t="shared" si="148"/>
        <v>5.2773497688751929</v>
      </c>
      <c r="L1126" s="57">
        <f t="shared" si="148"/>
        <v>18.489984591679505</v>
      </c>
      <c r="M1126" s="57">
        <f t="shared" si="148"/>
        <v>28.081664098613253</v>
      </c>
      <c r="N1126" s="57">
        <f t="shared" si="148"/>
        <v>0.15408320493066258</v>
      </c>
      <c r="O1126" s="61">
        <f t="shared" si="148"/>
        <v>3.8520801232665644E-2</v>
      </c>
      <c r="P1126" s="57">
        <f t="shared" si="147"/>
        <v>100</v>
      </c>
    </row>
    <row r="1127" spans="2:16" s="36" customFormat="1" ht="12" customHeight="1" x14ac:dyDescent="0.15">
      <c r="B1127" s="101"/>
      <c r="C1127" s="149" t="s">
        <v>203</v>
      </c>
      <c r="D1127" s="150"/>
      <c r="E1127" s="150"/>
      <c r="F1127" s="150"/>
      <c r="G1127" s="242">
        <f t="shared" si="149"/>
        <v>2596</v>
      </c>
      <c r="H1127" s="156">
        <f t="shared" si="150"/>
        <v>80.277349768875197</v>
      </c>
      <c r="I1127" s="156">
        <f t="shared" si="148"/>
        <v>1.4252696456086287</v>
      </c>
      <c r="J1127" s="156">
        <f t="shared" si="148"/>
        <v>1.1556240369799691</v>
      </c>
      <c r="K1127" s="156">
        <f t="shared" si="148"/>
        <v>2.4268104776579351</v>
      </c>
      <c r="L1127" s="156">
        <f t="shared" si="148"/>
        <v>6.4329738058551618</v>
      </c>
      <c r="M1127" s="156">
        <f t="shared" si="148"/>
        <v>8.1664098613251142</v>
      </c>
      <c r="N1127" s="156">
        <f t="shared" si="148"/>
        <v>3.8520801232665644E-2</v>
      </c>
      <c r="O1127" s="157">
        <f t="shared" si="148"/>
        <v>7.7041602465331288E-2</v>
      </c>
      <c r="P1127" s="156">
        <f t="shared" si="147"/>
        <v>100</v>
      </c>
    </row>
    <row r="1128" spans="2:16" s="36" customFormat="1" ht="12" customHeight="1" x14ac:dyDescent="0.15">
      <c r="B1128" s="101"/>
      <c r="C1128" s="124" t="s">
        <v>204</v>
      </c>
      <c r="D1128" s="37"/>
      <c r="E1128" s="37"/>
      <c r="F1128" s="37"/>
      <c r="G1128" s="239">
        <f t="shared" si="149"/>
        <v>2596</v>
      </c>
      <c r="H1128" s="57">
        <f t="shared" si="150"/>
        <v>21.032357473035439</v>
      </c>
      <c r="I1128" s="57">
        <f t="shared" si="148"/>
        <v>6.5870570107858235</v>
      </c>
      <c r="J1128" s="57">
        <f t="shared" si="148"/>
        <v>5.9707241910631739</v>
      </c>
      <c r="K1128" s="57">
        <f t="shared" si="148"/>
        <v>8.3204930662557786</v>
      </c>
      <c r="L1128" s="57">
        <f t="shared" si="148"/>
        <v>21.956856702619415</v>
      </c>
      <c r="M1128" s="57">
        <f t="shared" si="148"/>
        <v>35.785824345146381</v>
      </c>
      <c r="N1128" s="57">
        <f t="shared" si="148"/>
        <v>0.30816640986132515</v>
      </c>
      <c r="O1128" s="61">
        <f t="shared" si="148"/>
        <v>3.8520801232665644E-2</v>
      </c>
      <c r="P1128" s="57">
        <f t="shared" si="147"/>
        <v>100</v>
      </c>
    </row>
    <row r="1129" spans="2:16" s="36" customFormat="1" ht="12" customHeight="1" x14ac:dyDescent="0.15">
      <c r="B1129" s="101"/>
      <c r="C1129" s="124" t="s">
        <v>1043</v>
      </c>
      <c r="D1129" s="37"/>
      <c r="E1129" s="37"/>
      <c r="F1129" s="37"/>
      <c r="G1129" s="239" t="str">
        <f t="shared" si="149"/>
        <v>－</v>
      </c>
      <c r="H1129" s="92" t="s">
        <v>1041</v>
      </c>
      <c r="I1129" s="92" t="s">
        <v>1041</v>
      </c>
      <c r="J1129" s="92" t="s">
        <v>1041</v>
      </c>
      <c r="K1129" s="92" t="s">
        <v>1041</v>
      </c>
      <c r="L1129" s="92" t="s">
        <v>1041</v>
      </c>
      <c r="M1129" s="92" t="s">
        <v>1041</v>
      </c>
      <c r="N1129" s="92" t="s">
        <v>1041</v>
      </c>
      <c r="O1129" s="248" t="s">
        <v>1041</v>
      </c>
      <c r="P1129" s="92" t="s">
        <v>1041</v>
      </c>
    </row>
    <row r="1130" spans="2:16" s="36" customFormat="1" ht="12" customHeight="1" x14ac:dyDescent="0.15">
      <c r="B1130" s="101"/>
      <c r="C1130" s="124" t="s">
        <v>1042</v>
      </c>
      <c r="D1130" s="37"/>
      <c r="E1130" s="37"/>
      <c r="F1130" s="37"/>
      <c r="G1130" s="239" t="str">
        <f t="shared" si="149"/>
        <v>－</v>
      </c>
      <c r="H1130" s="92" t="s">
        <v>1041</v>
      </c>
      <c r="I1130" s="92" t="s">
        <v>1041</v>
      </c>
      <c r="J1130" s="92" t="s">
        <v>1041</v>
      </c>
      <c r="K1130" s="92" t="s">
        <v>1041</v>
      </c>
      <c r="L1130" s="92" t="s">
        <v>1041</v>
      </c>
      <c r="M1130" s="92" t="s">
        <v>1041</v>
      </c>
      <c r="N1130" s="92" t="s">
        <v>1041</v>
      </c>
      <c r="O1130" s="248" t="s">
        <v>1041</v>
      </c>
      <c r="P1130" s="92" t="s">
        <v>1041</v>
      </c>
    </row>
    <row r="1131" spans="2:16" s="36" customFormat="1" ht="12" customHeight="1" x14ac:dyDescent="0.15">
      <c r="B1131" s="101"/>
      <c r="C1131" s="124" t="s">
        <v>205</v>
      </c>
      <c r="D1131" s="37"/>
      <c r="E1131" s="37"/>
      <c r="F1131" s="37"/>
      <c r="G1131" s="239">
        <f t="shared" si="149"/>
        <v>2596</v>
      </c>
      <c r="H1131" s="57">
        <f t="shared" ref="H1131:O1146" si="151">H1097/$G1131*100</f>
        <v>30.662557781201848</v>
      </c>
      <c r="I1131" s="57">
        <f t="shared" si="148"/>
        <v>1.9260400616332818</v>
      </c>
      <c r="J1131" s="57">
        <f t="shared" si="148"/>
        <v>2.773497688751926</v>
      </c>
      <c r="K1131" s="57">
        <f t="shared" si="148"/>
        <v>8.5901386748844377</v>
      </c>
      <c r="L1131" s="57">
        <f t="shared" si="148"/>
        <v>25.077041602465332</v>
      </c>
      <c r="M1131" s="57">
        <f t="shared" si="148"/>
        <v>30.662557781201848</v>
      </c>
      <c r="N1131" s="57">
        <f t="shared" si="148"/>
        <v>0.30816640986132515</v>
      </c>
      <c r="O1131" s="61">
        <f t="shared" si="148"/>
        <v>0</v>
      </c>
      <c r="P1131" s="57">
        <f t="shared" si="147"/>
        <v>99.999999999999986</v>
      </c>
    </row>
    <row r="1132" spans="2:16" s="36" customFormat="1" ht="12" customHeight="1" x14ac:dyDescent="0.15">
      <c r="B1132" s="101"/>
      <c r="C1132" s="124" t="s">
        <v>62</v>
      </c>
      <c r="D1132" s="37"/>
      <c r="E1132" s="37"/>
      <c r="F1132" s="37"/>
      <c r="G1132" s="239">
        <f t="shared" si="149"/>
        <v>2596</v>
      </c>
      <c r="H1132" s="57">
        <f t="shared" si="151"/>
        <v>39.714946070878277</v>
      </c>
      <c r="I1132" s="57">
        <f t="shared" si="151"/>
        <v>7.5115562403698002</v>
      </c>
      <c r="J1132" s="57">
        <f t="shared" si="151"/>
        <v>7.8582434514637907</v>
      </c>
      <c r="K1132" s="57">
        <f t="shared" si="151"/>
        <v>8.0893682588597837</v>
      </c>
      <c r="L1132" s="57">
        <f t="shared" si="151"/>
        <v>16.332819722650228</v>
      </c>
      <c r="M1132" s="57">
        <f t="shared" si="151"/>
        <v>20.261941448382125</v>
      </c>
      <c r="N1132" s="57">
        <f t="shared" si="151"/>
        <v>0.23112480739599386</v>
      </c>
      <c r="O1132" s="61">
        <f t="shared" si="151"/>
        <v>0</v>
      </c>
      <c r="P1132" s="57">
        <f t="shared" si="147"/>
        <v>100.00000000000001</v>
      </c>
    </row>
    <row r="1133" spans="2:16" s="36" customFormat="1" ht="12" customHeight="1" x14ac:dyDescent="0.15">
      <c r="B1133" s="101"/>
      <c r="C1133" s="149" t="s">
        <v>206</v>
      </c>
      <c r="D1133" s="150"/>
      <c r="E1133" s="150"/>
      <c r="F1133" s="150"/>
      <c r="G1133" s="242">
        <f t="shared" si="149"/>
        <v>2596</v>
      </c>
      <c r="H1133" s="156">
        <f t="shared" si="151"/>
        <v>42.526964560862865</v>
      </c>
      <c r="I1133" s="156">
        <f t="shared" si="151"/>
        <v>18.489984591679505</v>
      </c>
      <c r="J1133" s="156">
        <f t="shared" si="151"/>
        <v>12.788906009244993</v>
      </c>
      <c r="K1133" s="156">
        <f t="shared" si="151"/>
        <v>6.8181818181818175</v>
      </c>
      <c r="L1133" s="156">
        <f t="shared" si="151"/>
        <v>8.6286594761171038</v>
      </c>
      <c r="M1133" s="156">
        <f t="shared" si="151"/>
        <v>10.631741140215716</v>
      </c>
      <c r="N1133" s="156">
        <f t="shared" si="151"/>
        <v>7.7041602465331288E-2</v>
      </c>
      <c r="O1133" s="157">
        <f t="shared" si="151"/>
        <v>3.8520801232665644E-2</v>
      </c>
      <c r="P1133" s="156">
        <f t="shared" si="147"/>
        <v>100</v>
      </c>
    </row>
    <row r="1134" spans="2:16" s="36" customFormat="1" ht="12" customHeight="1" x14ac:dyDescent="0.15">
      <c r="B1134" s="101"/>
      <c r="C1134" s="124" t="s">
        <v>46</v>
      </c>
      <c r="D1134" s="37"/>
      <c r="E1134" s="37"/>
      <c r="F1134" s="37"/>
      <c r="G1134" s="239">
        <f t="shared" si="149"/>
        <v>2596</v>
      </c>
      <c r="H1134" s="57">
        <f t="shared" si="151"/>
        <v>98.613251155624042</v>
      </c>
      <c r="I1134" s="57">
        <f t="shared" si="151"/>
        <v>0.80893682588597837</v>
      </c>
      <c r="J1134" s="57">
        <f t="shared" si="151"/>
        <v>0.19260400616332821</v>
      </c>
      <c r="K1134" s="57">
        <f t="shared" si="151"/>
        <v>3.8520801232665644E-2</v>
      </c>
      <c r="L1134" s="57">
        <f t="shared" si="151"/>
        <v>0</v>
      </c>
      <c r="M1134" s="57">
        <f t="shared" si="151"/>
        <v>0.34668721109399075</v>
      </c>
      <c r="N1134" s="57">
        <f t="shared" si="151"/>
        <v>0</v>
      </c>
      <c r="O1134" s="61">
        <f t="shared" si="151"/>
        <v>0</v>
      </c>
      <c r="P1134" s="57">
        <f t="shared" si="147"/>
        <v>100</v>
      </c>
    </row>
    <row r="1135" spans="2:16" s="36" customFormat="1" ht="12" customHeight="1" x14ac:dyDescent="0.15">
      <c r="B1135" s="101"/>
      <c r="C1135" s="124" t="s">
        <v>207</v>
      </c>
      <c r="D1135" s="37"/>
      <c r="E1135" s="37"/>
      <c r="F1135" s="37"/>
      <c r="G1135" s="239">
        <f t="shared" si="149"/>
        <v>2596</v>
      </c>
      <c r="H1135" s="57">
        <f t="shared" si="151"/>
        <v>97.688751926040069</v>
      </c>
      <c r="I1135" s="57">
        <f t="shared" si="151"/>
        <v>1.5793528505392913</v>
      </c>
      <c r="J1135" s="57">
        <f t="shared" si="151"/>
        <v>0.19260400616332821</v>
      </c>
      <c r="K1135" s="57">
        <f t="shared" si="151"/>
        <v>0.11556240369799693</v>
      </c>
      <c r="L1135" s="57">
        <f t="shared" si="151"/>
        <v>0.11556240369799693</v>
      </c>
      <c r="M1135" s="57">
        <f t="shared" si="151"/>
        <v>0.30816640986132515</v>
      </c>
      <c r="N1135" s="57">
        <f t="shared" si="151"/>
        <v>0</v>
      </c>
      <c r="O1135" s="61">
        <f t="shared" si="151"/>
        <v>0</v>
      </c>
      <c r="P1135" s="57">
        <f t="shared" si="147"/>
        <v>100</v>
      </c>
    </row>
    <row r="1136" spans="2:16" s="36" customFormat="1" ht="12" customHeight="1" x14ac:dyDescent="0.15">
      <c r="B1136" s="101"/>
      <c r="C1136" s="124" t="s">
        <v>208</v>
      </c>
      <c r="D1136" s="37"/>
      <c r="E1136" s="37"/>
      <c r="F1136" s="37"/>
      <c r="G1136" s="239">
        <f t="shared" si="149"/>
        <v>2596</v>
      </c>
      <c r="H1136" s="57">
        <f t="shared" si="151"/>
        <v>99.152542372881356</v>
      </c>
      <c r="I1136" s="57">
        <f t="shared" si="151"/>
        <v>0.42372881355932202</v>
      </c>
      <c r="J1136" s="57">
        <f t="shared" si="151"/>
        <v>7.7041602465331288E-2</v>
      </c>
      <c r="K1136" s="57">
        <f t="shared" si="151"/>
        <v>3.8520801232665644E-2</v>
      </c>
      <c r="L1136" s="57">
        <f t="shared" si="151"/>
        <v>7.7041602465331288E-2</v>
      </c>
      <c r="M1136" s="57">
        <f t="shared" si="151"/>
        <v>0.23112480739599386</v>
      </c>
      <c r="N1136" s="57">
        <f t="shared" si="151"/>
        <v>0</v>
      </c>
      <c r="O1136" s="61">
        <f t="shared" si="151"/>
        <v>0</v>
      </c>
      <c r="P1136" s="57">
        <f t="shared" si="147"/>
        <v>100</v>
      </c>
    </row>
    <row r="1137" spans="1:17" s="36" customFormat="1" ht="12" customHeight="1" x14ac:dyDescent="0.15">
      <c r="B1137" s="101"/>
      <c r="C1137" s="124" t="s">
        <v>51</v>
      </c>
      <c r="D1137" s="37"/>
      <c r="E1137" s="37"/>
      <c r="F1137" s="37"/>
      <c r="G1137" s="239">
        <f t="shared" si="149"/>
        <v>2596</v>
      </c>
      <c r="H1137" s="57">
        <f t="shared" si="151"/>
        <v>99.229583975346685</v>
      </c>
      <c r="I1137" s="57">
        <f t="shared" si="151"/>
        <v>0.42372881355932202</v>
      </c>
      <c r="J1137" s="57">
        <f t="shared" si="151"/>
        <v>7.7041602465331288E-2</v>
      </c>
      <c r="K1137" s="57">
        <f t="shared" si="151"/>
        <v>3.8520801232665644E-2</v>
      </c>
      <c r="L1137" s="57">
        <f t="shared" si="151"/>
        <v>0</v>
      </c>
      <c r="M1137" s="57">
        <f t="shared" si="151"/>
        <v>0.23112480739599386</v>
      </c>
      <c r="N1137" s="57">
        <f t="shared" si="151"/>
        <v>0</v>
      </c>
      <c r="O1137" s="61">
        <f t="shared" si="151"/>
        <v>0</v>
      </c>
      <c r="P1137" s="57">
        <f t="shared" si="147"/>
        <v>100</v>
      </c>
    </row>
    <row r="1138" spans="1:17" s="36" customFormat="1" ht="12" customHeight="1" x14ac:dyDescent="0.15">
      <c r="B1138" s="101"/>
      <c r="C1138" s="124" t="s">
        <v>209</v>
      </c>
      <c r="D1138" s="37"/>
      <c r="E1138" s="37"/>
      <c r="F1138" s="37"/>
      <c r="G1138" s="239">
        <f t="shared" si="149"/>
        <v>2596</v>
      </c>
      <c r="H1138" s="57">
        <f t="shared" si="151"/>
        <v>98.266563944530049</v>
      </c>
      <c r="I1138" s="57">
        <f t="shared" si="151"/>
        <v>1.2711864406779663</v>
      </c>
      <c r="J1138" s="57">
        <f t="shared" si="151"/>
        <v>7.7041602465331288E-2</v>
      </c>
      <c r="K1138" s="57">
        <f t="shared" si="151"/>
        <v>7.7041602465331288E-2</v>
      </c>
      <c r="L1138" s="57">
        <f t="shared" si="151"/>
        <v>3.8520801232665644E-2</v>
      </c>
      <c r="M1138" s="57">
        <f t="shared" si="151"/>
        <v>0.26964560862865949</v>
      </c>
      <c r="N1138" s="57">
        <f t="shared" si="151"/>
        <v>0</v>
      </c>
      <c r="O1138" s="61">
        <f t="shared" si="151"/>
        <v>0</v>
      </c>
      <c r="P1138" s="57">
        <f t="shared" si="147"/>
        <v>100</v>
      </c>
    </row>
    <row r="1139" spans="1:17" s="36" customFormat="1" ht="12" customHeight="1" x14ac:dyDescent="0.15">
      <c r="B1139" s="101"/>
      <c r="C1139" s="124" t="s">
        <v>54</v>
      </c>
      <c r="D1139" s="37"/>
      <c r="E1139" s="37"/>
      <c r="F1139" s="37"/>
      <c r="G1139" s="239">
        <f t="shared" si="149"/>
        <v>2596</v>
      </c>
      <c r="H1139" s="57">
        <f t="shared" si="151"/>
        <v>99.075500770416028</v>
      </c>
      <c r="I1139" s="57">
        <f t="shared" si="151"/>
        <v>0.23112480739599386</v>
      </c>
      <c r="J1139" s="57">
        <f t="shared" si="151"/>
        <v>3.8520801232665644E-2</v>
      </c>
      <c r="K1139" s="57">
        <f t="shared" si="151"/>
        <v>0.15408320493066258</v>
      </c>
      <c r="L1139" s="57">
        <f t="shared" si="151"/>
        <v>0.15408320493066258</v>
      </c>
      <c r="M1139" s="57">
        <f t="shared" si="151"/>
        <v>0.34668721109399075</v>
      </c>
      <c r="N1139" s="57">
        <f t="shared" si="151"/>
        <v>0</v>
      </c>
      <c r="O1139" s="61">
        <f t="shared" si="151"/>
        <v>0</v>
      </c>
      <c r="P1139" s="57">
        <f t="shared" si="147"/>
        <v>100</v>
      </c>
    </row>
    <row r="1140" spans="1:17" s="36" customFormat="1" ht="12" customHeight="1" x14ac:dyDescent="0.15">
      <c r="B1140" s="101"/>
      <c r="C1140" s="124" t="s">
        <v>597</v>
      </c>
      <c r="D1140" s="37"/>
      <c r="E1140" s="37"/>
      <c r="F1140" s="37"/>
      <c r="G1140" s="239">
        <f t="shared" si="149"/>
        <v>2596</v>
      </c>
      <c r="H1140" s="57">
        <f t="shared" si="151"/>
        <v>99.191063174114021</v>
      </c>
      <c r="I1140" s="57">
        <f t="shared" si="151"/>
        <v>0.26964560862865949</v>
      </c>
      <c r="J1140" s="57">
        <f t="shared" si="151"/>
        <v>3.8520801232665644E-2</v>
      </c>
      <c r="K1140" s="57">
        <f t="shared" si="151"/>
        <v>0.15408320493066258</v>
      </c>
      <c r="L1140" s="57">
        <f t="shared" si="151"/>
        <v>7.7041602465331288E-2</v>
      </c>
      <c r="M1140" s="57">
        <f t="shared" si="151"/>
        <v>0.26964560862865949</v>
      </c>
      <c r="N1140" s="57">
        <f t="shared" si="151"/>
        <v>0</v>
      </c>
      <c r="O1140" s="61">
        <f t="shared" si="151"/>
        <v>0</v>
      </c>
      <c r="P1140" s="57">
        <f t="shared" si="147"/>
        <v>100</v>
      </c>
    </row>
    <row r="1141" spans="1:17" s="36" customFormat="1" ht="12" customHeight="1" x14ac:dyDescent="0.15">
      <c r="B1141" s="101"/>
      <c r="C1141" s="149" t="s">
        <v>57</v>
      </c>
      <c r="D1141" s="150"/>
      <c r="E1141" s="150"/>
      <c r="F1141" s="150"/>
      <c r="G1141" s="242">
        <f t="shared" si="149"/>
        <v>2596</v>
      </c>
      <c r="H1141" s="156">
        <f t="shared" si="151"/>
        <v>99.460708782742685</v>
      </c>
      <c r="I1141" s="156">
        <f t="shared" si="151"/>
        <v>0.19260400616332821</v>
      </c>
      <c r="J1141" s="156">
        <f t="shared" si="151"/>
        <v>0</v>
      </c>
      <c r="K1141" s="156">
        <f t="shared" si="151"/>
        <v>0.11556240369799693</v>
      </c>
      <c r="L1141" s="156">
        <f t="shared" si="151"/>
        <v>0</v>
      </c>
      <c r="M1141" s="156">
        <f t="shared" si="151"/>
        <v>0.23112480739599386</v>
      </c>
      <c r="N1141" s="156">
        <f t="shared" si="151"/>
        <v>0</v>
      </c>
      <c r="O1141" s="157">
        <f t="shared" si="151"/>
        <v>0</v>
      </c>
      <c r="P1141" s="156">
        <f t="shared" si="147"/>
        <v>100</v>
      </c>
    </row>
    <row r="1142" spans="1:17" s="36" customFormat="1" ht="12" customHeight="1" x14ac:dyDescent="0.15">
      <c r="B1142" s="101"/>
      <c r="C1142" s="124" t="s">
        <v>210</v>
      </c>
      <c r="D1142" s="37"/>
      <c r="E1142" s="37"/>
      <c r="F1142" s="37"/>
      <c r="G1142" s="239">
        <f t="shared" si="149"/>
        <v>2596</v>
      </c>
      <c r="H1142" s="57">
        <f t="shared" si="151"/>
        <v>90.909090909090907</v>
      </c>
      <c r="I1142" s="57">
        <f t="shared" si="151"/>
        <v>3.2742681047765796</v>
      </c>
      <c r="J1142" s="57">
        <f t="shared" si="151"/>
        <v>1.6949152542372881</v>
      </c>
      <c r="K1142" s="57">
        <f t="shared" si="151"/>
        <v>0.92449922958397546</v>
      </c>
      <c r="L1142" s="57">
        <f t="shared" si="151"/>
        <v>1.386748844375963</v>
      </c>
      <c r="M1142" s="57">
        <f t="shared" si="151"/>
        <v>1.7719568567026194</v>
      </c>
      <c r="N1142" s="57">
        <f t="shared" si="151"/>
        <v>3.8520801232665644E-2</v>
      </c>
      <c r="O1142" s="61">
        <f t="shared" si="151"/>
        <v>0</v>
      </c>
      <c r="P1142" s="57">
        <f t="shared" si="147"/>
        <v>99.999999999999986</v>
      </c>
    </row>
    <row r="1143" spans="1:17" s="36" customFormat="1" ht="12" customHeight="1" x14ac:dyDescent="0.15">
      <c r="B1143" s="101"/>
      <c r="C1143" s="124" t="s">
        <v>211</v>
      </c>
      <c r="D1143" s="37"/>
      <c r="E1143" s="37"/>
      <c r="F1143" s="37"/>
      <c r="G1143" s="239">
        <f t="shared" si="149"/>
        <v>2596</v>
      </c>
      <c r="H1143" s="57">
        <f t="shared" si="151"/>
        <v>83.859784283513093</v>
      </c>
      <c r="I1143" s="57">
        <f t="shared" si="151"/>
        <v>11.633281972265024</v>
      </c>
      <c r="J1143" s="57">
        <f t="shared" si="151"/>
        <v>1.8489984591679509</v>
      </c>
      <c r="K1143" s="57">
        <f t="shared" si="151"/>
        <v>0.42372881355932202</v>
      </c>
      <c r="L1143" s="57">
        <f t="shared" si="151"/>
        <v>0.65485362095531585</v>
      </c>
      <c r="M1143" s="57">
        <f t="shared" si="151"/>
        <v>1.5793528505392913</v>
      </c>
      <c r="N1143" s="57">
        <f t="shared" si="151"/>
        <v>0</v>
      </c>
      <c r="O1143" s="61">
        <f t="shared" si="151"/>
        <v>0</v>
      </c>
      <c r="P1143" s="57">
        <f t="shared" si="147"/>
        <v>100</v>
      </c>
    </row>
    <row r="1144" spans="1:17" s="36" customFormat="1" ht="12" customHeight="1" x14ac:dyDescent="0.15">
      <c r="B1144" s="101"/>
      <c r="C1144" s="124" t="s">
        <v>212</v>
      </c>
      <c r="D1144" s="37"/>
      <c r="E1144" s="37"/>
      <c r="F1144" s="37"/>
      <c r="G1144" s="239">
        <f t="shared" si="149"/>
        <v>2596</v>
      </c>
      <c r="H1144" s="57">
        <f t="shared" si="151"/>
        <v>22.919876733436055</v>
      </c>
      <c r="I1144" s="57">
        <f t="shared" si="151"/>
        <v>5.1232665639445303</v>
      </c>
      <c r="J1144" s="57">
        <f t="shared" si="151"/>
        <v>5.7395993836671799</v>
      </c>
      <c r="K1144" s="57">
        <f t="shared" si="151"/>
        <v>7.5885978428351306</v>
      </c>
      <c r="L1144" s="57">
        <f t="shared" si="151"/>
        <v>22.650231124807398</v>
      </c>
      <c r="M1144" s="57">
        <f t="shared" si="151"/>
        <v>35.554699537750381</v>
      </c>
      <c r="N1144" s="57">
        <f t="shared" si="151"/>
        <v>0.30816640986132515</v>
      </c>
      <c r="O1144" s="61">
        <f t="shared" si="151"/>
        <v>0.11556240369799693</v>
      </c>
      <c r="P1144" s="57">
        <f t="shared" si="147"/>
        <v>100</v>
      </c>
    </row>
    <row r="1145" spans="1:17" s="36" customFormat="1" ht="12" customHeight="1" x14ac:dyDescent="0.15">
      <c r="B1145" s="101"/>
      <c r="C1145" s="124" t="s">
        <v>213</v>
      </c>
      <c r="D1145" s="37"/>
      <c r="E1145" s="37"/>
      <c r="F1145" s="37"/>
      <c r="G1145" s="239">
        <f t="shared" si="149"/>
        <v>2596</v>
      </c>
      <c r="H1145" s="57">
        <f t="shared" si="151"/>
        <v>85.246533127889052</v>
      </c>
      <c r="I1145" s="57">
        <f t="shared" si="151"/>
        <v>3.5439137134052388</v>
      </c>
      <c r="J1145" s="57">
        <f t="shared" si="151"/>
        <v>2.3882896764252695</v>
      </c>
      <c r="K1145" s="57">
        <f t="shared" si="151"/>
        <v>2.0030816640986133</v>
      </c>
      <c r="L1145" s="57">
        <f t="shared" si="151"/>
        <v>3.0431432973805856</v>
      </c>
      <c r="M1145" s="57">
        <f t="shared" si="151"/>
        <v>3.7750385208012327</v>
      </c>
      <c r="N1145" s="57">
        <f t="shared" si="151"/>
        <v>0</v>
      </c>
      <c r="O1145" s="61">
        <f t="shared" si="151"/>
        <v>0</v>
      </c>
      <c r="P1145" s="57">
        <f t="shared" si="147"/>
        <v>99.999999999999986</v>
      </c>
    </row>
    <row r="1146" spans="1:17" s="36" customFormat="1" ht="12" customHeight="1" x14ac:dyDescent="0.15">
      <c r="B1146" s="101"/>
      <c r="C1146" s="124" t="s">
        <v>214</v>
      </c>
      <c r="D1146" s="37"/>
      <c r="E1146" s="37"/>
      <c r="F1146" s="37"/>
      <c r="G1146" s="239">
        <f t="shared" si="149"/>
        <v>2596</v>
      </c>
      <c r="H1146" s="57">
        <f t="shared" si="151"/>
        <v>66.75654853620955</v>
      </c>
      <c r="I1146" s="57">
        <f t="shared" si="151"/>
        <v>29.468412942989215</v>
      </c>
      <c r="J1146" s="57">
        <f t="shared" si="151"/>
        <v>1.7719568567026194</v>
      </c>
      <c r="K1146" s="57">
        <f t="shared" si="151"/>
        <v>0.30816640986132515</v>
      </c>
      <c r="L1146" s="57">
        <f t="shared" si="151"/>
        <v>0.57781201848998454</v>
      </c>
      <c r="M1146" s="57">
        <f t="shared" si="151"/>
        <v>1.078582434514638</v>
      </c>
      <c r="N1146" s="57">
        <f t="shared" si="151"/>
        <v>0</v>
      </c>
      <c r="O1146" s="61">
        <f t="shared" si="151"/>
        <v>3.8520801232665644E-2</v>
      </c>
      <c r="P1146" s="57">
        <f t="shared" ref="P1146:P1149" si="152">SUM(H1146:O1146)</f>
        <v>100</v>
      </c>
    </row>
    <row r="1147" spans="1:17" s="36" customFormat="1" ht="12" customHeight="1" x14ac:dyDescent="0.15">
      <c r="B1147" s="101"/>
      <c r="C1147" s="149" t="s">
        <v>215</v>
      </c>
      <c r="D1147" s="150"/>
      <c r="E1147" s="150"/>
      <c r="F1147" s="150"/>
      <c r="G1147" s="242">
        <f t="shared" si="149"/>
        <v>2596</v>
      </c>
      <c r="H1147" s="156">
        <f t="shared" ref="H1147:O1149" si="153">H1113/$G1147*100</f>
        <v>97.611710323574727</v>
      </c>
      <c r="I1147" s="156">
        <f t="shared" si="153"/>
        <v>1.9645608628659477</v>
      </c>
      <c r="J1147" s="156">
        <f t="shared" si="153"/>
        <v>0.11556240369799693</v>
      </c>
      <c r="K1147" s="156">
        <f t="shared" si="153"/>
        <v>3.8520801232665644E-2</v>
      </c>
      <c r="L1147" s="156">
        <f t="shared" si="153"/>
        <v>7.7041602465331288E-2</v>
      </c>
      <c r="M1147" s="156">
        <f t="shared" si="153"/>
        <v>0.19260400616332821</v>
      </c>
      <c r="N1147" s="156">
        <f t="shared" si="153"/>
        <v>0</v>
      </c>
      <c r="O1147" s="157">
        <f t="shared" si="153"/>
        <v>0</v>
      </c>
      <c r="P1147" s="156">
        <f t="shared" si="152"/>
        <v>99.999999999999986</v>
      </c>
    </row>
    <row r="1148" spans="1:17" s="36" customFormat="1" ht="12" customHeight="1" x14ac:dyDescent="0.15">
      <c r="B1148" s="101"/>
      <c r="C1148" s="124" t="s">
        <v>216</v>
      </c>
      <c r="D1148" s="37"/>
      <c r="E1148" s="37"/>
      <c r="F1148" s="37"/>
      <c r="G1148" s="239">
        <f t="shared" si="149"/>
        <v>2596</v>
      </c>
      <c r="H1148" s="57">
        <f t="shared" si="153"/>
        <v>86.671802773497689</v>
      </c>
      <c r="I1148" s="57">
        <f t="shared" si="153"/>
        <v>12.557781201849</v>
      </c>
      <c r="J1148" s="57">
        <f t="shared" si="153"/>
        <v>0.26964560862865949</v>
      </c>
      <c r="K1148" s="57">
        <f t="shared" si="153"/>
        <v>0.11556240369799693</v>
      </c>
      <c r="L1148" s="57">
        <f t="shared" si="153"/>
        <v>3.8520801232665644E-2</v>
      </c>
      <c r="M1148" s="57">
        <f t="shared" si="153"/>
        <v>0.30816640986132515</v>
      </c>
      <c r="N1148" s="57">
        <f t="shared" si="153"/>
        <v>0</v>
      </c>
      <c r="O1148" s="61">
        <f t="shared" si="153"/>
        <v>3.8520801232665644E-2</v>
      </c>
      <c r="P1148" s="57">
        <f t="shared" si="152"/>
        <v>100</v>
      </c>
    </row>
    <row r="1149" spans="1:17" ht="12" customHeight="1" x14ac:dyDescent="0.15">
      <c r="B1149" s="103"/>
      <c r="C1149" s="125" t="s">
        <v>217</v>
      </c>
      <c r="D1149" s="71"/>
      <c r="E1149" s="71"/>
      <c r="F1149" s="71"/>
      <c r="G1149" s="238">
        <f t="shared" si="149"/>
        <v>2596</v>
      </c>
      <c r="H1149" s="58">
        <f t="shared" si="153"/>
        <v>74.653312788906007</v>
      </c>
      <c r="I1149" s="58">
        <f t="shared" si="153"/>
        <v>5.2388289676425268</v>
      </c>
      <c r="J1149" s="58">
        <f t="shared" si="153"/>
        <v>2.6579352850539291</v>
      </c>
      <c r="K1149" s="58">
        <f t="shared" si="153"/>
        <v>2.9275808936825887</v>
      </c>
      <c r="L1149" s="58">
        <f t="shared" si="153"/>
        <v>6.0862865947611713</v>
      </c>
      <c r="M1149" s="58">
        <f t="shared" si="153"/>
        <v>8.3975346687211108</v>
      </c>
      <c r="N1149" s="58">
        <f t="shared" si="153"/>
        <v>0</v>
      </c>
      <c r="O1149" s="62">
        <f t="shared" si="153"/>
        <v>3.8520801232665644E-2</v>
      </c>
      <c r="P1149" s="58">
        <f t="shared" si="152"/>
        <v>100</v>
      </c>
      <c r="Q1149" s="36"/>
    </row>
    <row r="1150" spans="1:17" ht="15" customHeight="1" x14ac:dyDescent="0.15">
      <c r="B1150" s="98"/>
      <c r="C1150" s="90"/>
      <c r="D1150" s="88"/>
      <c r="E1150" s="88"/>
      <c r="F1150" s="37"/>
      <c r="G1150" s="38"/>
      <c r="H1150" s="59"/>
      <c r="I1150" s="59"/>
      <c r="J1150" s="59"/>
      <c r="K1150" s="66"/>
      <c r="L1150" s="59"/>
      <c r="M1150" s="36"/>
    </row>
    <row r="1151" spans="1:17" ht="15" customHeight="1" x14ac:dyDescent="0.15">
      <c r="A1151" s="17" t="s">
        <v>1153</v>
      </c>
      <c r="B1151" s="98"/>
      <c r="C1151" s="32"/>
      <c r="D1151" s="32"/>
      <c r="E1151" s="32"/>
      <c r="F1151" s="32"/>
      <c r="G1151" s="32"/>
      <c r="H1151" s="32"/>
      <c r="I1151" s="32"/>
      <c r="J1151" s="32"/>
      <c r="K1151" s="32"/>
      <c r="L1151" s="33"/>
      <c r="M1151" s="127"/>
    </row>
    <row r="1152" spans="1:17" ht="15" customHeight="1" x14ac:dyDescent="0.15">
      <c r="A1152" s="1" t="s">
        <v>1154</v>
      </c>
      <c r="B1152" s="96"/>
      <c r="F1152" s="1"/>
    </row>
    <row r="1153" spans="2:21" s="36" customFormat="1" ht="33.75" x14ac:dyDescent="0.15">
      <c r="B1153" s="95" t="s">
        <v>859</v>
      </c>
      <c r="C1153" s="30"/>
      <c r="D1153" s="30"/>
      <c r="E1153" s="30"/>
      <c r="F1153" s="30"/>
      <c r="G1153" s="31"/>
      <c r="H1153" s="123" t="s">
        <v>620</v>
      </c>
      <c r="I1153" s="123" t="s">
        <v>621</v>
      </c>
      <c r="J1153" s="123" t="s">
        <v>622</v>
      </c>
      <c r="K1153" s="123" t="s">
        <v>623</v>
      </c>
      <c r="L1153" s="49" t="s">
        <v>624</v>
      </c>
      <c r="M1153" s="49" t="s">
        <v>625</v>
      </c>
      <c r="N1153" s="49" t="s">
        <v>626</v>
      </c>
      <c r="O1153" s="317" t="s">
        <v>324</v>
      </c>
      <c r="P1153" s="40" t="s">
        <v>4</v>
      </c>
      <c r="Q1153" s="41" t="s">
        <v>627</v>
      </c>
      <c r="R1153" s="41" t="s">
        <v>628</v>
      </c>
      <c r="S1153" s="41" t="s">
        <v>629</v>
      </c>
      <c r="T1153" s="41" t="s">
        <v>218</v>
      </c>
      <c r="U1153" s="41" t="s">
        <v>630</v>
      </c>
    </row>
    <row r="1154" spans="2:21" s="36" customFormat="1" ht="12" customHeight="1" x14ac:dyDescent="0.15">
      <c r="B1154" s="100" t="s">
        <v>2</v>
      </c>
      <c r="C1154" s="124" t="s">
        <v>193</v>
      </c>
      <c r="D1154" s="47"/>
      <c r="E1154" s="47"/>
      <c r="F1154" s="47"/>
      <c r="G1154" s="42"/>
      <c r="H1154" s="50">
        <v>1928</v>
      </c>
      <c r="I1154" s="50">
        <v>300</v>
      </c>
      <c r="J1154" s="50">
        <v>138</v>
      </c>
      <c r="K1154" s="50">
        <v>37</v>
      </c>
      <c r="L1154" s="50">
        <v>49</v>
      </c>
      <c r="M1154" s="50">
        <v>79</v>
      </c>
      <c r="N1154" s="50">
        <v>0</v>
      </c>
      <c r="O1154" s="51">
        <v>0</v>
      </c>
      <c r="P1154" s="50">
        <f t="shared" ref="P1154:P1185" si="154">SUM(H1154:O1154)</f>
        <v>2531</v>
      </c>
      <c r="Q1154" s="56">
        <v>2.0971947846700907</v>
      </c>
      <c r="R1154" s="56">
        <v>8.8026533996683245</v>
      </c>
      <c r="S1154" s="56">
        <v>6</v>
      </c>
      <c r="T1154" s="56">
        <v>25</v>
      </c>
      <c r="U1154" s="56">
        <v>1</v>
      </c>
    </row>
    <row r="1155" spans="2:21" s="36" customFormat="1" ht="12" customHeight="1" x14ac:dyDescent="0.15">
      <c r="B1155" s="101"/>
      <c r="C1155" s="124" t="s">
        <v>1044</v>
      </c>
      <c r="D1155" s="37"/>
      <c r="E1155" s="37"/>
      <c r="F1155" s="37"/>
      <c r="G1155" s="43"/>
      <c r="H1155" s="249" t="s">
        <v>1139</v>
      </c>
      <c r="I1155" s="249" t="s">
        <v>1041</v>
      </c>
      <c r="J1155" s="249" t="s">
        <v>1041</v>
      </c>
      <c r="K1155" s="249" t="s">
        <v>1041</v>
      </c>
      <c r="L1155" s="249" t="s">
        <v>1041</v>
      </c>
      <c r="M1155" s="249" t="s">
        <v>1041</v>
      </c>
      <c r="N1155" s="249" t="s">
        <v>1041</v>
      </c>
      <c r="O1155" s="250" t="s">
        <v>1041</v>
      </c>
      <c r="P1155" s="249" t="s">
        <v>1041</v>
      </c>
      <c r="Q1155" s="92" t="s">
        <v>1041</v>
      </c>
      <c r="R1155" s="92" t="s">
        <v>1041</v>
      </c>
      <c r="S1155" s="92" t="s">
        <v>1041</v>
      </c>
      <c r="T1155" s="92" t="s">
        <v>1041</v>
      </c>
      <c r="U1155" s="92" t="s">
        <v>1041</v>
      </c>
    </row>
    <row r="1156" spans="2:21" s="36" customFormat="1" ht="12" customHeight="1" x14ac:dyDescent="0.15">
      <c r="B1156" s="101"/>
      <c r="C1156" s="149" t="s">
        <v>194</v>
      </c>
      <c r="D1156" s="150"/>
      <c r="E1156" s="150"/>
      <c r="F1156" s="150"/>
      <c r="G1156" s="151"/>
      <c r="H1156" s="152">
        <v>2096</v>
      </c>
      <c r="I1156" s="152">
        <v>316</v>
      </c>
      <c r="J1156" s="152">
        <v>50</v>
      </c>
      <c r="K1156" s="152">
        <v>11</v>
      </c>
      <c r="L1156" s="152">
        <v>16</v>
      </c>
      <c r="M1156" s="152">
        <v>42</v>
      </c>
      <c r="N1156" s="152">
        <v>0</v>
      </c>
      <c r="O1156" s="153">
        <v>0</v>
      </c>
      <c r="P1156" s="152">
        <f t="shared" si="154"/>
        <v>2531</v>
      </c>
      <c r="Q1156" s="156">
        <v>1.0126432240221257</v>
      </c>
      <c r="R1156" s="156">
        <v>5.8919540229885055</v>
      </c>
      <c r="S1156" s="156">
        <v>3</v>
      </c>
      <c r="T1156" s="156">
        <v>24</v>
      </c>
      <c r="U1156" s="156">
        <v>1</v>
      </c>
    </row>
    <row r="1157" spans="2:21" s="36" customFormat="1" ht="12" customHeight="1" x14ac:dyDescent="0.15">
      <c r="B1157" s="101"/>
      <c r="C1157" s="124" t="s">
        <v>195</v>
      </c>
      <c r="D1157" s="37"/>
      <c r="E1157" s="37"/>
      <c r="F1157" s="37"/>
      <c r="G1157" s="43"/>
      <c r="H1157" s="52">
        <v>677</v>
      </c>
      <c r="I1157" s="52">
        <v>308</v>
      </c>
      <c r="J1157" s="52">
        <v>315</v>
      </c>
      <c r="K1157" s="52">
        <v>264</v>
      </c>
      <c r="L1157" s="52">
        <v>354</v>
      </c>
      <c r="M1157" s="52">
        <v>598</v>
      </c>
      <c r="N1157" s="52">
        <v>13</v>
      </c>
      <c r="O1157" s="53">
        <v>2</v>
      </c>
      <c r="P1157" s="52">
        <f t="shared" si="154"/>
        <v>2531</v>
      </c>
      <c r="Q1157" s="57">
        <v>10.867931988928429</v>
      </c>
      <c r="R1157" s="57">
        <v>14.840712742980562</v>
      </c>
      <c r="S1157" s="57">
        <v>17</v>
      </c>
      <c r="T1157" s="57">
        <v>30</v>
      </c>
      <c r="U1157" s="57">
        <v>1</v>
      </c>
    </row>
    <row r="1158" spans="2:21" s="36" customFormat="1" ht="12" customHeight="1" x14ac:dyDescent="0.15">
      <c r="B1158" s="101"/>
      <c r="C1158" s="124" t="s">
        <v>196</v>
      </c>
      <c r="D1158" s="37"/>
      <c r="E1158" s="37"/>
      <c r="F1158" s="37"/>
      <c r="G1158" s="43"/>
      <c r="H1158" s="52">
        <v>239</v>
      </c>
      <c r="I1158" s="52">
        <v>168</v>
      </c>
      <c r="J1158" s="52">
        <v>331</v>
      </c>
      <c r="K1158" s="52">
        <v>419</v>
      </c>
      <c r="L1158" s="52">
        <v>610</v>
      </c>
      <c r="M1158" s="52">
        <v>745</v>
      </c>
      <c r="N1158" s="52">
        <v>17</v>
      </c>
      <c r="O1158" s="53">
        <v>2</v>
      </c>
      <c r="P1158" s="52">
        <f t="shared" si="154"/>
        <v>2531</v>
      </c>
      <c r="Q1158" s="57">
        <v>14.701858442071964</v>
      </c>
      <c r="R1158" s="57">
        <v>16.236244541484716</v>
      </c>
      <c r="S1158" s="57">
        <v>18</v>
      </c>
      <c r="T1158" s="57">
        <v>30</v>
      </c>
      <c r="U1158" s="57">
        <v>1</v>
      </c>
    </row>
    <row r="1159" spans="2:21" s="36" customFormat="1" ht="12" customHeight="1" x14ac:dyDescent="0.15">
      <c r="B1159" s="101"/>
      <c r="C1159" s="124" t="s">
        <v>197</v>
      </c>
      <c r="D1159" s="37"/>
      <c r="E1159" s="37"/>
      <c r="F1159" s="37"/>
      <c r="G1159" s="43"/>
      <c r="H1159" s="52">
        <v>271</v>
      </c>
      <c r="I1159" s="52">
        <v>74</v>
      </c>
      <c r="J1159" s="52">
        <v>115</v>
      </c>
      <c r="K1159" s="52">
        <v>229</v>
      </c>
      <c r="L1159" s="52">
        <v>690</v>
      </c>
      <c r="M1159" s="52">
        <v>1136</v>
      </c>
      <c r="N1159" s="52">
        <v>16</v>
      </c>
      <c r="O1159" s="53">
        <v>0</v>
      </c>
      <c r="P1159" s="52">
        <f t="shared" si="154"/>
        <v>2531</v>
      </c>
      <c r="Q1159" s="57">
        <v>16.928881864875542</v>
      </c>
      <c r="R1159" s="57">
        <v>18.958849557522125</v>
      </c>
      <c r="S1159" s="57">
        <v>21</v>
      </c>
      <c r="T1159" s="57">
        <v>31</v>
      </c>
      <c r="U1159" s="57">
        <v>1</v>
      </c>
    </row>
    <row r="1160" spans="2:21" s="36" customFormat="1" ht="12" customHeight="1" x14ac:dyDescent="0.15">
      <c r="B1160" s="101"/>
      <c r="C1160" s="124" t="s">
        <v>198</v>
      </c>
      <c r="D1160" s="37"/>
      <c r="E1160" s="37"/>
      <c r="F1160" s="37"/>
      <c r="G1160" s="43"/>
      <c r="H1160" s="52">
        <v>1388</v>
      </c>
      <c r="I1160" s="52">
        <v>168</v>
      </c>
      <c r="J1160" s="52">
        <v>146</v>
      </c>
      <c r="K1160" s="52">
        <v>189</v>
      </c>
      <c r="L1160" s="52">
        <v>243</v>
      </c>
      <c r="M1160" s="52">
        <v>391</v>
      </c>
      <c r="N1160" s="52">
        <v>6</v>
      </c>
      <c r="O1160" s="53">
        <v>0</v>
      </c>
      <c r="P1160" s="52">
        <f t="shared" si="154"/>
        <v>2531</v>
      </c>
      <c r="Q1160" s="57">
        <v>6.9778743579612801</v>
      </c>
      <c r="R1160" s="57">
        <v>15.451443569553806</v>
      </c>
      <c r="S1160" s="57">
        <v>18</v>
      </c>
      <c r="T1160" s="57">
        <v>28</v>
      </c>
      <c r="U1160" s="57">
        <v>1</v>
      </c>
    </row>
    <row r="1161" spans="2:21" s="36" customFormat="1" ht="12" customHeight="1" x14ac:dyDescent="0.15">
      <c r="B1161" s="101"/>
      <c r="C1161" s="124" t="s">
        <v>199</v>
      </c>
      <c r="D1161" s="37"/>
      <c r="E1161" s="37"/>
      <c r="F1161" s="37"/>
      <c r="G1161" s="43"/>
      <c r="H1161" s="52">
        <v>1074</v>
      </c>
      <c r="I1161" s="52">
        <v>133</v>
      </c>
      <c r="J1161" s="52">
        <v>149</v>
      </c>
      <c r="K1161" s="52">
        <v>155</v>
      </c>
      <c r="L1161" s="52">
        <v>363</v>
      </c>
      <c r="M1161" s="52">
        <v>640</v>
      </c>
      <c r="N1161" s="52">
        <v>16</v>
      </c>
      <c r="O1161" s="53">
        <v>1</v>
      </c>
      <c r="P1161" s="52">
        <f t="shared" si="154"/>
        <v>2531</v>
      </c>
      <c r="Q1161" s="57">
        <v>9.9391304347826086</v>
      </c>
      <c r="R1161" s="57">
        <v>17.270604395604394</v>
      </c>
      <c r="S1161" s="57">
        <v>20</v>
      </c>
      <c r="T1161" s="57">
        <v>28</v>
      </c>
      <c r="U1161" s="57">
        <v>1</v>
      </c>
    </row>
    <row r="1162" spans="2:21" s="36" customFormat="1" ht="12" customHeight="1" x14ac:dyDescent="0.15">
      <c r="B1162" s="101"/>
      <c r="C1162" s="124" t="s">
        <v>200</v>
      </c>
      <c r="D1162" s="37"/>
      <c r="E1162" s="37"/>
      <c r="F1162" s="37"/>
      <c r="G1162" s="43"/>
      <c r="H1162" s="52">
        <v>633</v>
      </c>
      <c r="I1162" s="52">
        <v>98</v>
      </c>
      <c r="J1162" s="52">
        <v>101</v>
      </c>
      <c r="K1162" s="52">
        <v>169</v>
      </c>
      <c r="L1162" s="52">
        <v>549</v>
      </c>
      <c r="M1162" s="52">
        <v>969</v>
      </c>
      <c r="N1162" s="52">
        <v>12</v>
      </c>
      <c r="O1162" s="53">
        <v>0</v>
      </c>
      <c r="P1162" s="52">
        <f t="shared" si="154"/>
        <v>2531</v>
      </c>
      <c r="Q1162" s="57">
        <v>14.006321612011062</v>
      </c>
      <c r="R1162" s="57">
        <v>18.677555321390937</v>
      </c>
      <c r="S1162" s="57">
        <v>21</v>
      </c>
      <c r="T1162" s="57">
        <v>31</v>
      </c>
      <c r="U1162" s="57">
        <v>1</v>
      </c>
    </row>
    <row r="1163" spans="2:21" s="36" customFormat="1" ht="12" customHeight="1" x14ac:dyDescent="0.15">
      <c r="B1163" s="101"/>
      <c r="C1163" s="124" t="s">
        <v>201</v>
      </c>
      <c r="D1163" s="37"/>
      <c r="E1163" s="37"/>
      <c r="F1163" s="37"/>
      <c r="G1163" s="43"/>
      <c r="H1163" s="52">
        <v>1199</v>
      </c>
      <c r="I1163" s="52">
        <v>53</v>
      </c>
      <c r="J1163" s="52">
        <v>73</v>
      </c>
      <c r="K1163" s="52">
        <v>115</v>
      </c>
      <c r="L1163" s="52">
        <v>386</v>
      </c>
      <c r="M1163" s="52">
        <v>687</v>
      </c>
      <c r="N1163" s="52">
        <v>14</v>
      </c>
      <c r="O1163" s="53">
        <v>4</v>
      </c>
      <c r="P1163" s="52">
        <f t="shared" si="154"/>
        <v>2531</v>
      </c>
      <c r="Q1163" s="57">
        <v>9.9600316580925998</v>
      </c>
      <c r="R1163" s="57">
        <v>18.952560240963855</v>
      </c>
      <c r="S1163" s="57">
        <v>21</v>
      </c>
      <c r="T1163" s="57">
        <v>31</v>
      </c>
      <c r="U1163" s="57">
        <v>1</v>
      </c>
    </row>
    <row r="1164" spans="2:21" s="36" customFormat="1" ht="12" customHeight="1" x14ac:dyDescent="0.15">
      <c r="B1164" s="101"/>
      <c r="C1164" s="124" t="s">
        <v>202</v>
      </c>
      <c r="D1164" s="37"/>
      <c r="E1164" s="37"/>
      <c r="F1164" s="37"/>
      <c r="G1164" s="43"/>
      <c r="H1164" s="52">
        <v>1431</v>
      </c>
      <c r="I1164" s="52">
        <v>67</v>
      </c>
      <c r="J1164" s="52">
        <v>70</v>
      </c>
      <c r="K1164" s="52">
        <v>111</v>
      </c>
      <c r="L1164" s="52">
        <v>319</v>
      </c>
      <c r="M1164" s="52">
        <v>524</v>
      </c>
      <c r="N1164" s="52">
        <v>8</v>
      </c>
      <c r="O1164" s="53">
        <v>1</v>
      </c>
      <c r="P1164" s="52">
        <f t="shared" si="154"/>
        <v>2531</v>
      </c>
      <c r="Q1164" s="57">
        <v>7.9553359683794467</v>
      </c>
      <c r="R1164" s="57">
        <v>18.313921747042766</v>
      </c>
      <c r="S1164" s="57">
        <v>20</v>
      </c>
      <c r="T1164" s="57">
        <v>27</v>
      </c>
      <c r="U1164" s="57">
        <v>1</v>
      </c>
    </row>
    <row r="1165" spans="2:21" s="36" customFormat="1" ht="12" customHeight="1" x14ac:dyDescent="0.15">
      <c r="B1165" s="101"/>
      <c r="C1165" s="149" t="s">
        <v>203</v>
      </c>
      <c r="D1165" s="150"/>
      <c r="E1165" s="150"/>
      <c r="F1165" s="150"/>
      <c r="G1165" s="151"/>
      <c r="H1165" s="152">
        <v>2421</v>
      </c>
      <c r="I1165" s="152">
        <v>14</v>
      </c>
      <c r="J1165" s="152">
        <v>13</v>
      </c>
      <c r="K1165" s="152">
        <v>11</v>
      </c>
      <c r="L1165" s="152">
        <v>16</v>
      </c>
      <c r="M1165" s="152">
        <v>56</v>
      </c>
      <c r="N1165" s="152">
        <v>0</v>
      </c>
      <c r="O1165" s="153">
        <v>0</v>
      </c>
      <c r="P1165" s="152">
        <f t="shared" si="154"/>
        <v>2531</v>
      </c>
      <c r="Q1165" s="156">
        <v>0.7206637692611616</v>
      </c>
      <c r="R1165" s="156">
        <v>16.581818181818182</v>
      </c>
      <c r="S1165" s="156">
        <v>21</v>
      </c>
      <c r="T1165" s="156">
        <v>23</v>
      </c>
      <c r="U1165" s="156">
        <v>1</v>
      </c>
    </row>
    <row r="1166" spans="2:21" s="36" customFormat="1" ht="12" customHeight="1" x14ac:dyDescent="0.15">
      <c r="B1166" s="101"/>
      <c r="C1166" s="124" t="s">
        <v>204</v>
      </c>
      <c r="D1166" s="37"/>
      <c r="E1166" s="37"/>
      <c r="F1166" s="37"/>
      <c r="G1166" s="43"/>
      <c r="H1166" s="52">
        <v>416</v>
      </c>
      <c r="I1166" s="52">
        <v>49</v>
      </c>
      <c r="J1166" s="52">
        <v>79</v>
      </c>
      <c r="K1166" s="52">
        <v>163</v>
      </c>
      <c r="L1166" s="52">
        <v>610</v>
      </c>
      <c r="M1166" s="52">
        <v>1193</v>
      </c>
      <c r="N1166" s="52">
        <v>20</v>
      </c>
      <c r="O1166" s="53">
        <v>1</v>
      </c>
      <c r="P1166" s="52">
        <f t="shared" si="154"/>
        <v>2531</v>
      </c>
      <c r="Q1166" s="57">
        <v>16.349407114624505</v>
      </c>
      <c r="R1166" s="57">
        <v>19.566698202459794</v>
      </c>
      <c r="S1166" s="57">
        <v>21</v>
      </c>
      <c r="T1166" s="57">
        <v>31</v>
      </c>
      <c r="U1166" s="57">
        <v>1</v>
      </c>
    </row>
    <row r="1167" spans="2:21" s="36" customFormat="1" ht="12" customHeight="1" x14ac:dyDescent="0.15">
      <c r="B1167" s="101"/>
      <c r="C1167" s="124" t="s">
        <v>1043</v>
      </c>
      <c r="D1167" s="37"/>
      <c r="E1167" s="37"/>
      <c r="F1167" s="37"/>
      <c r="G1167" s="43"/>
      <c r="H1167" s="52">
        <v>210</v>
      </c>
      <c r="I1167" s="52">
        <v>58</v>
      </c>
      <c r="J1167" s="52">
        <v>118</v>
      </c>
      <c r="K1167" s="52">
        <v>235</v>
      </c>
      <c r="L1167" s="52">
        <v>718</v>
      </c>
      <c r="M1167" s="52">
        <v>1172</v>
      </c>
      <c r="N1167" s="52">
        <v>19</v>
      </c>
      <c r="O1167" s="53">
        <v>1</v>
      </c>
      <c r="P1167" s="52">
        <f t="shared" si="154"/>
        <v>2531</v>
      </c>
      <c r="Q1167" s="57">
        <v>17.469565217391306</v>
      </c>
      <c r="R1167" s="57">
        <v>19.050862068965518</v>
      </c>
      <c r="S1167" s="57">
        <v>21</v>
      </c>
      <c r="T1167" s="57">
        <v>31</v>
      </c>
      <c r="U1167" s="57">
        <v>1</v>
      </c>
    </row>
    <row r="1168" spans="2:21" s="36" customFormat="1" ht="12" customHeight="1" x14ac:dyDescent="0.15">
      <c r="B1168" s="101"/>
      <c r="C1168" s="124" t="s">
        <v>1042</v>
      </c>
      <c r="D1168" s="37"/>
      <c r="E1168" s="37"/>
      <c r="F1168" s="37"/>
      <c r="G1168" s="43"/>
      <c r="H1168" s="249" t="s">
        <v>1041</v>
      </c>
      <c r="I1168" s="249" t="s">
        <v>1041</v>
      </c>
      <c r="J1168" s="249" t="s">
        <v>1041</v>
      </c>
      <c r="K1168" s="249" t="s">
        <v>1041</v>
      </c>
      <c r="L1168" s="249" t="s">
        <v>1041</v>
      </c>
      <c r="M1168" s="249" t="s">
        <v>1041</v>
      </c>
      <c r="N1168" s="249" t="s">
        <v>1041</v>
      </c>
      <c r="O1168" s="250" t="s">
        <v>1041</v>
      </c>
      <c r="P1168" s="249" t="s">
        <v>1041</v>
      </c>
      <c r="Q1168" s="92" t="s">
        <v>1041</v>
      </c>
      <c r="R1168" s="92" t="s">
        <v>1041</v>
      </c>
      <c r="S1168" s="92" t="s">
        <v>1041</v>
      </c>
      <c r="T1168" s="92" t="s">
        <v>1041</v>
      </c>
      <c r="U1168" s="92" t="s">
        <v>1041</v>
      </c>
    </row>
    <row r="1169" spans="2:21" s="36" customFormat="1" ht="12" customHeight="1" x14ac:dyDescent="0.15">
      <c r="B1169" s="101"/>
      <c r="C1169" s="124" t="s">
        <v>205</v>
      </c>
      <c r="D1169" s="37"/>
      <c r="E1169" s="37"/>
      <c r="F1169" s="37"/>
      <c r="G1169" s="43"/>
      <c r="H1169" s="52">
        <v>772</v>
      </c>
      <c r="I1169" s="52">
        <v>122</v>
      </c>
      <c r="J1169" s="52">
        <v>176</v>
      </c>
      <c r="K1169" s="52">
        <v>232</v>
      </c>
      <c r="L1169" s="52">
        <v>450</v>
      </c>
      <c r="M1169" s="52">
        <v>764</v>
      </c>
      <c r="N1169" s="52">
        <v>13</v>
      </c>
      <c r="O1169" s="53">
        <v>2</v>
      </c>
      <c r="P1169" s="52">
        <f t="shared" si="154"/>
        <v>2531</v>
      </c>
      <c r="Q1169" s="57">
        <v>12.130090945037564</v>
      </c>
      <c r="R1169" s="57">
        <v>17.459874786568015</v>
      </c>
      <c r="S1169" s="57">
        <v>20</v>
      </c>
      <c r="T1169" s="57">
        <v>28</v>
      </c>
      <c r="U1169" s="57">
        <v>1</v>
      </c>
    </row>
    <row r="1170" spans="2:21" s="36" customFormat="1" ht="12" customHeight="1" x14ac:dyDescent="0.15">
      <c r="B1170" s="101"/>
      <c r="C1170" s="124" t="s">
        <v>62</v>
      </c>
      <c r="D1170" s="37"/>
      <c r="E1170" s="37"/>
      <c r="F1170" s="37"/>
      <c r="G1170" s="43"/>
      <c r="H1170" s="52">
        <v>758</v>
      </c>
      <c r="I1170" s="52">
        <v>179</v>
      </c>
      <c r="J1170" s="52">
        <v>169</v>
      </c>
      <c r="K1170" s="52">
        <v>202</v>
      </c>
      <c r="L1170" s="52">
        <v>451</v>
      </c>
      <c r="M1170" s="52">
        <v>756</v>
      </c>
      <c r="N1170" s="52">
        <v>15</v>
      </c>
      <c r="O1170" s="53">
        <v>1</v>
      </c>
      <c r="P1170" s="52">
        <f t="shared" si="154"/>
        <v>2531</v>
      </c>
      <c r="Q1170" s="57">
        <v>12.010276679841898</v>
      </c>
      <c r="R1170" s="57">
        <v>17.14785553047404</v>
      </c>
      <c r="S1170" s="57">
        <v>20</v>
      </c>
      <c r="T1170" s="57">
        <v>30</v>
      </c>
      <c r="U1170" s="57">
        <v>1</v>
      </c>
    </row>
    <row r="1171" spans="2:21" s="36" customFormat="1" ht="12" customHeight="1" x14ac:dyDescent="0.15">
      <c r="B1171" s="101"/>
      <c r="C1171" s="149" t="s">
        <v>206</v>
      </c>
      <c r="D1171" s="150"/>
      <c r="E1171" s="150"/>
      <c r="F1171" s="150"/>
      <c r="G1171" s="151"/>
      <c r="H1171" s="152">
        <v>1504</v>
      </c>
      <c r="I1171" s="152">
        <v>579</v>
      </c>
      <c r="J1171" s="152">
        <v>110</v>
      </c>
      <c r="K1171" s="152">
        <v>64</v>
      </c>
      <c r="L1171" s="152">
        <v>102</v>
      </c>
      <c r="M1171" s="152">
        <v>170</v>
      </c>
      <c r="N1171" s="152">
        <v>1</v>
      </c>
      <c r="O1171" s="153">
        <v>1</v>
      </c>
      <c r="P1171" s="152">
        <f t="shared" si="154"/>
        <v>2531</v>
      </c>
      <c r="Q1171" s="156">
        <v>3.6616600790513836</v>
      </c>
      <c r="R1171" s="156">
        <v>9.0292397660818722</v>
      </c>
      <c r="S1171" s="156">
        <v>5</v>
      </c>
      <c r="T1171" s="156">
        <v>27</v>
      </c>
      <c r="U1171" s="156">
        <v>1</v>
      </c>
    </row>
    <row r="1172" spans="2:21" s="36" customFormat="1" ht="12" customHeight="1" x14ac:dyDescent="0.15">
      <c r="B1172" s="101"/>
      <c r="C1172" s="124" t="s">
        <v>46</v>
      </c>
      <c r="D1172" s="37"/>
      <c r="E1172" s="37"/>
      <c r="F1172" s="37"/>
      <c r="G1172" s="43"/>
      <c r="H1172" s="52">
        <v>2271</v>
      </c>
      <c r="I1172" s="52">
        <v>158</v>
      </c>
      <c r="J1172" s="52">
        <v>32</v>
      </c>
      <c r="K1172" s="52">
        <v>9</v>
      </c>
      <c r="L1172" s="52">
        <v>18</v>
      </c>
      <c r="M1172" s="52">
        <v>43</v>
      </c>
      <c r="N1172" s="52">
        <v>0</v>
      </c>
      <c r="O1172" s="53">
        <v>0</v>
      </c>
      <c r="P1172" s="52">
        <f t="shared" si="154"/>
        <v>2531</v>
      </c>
      <c r="Q1172" s="57">
        <v>0.84235480047412092</v>
      </c>
      <c r="R1172" s="57">
        <v>8.1999999999999993</v>
      </c>
      <c r="S1172" s="57">
        <v>5</v>
      </c>
      <c r="T1172" s="57">
        <v>24</v>
      </c>
      <c r="U1172" s="57">
        <v>1</v>
      </c>
    </row>
    <row r="1173" spans="2:21" s="36" customFormat="1" ht="12" customHeight="1" x14ac:dyDescent="0.15">
      <c r="B1173" s="101"/>
      <c r="C1173" s="124" t="s">
        <v>207</v>
      </c>
      <c r="D1173" s="37"/>
      <c r="E1173" s="37"/>
      <c r="F1173" s="37"/>
      <c r="G1173" s="43"/>
      <c r="H1173" s="52">
        <v>2372</v>
      </c>
      <c r="I1173" s="52">
        <v>120</v>
      </c>
      <c r="J1173" s="52">
        <v>11</v>
      </c>
      <c r="K1173" s="52">
        <v>4</v>
      </c>
      <c r="L1173" s="52">
        <v>7</v>
      </c>
      <c r="M1173" s="52">
        <v>17</v>
      </c>
      <c r="N1173" s="52">
        <v>0</v>
      </c>
      <c r="O1173" s="53">
        <v>0</v>
      </c>
      <c r="P1173" s="52">
        <f t="shared" si="154"/>
        <v>2531</v>
      </c>
      <c r="Q1173" s="57">
        <v>0.38206242591860923</v>
      </c>
      <c r="R1173" s="57">
        <v>6.0817610062893079</v>
      </c>
      <c r="S1173" s="57">
        <v>3</v>
      </c>
      <c r="T1173" s="57">
        <v>23</v>
      </c>
      <c r="U1173" s="57">
        <v>1</v>
      </c>
    </row>
    <row r="1174" spans="2:21" s="36" customFormat="1" ht="12" customHeight="1" x14ac:dyDescent="0.15">
      <c r="B1174" s="101"/>
      <c r="C1174" s="124" t="s">
        <v>208</v>
      </c>
      <c r="D1174" s="37"/>
      <c r="E1174" s="37"/>
      <c r="F1174" s="37"/>
      <c r="G1174" s="43"/>
      <c r="H1174" s="52">
        <v>2427</v>
      </c>
      <c r="I1174" s="52">
        <v>73</v>
      </c>
      <c r="J1174" s="52">
        <v>10</v>
      </c>
      <c r="K1174" s="52">
        <v>2</v>
      </c>
      <c r="L1174" s="52">
        <v>3</v>
      </c>
      <c r="M1174" s="52">
        <v>16</v>
      </c>
      <c r="N1174" s="52">
        <v>0</v>
      </c>
      <c r="O1174" s="53">
        <v>0</v>
      </c>
      <c r="P1174" s="52">
        <f t="shared" si="154"/>
        <v>2531</v>
      </c>
      <c r="Q1174" s="57">
        <v>0.26945871197155274</v>
      </c>
      <c r="R1174" s="57">
        <v>6.5576923076923075</v>
      </c>
      <c r="S1174" s="57">
        <v>3</v>
      </c>
      <c r="T1174" s="57">
        <v>23</v>
      </c>
      <c r="U1174" s="57">
        <v>1</v>
      </c>
    </row>
    <row r="1175" spans="2:21" s="36" customFormat="1" ht="12" customHeight="1" x14ac:dyDescent="0.15">
      <c r="B1175" s="101"/>
      <c r="C1175" s="124" t="s">
        <v>51</v>
      </c>
      <c r="D1175" s="37"/>
      <c r="E1175" s="37"/>
      <c r="F1175" s="37"/>
      <c r="G1175" s="43"/>
      <c r="H1175" s="52">
        <v>2514</v>
      </c>
      <c r="I1175" s="52">
        <v>7</v>
      </c>
      <c r="J1175" s="52">
        <v>1</v>
      </c>
      <c r="K1175" s="52">
        <v>1</v>
      </c>
      <c r="L1175" s="52">
        <v>1</v>
      </c>
      <c r="M1175" s="52">
        <v>7</v>
      </c>
      <c r="N1175" s="52">
        <v>0</v>
      </c>
      <c r="O1175" s="53">
        <v>0</v>
      </c>
      <c r="P1175" s="52">
        <f t="shared" si="154"/>
        <v>2531</v>
      </c>
      <c r="Q1175" s="57">
        <v>7.9415250888976691E-2</v>
      </c>
      <c r="R1175" s="57">
        <v>11.823529411764707</v>
      </c>
      <c r="S1175" s="57">
        <v>12</v>
      </c>
      <c r="T1175" s="57">
        <v>23</v>
      </c>
      <c r="U1175" s="57">
        <v>1</v>
      </c>
    </row>
    <row r="1176" spans="2:21" s="36" customFormat="1" ht="12" customHeight="1" x14ac:dyDescent="0.15">
      <c r="B1176" s="101"/>
      <c r="C1176" s="124" t="s">
        <v>209</v>
      </c>
      <c r="D1176" s="37"/>
      <c r="E1176" s="37"/>
      <c r="F1176" s="37"/>
      <c r="G1176" s="43"/>
      <c r="H1176" s="52">
        <v>2498</v>
      </c>
      <c r="I1176" s="52">
        <v>22</v>
      </c>
      <c r="J1176" s="52">
        <v>2</v>
      </c>
      <c r="K1176" s="52">
        <v>2</v>
      </c>
      <c r="L1176" s="52">
        <v>1</v>
      </c>
      <c r="M1176" s="52">
        <v>6</v>
      </c>
      <c r="N1176" s="52">
        <v>0</v>
      </c>
      <c r="O1176" s="53">
        <v>0</v>
      </c>
      <c r="P1176" s="52">
        <f t="shared" si="154"/>
        <v>2531</v>
      </c>
      <c r="Q1176" s="57">
        <v>9.0478071908336621E-2</v>
      </c>
      <c r="R1176" s="57">
        <v>6.9393939393939394</v>
      </c>
      <c r="S1176" s="57">
        <v>2</v>
      </c>
      <c r="T1176" s="57">
        <v>23</v>
      </c>
      <c r="U1176" s="57">
        <v>1</v>
      </c>
    </row>
    <row r="1177" spans="2:21" s="36" customFormat="1" ht="12" customHeight="1" x14ac:dyDescent="0.15">
      <c r="B1177" s="101"/>
      <c r="C1177" s="124" t="s">
        <v>54</v>
      </c>
      <c r="D1177" s="37"/>
      <c r="E1177" s="37"/>
      <c r="F1177" s="37"/>
      <c r="G1177" s="43"/>
      <c r="H1177" s="52">
        <v>2477</v>
      </c>
      <c r="I1177" s="52">
        <v>14</v>
      </c>
      <c r="J1177" s="52">
        <v>10</v>
      </c>
      <c r="K1177" s="52">
        <v>6</v>
      </c>
      <c r="L1177" s="52">
        <v>7</v>
      </c>
      <c r="M1177" s="52">
        <v>17</v>
      </c>
      <c r="N1177" s="52">
        <v>0</v>
      </c>
      <c r="O1177" s="53">
        <v>0</v>
      </c>
      <c r="P1177" s="52">
        <f t="shared" si="154"/>
        <v>2531</v>
      </c>
      <c r="Q1177" s="57">
        <v>0.28605294350059263</v>
      </c>
      <c r="R1177" s="57">
        <v>13.407407407407407</v>
      </c>
      <c r="S1177" s="57">
        <v>14.5</v>
      </c>
      <c r="T1177" s="57">
        <v>23</v>
      </c>
      <c r="U1177" s="57">
        <v>1</v>
      </c>
    </row>
    <row r="1178" spans="2:21" s="36" customFormat="1" ht="12" customHeight="1" x14ac:dyDescent="0.15">
      <c r="B1178" s="101"/>
      <c r="C1178" s="124" t="s">
        <v>597</v>
      </c>
      <c r="D1178" s="37"/>
      <c r="E1178" s="37"/>
      <c r="F1178" s="37"/>
      <c r="G1178" s="43"/>
      <c r="H1178" s="52">
        <v>2516</v>
      </c>
      <c r="I1178" s="52">
        <v>2</v>
      </c>
      <c r="J1178" s="52">
        <v>2</v>
      </c>
      <c r="K1178" s="52">
        <v>2</v>
      </c>
      <c r="L1178" s="52">
        <v>2</v>
      </c>
      <c r="M1178" s="52">
        <v>7</v>
      </c>
      <c r="N1178" s="52">
        <v>0</v>
      </c>
      <c r="O1178" s="53">
        <v>0</v>
      </c>
      <c r="P1178" s="52">
        <f t="shared" si="154"/>
        <v>2531</v>
      </c>
      <c r="Q1178" s="57">
        <v>9.284867641248519E-2</v>
      </c>
      <c r="R1178" s="57">
        <v>15.666666666666666</v>
      </c>
      <c r="S1178" s="57">
        <v>20</v>
      </c>
      <c r="T1178" s="57">
        <v>23</v>
      </c>
      <c r="U1178" s="57">
        <v>1</v>
      </c>
    </row>
    <row r="1179" spans="2:21" s="36" customFormat="1" ht="12" customHeight="1" x14ac:dyDescent="0.15">
      <c r="B1179" s="101"/>
      <c r="C1179" s="149" t="s">
        <v>57</v>
      </c>
      <c r="D1179" s="150"/>
      <c r="E1179" s="150"/>
      <c r="F1179" s="150"/>
      <c r="G1179" s="151"/>
      <c r="H1179" s="152">
        <v>2490</v>
      </c>
      <c r="I1179" s="152">
        <v>17</v>
      </c>
      <c r="J1179" s="152">
        <v>3</v>
      </c>
      <c r="K1179" s="152">
        <v>6</v>
      </c>
      <c r="L1179" s="152">
        <v>4</v>
      </c>
      <c r="M1179" s="152">
        <v>11</v>
      </c>
      <c r="N1179" s="152">
        <v>0</v>
      </c>
      <c r="O1179" s="153">
        <v>0</v>
      </c>
      <c r="P1179" s="152">
        <f t="shared" si="154"/>
        <v>2531</v>
      </c>
      <c r="Q1179" s="156">
        <v>0.18964836033188462</v>
      </c>
      <c r="R1179" s="156">
        <v>11.707317073170731</v>
      </c>
      <c r="S1179" s="156">
        <v>11</v>
      </c>
      <c r="T1179" s="156">
        <v>23</v>
      </c>
      <c r="U1179" s="156">
        <v>2</v>
      </c>
    </row>
    <row r="1180" spans="2:21" s="36" customFormat="1" ht="12" customHeight="1" x14ac:dyDescent="0.15">
      <c r="B1180" s="101"/>
      <c r="C1180" s="124" t="s">
        <v>210</v>
      </c>
      <c r="D1180" s="37"/>
      <c r="E1180" s="37"/>
      <c r="F1180" s="37"/>
      <c r="G1180" s="43"/>
      <c r="H1180" s="52">
        <v>2298</v>
      </c>
      <c r="I1180" s="52">
        <v>116</v>
      </c>
      <c r="J1180" s="52">
        <v>27</v>
      </c>
      <c r="K1180" s="52">
        <v>16</v>
      </c>
      <c r="L1180" s="52">
        <v>26</v>
      </c>
      <c r="M1180" s="52">
        <v>47</v>
      </c>
      <c r="N1180" s="52">
        <v>1</v>
      </c>
      <c r="O1180" s="53">
        <v>0</v>
      </c>
      <c r="P1180" s="52">
        <f t="shared" si="154"/>
        <v>2531</v>
      </c>
      <c r="Q1180" s="57">
        <v>0.91939944685894903</v>
      </c>
      <c r="R1180" s="57">
        <v>9.9871244635193133</v>
      </c>
      <c r="S1180" s="57">
        <v>6</v>
      </c>
      <c r="T1180" s="57">
        <v>27</v>
      </c>
      <c r="U1180" s="57">
        <v>1</v>
      </c>
    </row>
    <row r="1181" spans="2:21" s="36" customFormat="1" ht="12" customHeight="1" x14ac:dyDescent="0.15">
      <c r="B1181" s="101"/>
      <c r="C1181" s="124" t="s">
        <v>211</v>
      </c>
      <c r="D1181" s="37"/>
      <c r="E1181" s="37"/>
      <c r="F1181" s="37"/>
      <c r="G1181" s="43"/>
      <c r="H1181" s="52">
        <v>2148</v>
      </c>
      <c r="I1181" s="52">
        <v>179</v>
      </c>
      <c r="J1181" s="52">
        <v>61</v>
      </c>
      <c r="K1181" s="52">
        <v>21</v>
      </c>
      <c r="L1181" s="52">
        <v>39</v>
      </c>
      <c r="M1181" s="52">
        <v>81</v>
      </c>
      <c r="N1181" s="52">
        <v>2</v>
      </c>
      <c r="O1181" s="53">
        <v>0</v>
      </c>
      <c r="P1181" s="52">
        <f t="shared" si="154"/>
        <v>2531</v>
      </c>
      <c r="Q1181" s="57">
        <v>1.560647965231134</v>
      </c>
      <c r="R1181" s="57">
        <v>10.313315926892951</v>
      </c>
      <c r="S1181" s="57">
        <v>7</v>
      </c>
      <c r="T1181" s="57">
        <v>30</v>
      </c>
      <c r="U1181" s="57">
        <v>1</v>
      </c>
    </row>
    <row r="1182" spans="2:21" s="36" customFormat="1" ht="12" customHeight="1" x14ac:dyDescent="0.15">
      <c r="B1182" s="101"/>
      <c r="C1182" s="124" t="s">
        <v>212</v>
      </c>
      <c r="D1182" s="37"/>
      <c r="E1182" s="37"/>
      <c r="F1182" s="37"/>
      <c r="G1182" s="43"/>
      <c r="H1182" s="52">
        <v>837</v>
      </c>
      <c r="I1182" s="52">
        <v>200</v>
      </c>
      <c r="J1182" s="52">
        <v>255</v>
      </c>
      <c r="K1182" s="52">
        <v>164</v>
      </c>
      <c r="L1182" s="52">
        <v>380</v>
      </c>
      <c r="M1182" s="52">
        <v>680</v>
      </c>
      <c r="N1182" s="52">
        <v>13</v>
      </c>
      <c r="O1182" s="53">
        <v>2</v>
      </c>
      <c r="P1182" s="52">
        <f t="shared" si="154"/>
        <v>2531</v>
      </c>
      <c r="Q1182" s="57">
        <v>10.925662317121391</v>
      </c>
      <c r="R1182" s="57">
        <v>16.330378250591018</v>
      </c>
      <c r="S1182" s="57">
        <v>20</v>
      </c>
      <c r="T1182" s="57">
        <v>31</v>
      </c>
      <c r="U1182" s="57">
        <v>1</v>
      </c>
    </row>
    <row r="1183" spans="2:21" s="36" customFormat="1" ht="12" customHeight="1" x14ac:dyDescent="0.15">
      <c r="B1183" s="101"/>
      <c r="C1183" s="124" t="s">
        <v>213</v>
      </c>
      <c r="D1183" s="37"/>
      <c r="E1183" s="37"/>
      <c r="F1183" s="37"/>
      <c r="G1183" s="43"/>
      <c r="H1183" s="52">
        <v>2236</v>
      </c>
      <c r="I1183" s="52">
        <v>98</v>
      </c>
      <c r="J1183" s="52">
        <v>48</v>
      </c>
      <c r="K1183" s="52">
        <v>30</v>
      </c>
      <c r="L1183" s="52">
        <v>48</v>
      </c>
      <c r="M1183" s="52">
        <v>70</v>
      </c>
      <c r="N1183" s="52">
        <v>1</v>
      </c>
      <c r="O1183" s="53">
        <v>0</v>
      </c>
      <c r="P1183" s="52">
        <f t="shared" si="154"/>
        <v>2531</v>
      </c>
      <c r="Q1183" s="57">
        <v>1.4334255235084947</v>
      </c>
      <c r="R1183" s="57">
        <v>12.298305084745763</v>
      </c>
      <c r="S1183" s="57">
        <v>11</v>
      </c>
      <c r="T1183" s="57">
        <v>27</v>
      </c>
      <c r="U1183" s="57">
        <v>1</v>
      </c>
    </row>
    <row r="1184" spans="2:21" s="36" customFormat="1" ht="12" customHeight="1" x14ac:dyDescent="0.15">
      <c r="B1184" s="101"/>
      <c r="C1184" s="124" t="s">
        <v>214</v>
      </c>
      <c r="D1184" s="37"/>
      <c r="E1184" s="37"/>
      <c r="F1184" s="37"/>
      <c r="G1184" s="43"/>
      <c r="H1184" s="52">
        <v>1724</v>
      </c>
      <c r="I1184" s="52">
        <v>693</v>
      </c>
      <c r="J1184" s="52">
        <v>20</v>
      </c>
      <c r="K1184" s="52">
        <v>7</v>
      </c>
      <c r="L1184" s="52">
        <v>28</v>
      </c>
      <c r="M1184" s="52">
        <v>58</v>
      </c>
      <c r="N1184" s="52">
        <v>0</v>
      </c>
      <c r="O1184" s="53">
        <v>1</v>
      </c>
      <c r="P1184" s="52">
        <f t="shared" si="154"/>
        <v>2531</v>
      </c>
      <c r="Q1184" s="57">
        <v>1.2845849802371541</v>
      </c>
      <c r="R1184" s="57">
        <v>4.032258064516129</v>
      </c>
      <c r="S1184" s="57">
        <v>2</v>
      </c>
      <c r="T1184" s="57">
        <v>24</v>
      </c>
      <c r="U1184" s="57">
        <v>1</v>
      </c>
    </row>
    <row r="1185" spans="2:21" s="36" customFormat="1" ht="12" customHeight="1" x14ac:dyDescent="0.15">
      <c r="B1185" s="101"/>
      <c r="C1185" s="149" t="s">
        <v>215</v>
      </c>
      <c r="D1185" s="150"/>
      <c r="E1185" s="150"/>
      <c r="F1185" s="150"/>
      <c r="G1185" s="151"/>
      <c r="H1185" s="152">
        <v>2392</v>
      </c>
      <c r="I1185" s="152">
        <v>119</v>
      </c>
      <c r="J1185" s="152">
        <v>5</v>
      </c>
      <c r="K1185" s="152">
        <v>2</v>
      </c>
      <c r="L1185" s="152">
        <v>3</v>
      </c>
      <c r="M1185" s="152">
        <v>10</v>
      </c>
      <c r="N1185" s="152">
        <v>0</v>
      </c>
      <c r="O1185" s="153">
        <v>0</v>
      </c>
      <c r="P1185" s="152">
        <f t="shared" si="154"/>
        <v>2531</v>
      </c>
      <c r="Q1185" s="156">
        <v>0.222441722639273</v>
      </c>
      <c r="R1185" s="156">
        <v>4.0503597122302155</v>
      </c>
      <c r="S1185" s="156">
        <v>2</v>
      </c>
      <c r="T1185" s="156">
        <v>23</v>
      </c>
      <c r="U1185" s="156">
        <v>1</v>
      </c>
    </row>
    <row r="1186" spans="2:21" s="36" customFormat="1" ht="12" customHeight="1" x14ac:dyDescent="0.15">
      <c r="B1186" s="101"/>
      <c r="C1186" s="124" t="s">
        <v>216</v>
      </c>
      <c r="D1186" s="37"/>
      <c r="E1186" s="37"/>
      <c r="F1186" s="37"/>
      <c r="G1186" s="43"/>
      <c r="H1186" s="52">
        <v>2233</v>
      </c>
      <c r="I1186" s="52">
        <v>273</v>
      </c>
      <c r="J1186" s="52">
        <v>3</v>
      </c>
      <c r="K1186" s="52">
        <v>0</v>
      </c>
      <c r="L1186" s="52">
        <v>4</v>
      </c>
      <c r="M1186" s="52">
        <v>17</v>
      </c>
      <c r="N1186" s="52">
        <v>0</v>
      </c>
      <c r="O1186" s="53">
        <v>1</v>
      </c>
      <c r="P1186" s="52">
        <f t="shared" ref="P1186:P1217" si="155">SUM(H1186:O1186)</f>
        <v>2531</v>
      </c>
      <c r="Q1186" s="57">
        <v>0.32885375494071145</v>
      </c>
      <c r="R1186" s="57">
        <v>2.8013468013468015</v>
      </c>
      <c r="S1186" s="57">
        <v>1</v>
      </c>
      <c r="T1186" s="57">
        <v>23</v>
      </c>
      <c r="U1186" s="57">
        <v>1</v>
      </c>
    </row>
    <row r="1187" spans="2:21" ht="12" customHeight="1" x14ac:dyDescent="0.15">
      <c r="B1187" s="103"/>
      <c r="C1187" s="125" t="s">
        <v>217</v>
      </c>
      <c r="D1187" s="71"/>
      <c r="E1187" s="71"/>
      <c r="F1187" s="71"/>
      <c r="G1187" s="48"/>
      <c r="H1187" s="54">
        <v>1893</v>
      </c>
      <c r="I1187" s="54">
        <v>96</v>
      </c>
      <c r="J1187" s="54">
        <v>65</v>
      </c>
      <c r="K1187" s="54">
        <v>56</v>
      </c>
      <c r="L1187" s="54">
        <v>162</v>
      </c>
      <c r="M1187" s="54">
        <v>255</v>
      </c>
      <c r="N1187" s="54">
        <v>3</v>
      </c>
      <c r="O1187" s="55">
        <v>1</v>
      </c>
      <c r="P1187" s="54">
        <f t="shared" si="155"/>
        <v>2531</v>
      </c>
      <c r="Q1187" s="58">
        <v>4.0905138339920946</v>
      </c>
      <c r="R1187" s="58">
        <v>16.246467817896388</v>
      </c>
      <c r="S1187" s="58">
        <v>20</v>
      </c>
      <c r="T1187" s="58">
        <v>27</v>
      </c>
      <c r="U1187" s="58">
        <v>1</v>
      </c>
    </row>
    <row r="1188" spans="2:21" s="36" customFormat="1" ht="12" customHeight="1" x14ac:dyDescent="0.15">
      <c r="B1188" s="100" t="s">
        <v>3</v>
      </c>
      <c r="C1188" s="124" t="s">
        <v>193</v>
      </c>
      <c r="D1188" s="47"/>
      <c r="E1188" s="47"/>
      <c r="F1188" s="47"/>
      <c r="G1188" s="244">
        <f>P1154</f>
        <v>2531</v>
      </c>
      <c r="H1188" s="56">
        <f t="shared" ref="H1188:O1188" si="156">H1154/$G1188*100</f>
        <v>76.175424733306997</v>
      </c>
      <c r="I1188" s="56">
        <f t="shared" si="156"/>
        <v>11.85302252074279</v>
      </c>
      <c r="J1188" s="56">
        <f t="shared" si="156"/>
        <v>5.4523903595416829</v>
      </c>
      <c r="K1188" s="56">
        <f t="shared" si="156"/>
        <v>1.4618727775582774</v>
      </c>
      <c r="L1188" s="56">
        <f t="shared" si="156"/>
        <v>1.935993678387989</v>
      </c>
      <c r="M1188" s="56">
        <f t="shared" si="156"/>
        <v>3.1212959304622681</v>
      </c>
      <c r="N1188" s="56">
        <f t="shared" si="156"/>
        <v>0</v>
      </c>
      <c r="O1188" s="60">
        <f t="shared" si="156"/>
        <v>0</v>
      </c>
      <c r="P1188" s="56">
        <f t="shared" si="155"/>
        <v>100</v>
      </c>
      <c r="T1188" s="1"/>
    </row>
    <row r="1189" spans="2:21" s="36" customFormat="1" ht="12" customHeight="1" x14ac:dyDescent="0.15">
      <c r="B1189" s="101"/>
      <c r="C1189" s="124" t="s">
        <v>1044</v>
      </c>
      <c r="D1189" s="37"/>
      <c r="E1189" s="37"/>
      <c r="F1189" s="37"/>
      <c r="G1189" s="239" t="str">
        <f t="shared" ref="G1189:G1221" si="157">P1155</f>
        <v>－</v>
      </c>
      <c r="H1189" s="92" t="s">
        <v>1041</v>
      </c>
      <c r="I1189" s="92" t="s">
        <v>1041</v>
      </c>
      <c r="J1189" s="92" t="s">
        <v>1041</v>
      </c>
      <c r="K1189" s="92" t="s">
        <v>1041</v>
      </c>
      <c r="L1189" s="92" t="s">
        <v>1041</v>
      </c>
      <c r="M1189" s="92" t="s">
        <v>1041</v>
      </c>
      <c r="N1189" s="92" t="s">
        <v>1041</v>
      </c>
      <c r="O1189" s="248" t="s">
        <v>1041</v>
      </c>
      <c r="P1189" s="92" t="s">
        <v>1041</v>
      </c>
    </row>
    <row r="1190" spans="2:21" s="36" customFormat="1" ht="12" customHeight="1" x14ac:dyDescent="0.15">
      <c r="B1190" s="101"/>
      <c r="C1190" s="149" t="s">
        <v>194</v>
      </c>
      <c r="D1190" s="150"/>
      <c r="E1190" s="150"/>
      <c r="F1190" s="150"/>
      <c r="G1190" s="242">
        <f t="shared" si="157"/>
        <v>2531</v>
      </c>
      <c r="H1190" s="156">
        <f t="shared" ref="H1190:O1201" si="158">H1156/$G1190*100</f>
        <v>82.813117344922958</v>
      </c>
      <c r="I1190" s="156">
        <f t="shared" si="158"/>
        <v>12.485183721849072</v>
      </c>
      <c r="J1190" s="156">
        <f t="shared" si="158"/>
        <v>1.9755037534571318</v>
      </c>
      <c r="K1190" s="156">
        <f t="shared" si="158"/>
        <v>0.43461082576056898</v>
      </c>
      <c r="L1190" s="156">
        <f t="shared" si="158"/>
        <v>0.63216120110628204</v>
      </c>
      <c r="M1190" s="156">
        <f t="shared" si="158"/>
        <v>1.6594231529039907</v>
      </c>
      <c r="N1190" s="156">
        <f t="shared" si="158"/>
        <v>0</v>
      </c>
      <c r="O1190" s="157">
        <f t="shared" si="158"/>
        <v>0</v>
      </c>
      <c r="P1190" s="156">
        <f t="shared" si="155"/>
        <v>100.00000000000001</v>
      </c>
    </row>
    <row r="1191" spans="2:21" s="36" customFormat="1" ht="12" customHeight="1" x14ac:dyDescent="0.15">
      <c r="B1191" s="101"/>
      <c r="C1191" s="124" t="s">
        <v>195</v>
      </c>
      <c r="D1191" s="37"/>
      <c r="E1191" s="37"/>
      <c r="F1191" s="37"/>
      <c r="G1191" s="239">
        <f t="shared" si="157"/>
        <v>2531</v>
      </c>
      <c r="H1191" s="57">
        <f t="shared" si="158"/>
        <v>26.748320821809564</v>
      </c>
      <c r="I1191" s="57">
        <f t="shared" si="158"/>
        <v>12.169103121295931</v>
      </c>
      <c r="J1191" s="57">
        <f t="shared" si="158"/>
        <v>12.445673646779928</v>
      </c>
      <c r="K1191" s="57">
        <f t="shared" si="158"/>
        <v>10.430659818253654</v>
      </c>
      <c r="L1191" s="57">
        <f t="shared" si="158"/>
        <v>13.986566574476491</v>
      </c>
      <c r="M1191" s="57">
        <f t="shared" si="158"/>
        <v>23.627024891347293</v>
      </c>
      <c r="N1191" s="57">
        <f t="shared" si="158"/>
        <v>0.5136309758988542</v>
      </c>
      <c r="O1191" s="61">
        <f t="shared" si="158"/>
        <v>7.9020150138285256E-2</v>
      </c>
      <c r="P1191" s="57">
        <f t="shared" si="155"/>
        <v>100</v>
      </c>
    </row>
    <row r="1192" spans="2:21" s="36" customFormat="1" ht="12" customHeight="1" x14ac:dyDescent="0.15">
      <c r="B1192" s="101"/>
      <c r="C1192" s="124" t="s">
        <v>196</v>
      </c>
      <c r="D1192" s="37"/>
      <c r="E1192" s="37"/>
      <c r="F1192" s="37"/>
      <c r="G1192" s="239">
        <f t="shared" si="157"/>
        <v>2531</v>
      </c>
      <c r="H1192" s="57">
        <f t="shared" si="158"/>
        <v>9.4429079415250889</v>
      </c>
      <c r="I1192" s="57">
        <f t="shared" si="158"/>
        <v>6.6376926116159627</v>
      </c>
      <c r="J1192" s="57">
        <f t="shared" si="158"/>
        <v>13.07783484788621</v>
      </c>
      <c r="K1192" s="57">
        <f t="shared" si="158"/>
        <v>16.554721453970764</v>
      </c>
      <c r="L1192" s="57">
        <f t="shared" si="158"/>
        <v>24.101145792177007</v>
      </c>
      <c r="M1192" s="57">
        <f t="shared" si="158"/>
        <v>29.435005926511259</v>
      </c>
      <c r="N1192" s="57">
        <f t="shared" si="158"/>
        <v>0.67167127617542466</v>
      </c>
      <c r="O1192" s="61">
        <f t="shared" si="158"/>
        <v>7.9020150138285256E-2</v>
      </c>
      <c r="P1192" s="57">
        <f t="shared" si="155"/>
        <v>100</v>
      </c>
    </row>
    <row r="1193" spans="2:21" s="36" customFormat="1" ht="12" customHeight="1" x14ac:dyDescent="0.15">
      <c r="B1193" s="101"/>
      <c r="C1193" s="124" t="s">
        <v>197</v>
      </c>
      <c r="D1193" s="37"/>
      <c r="E1193" s="37"/>
      <c r="F1193" s="37"/>
      <c r="G1193" s="239">
        <f t="shared" si="157"/>
        <v>2531</v>
      </c>
      <c r="H1193" s="57">
        <f t="shared" si="158"/>
        <v>10.707230343737653</v>
      </c>
      <c r="I1193" s="57">
        <f t="shared" si="158"/>
        <v>2.9237455551165548</v>
      </c>
      <c r="J1193" s="57">
        <f t="shared" si="158"/>
        <v>4.543658632951403</v>
      </c>
      <c r="K1193" s="57">
        <f t="shared" si="158"/>
        <v>9.0478071908336624</v>
      </c>
      <c r="L1193" s="57">
        <f t="shared" si="158"/>
        <v>27.261951797708416</v>
      </c>
      <c r="M1193" s="57">
        <f t="shared" si="158"/>
        <v>44.883445278546027</v>
      </c>
      <c r="N1193" s="57">
        <f t="shared" si="158"/>
        <v>0.63216120110628204</v>
      </c>
      <c r="O1193" s="61">
        <f t="shared" si="158"/>
        <v>0</v>
      </c>
      <c r="P1193" s="57">
        <f t="shared" si="155"/>
        <v>100</v>
      </c>
    </row>
    <row r="1194" spans="2:21" s="36" customFormat="1" ht="12" customHeight="1" x14ac:dyDescent="0.15">
      <c r="B1194" s="101"/>
      <c r="C1194" s="124" t="s">
        <v>198</v>
      </c>
      <c r="D1194" s="37"/>
      <c r="E1194" s="37"/>
      <c r="F1194" s="37"/>
      <c r="G1194" s="239">
        <f t="shared" si="157"/>
        <v>2531</v>
      </c>
      <c r="H1194" s="57">
        <f t="shared" si="158"/>
        <v>54.839984195969969</v>
      </c>
      <c r="I1194" s="57">
        <f t="shared" si="158"/>
        <v>6.6376926116159627</v>
      </c>
      <c r="J1194" s="57">
        <f t="shared" si="158"/>
        <v>5.7684709600948247</v>
      </c>
      <c r="K1194" s="57">
        <f t="shared" si="158"/>
        <v>7.4674041880679569</v>
      </c>
      <c r="L1194" s="57">
        <f t="shared" si="158"/>
        <v>9.6009482418016603</v>
      </c>
      <c r="M1194" s="57">
        <f t="shared" si="158"/>
        <v>15.448439352034768</v>
      </c>
      <c r="N1194" s="57">
        <f t="shared" si="158"/>
        <v>0.23706045041485579</v>
      </c>
      <c r="O1194" s="61">
        <f t="shared" si="158"/>
        <v>0</v>
      </c>
      <c r="P1194" s="57">
        <f t="shared" si="155"/>
        <v>100</v>
      </c>
    </row>
    <row r="1195" spans="2:21" s="36" customFormat="1" ht="12" customHeight="1" x14ac:dyDescent="0.15">
      <c r="B1195" s="101"/>
      <c r="C1195" s="124" t="s">
        <v>199</v>
      </c>
      <c r="D1195" s="37"/>
      <c r="E1195" s="37"/>
      <c r="F1195" s="37"/>
      <c r="G1195" s="239">
        <f t="shared" si="157"/>
        <v>2531</v>
      </c>
      <c r="H1195" s="57">
        <f t="shared" si="158"/>
        <v>42.433820624259191</v>
      </c>
      <c r="I1195" s="57">
        <f t="shared" si="158"/>
        <v>5.2548399841959696</v>
      </c>
      <c r="J1195" s="57">
        <f t="shared" si="158"/>
        <v>5.8870011853022524</v>
      </c>
      <c r="K1195" s="57">
        <f t="shared" si="158"/>
        <v>6.1240616357171076</v>
      </c>
      <c r="L1195" s="57">
        <f t="shared" si="158"/>
        <v>14.342157250098776</v>
      </c>
      <c r="M1195" s="57">
        <f t="shared" si="158"/>
        <v>25.286448044251287</v>
      </c>
      <c r="N1195" s="57">
        <f t="shared" si="158"/>
        <v>0.63216120110628204</v>
      </c>
      <c r="O1195" s="61">
        <f t="shared" si="158"/>
        <v>3.9510075069142628E-2</v>
      </c>
      <c r="P1195" s="57">
        <f t="shared" si="155"/>
        <v>100.00000000000001</v>
      </c>
    </row>
    <row r="1196" spans="2:21" s="36" customFormat="1" ht="12" customHeight="1" x14ac:dyDescent="0.15">
      <c r="B1196" s="101"/>
      <c r="C1196" s="124" t="s">
        <v>200</v>
      </c>
      <c r="D1196" s="37"/>
      <c r="E1196" s="37"/>
      <c r="F1196" s="37"/>
      <c r="G1196" s="239">
        <f t="shared" si="157"/>
        <v>2531</v>
      </c>
      <c r="H1196" s="57">
        <f t="shared" si="158"/>
        <v>25.009877518767286</v>
      </c>
      <c r="I1196" s="57">
        <f t="shared" si="158"/>
        <v>3.8719873567759779</v>
      </c>
      <c r="J1196" s="57">
        <f t="shared" si="158"/>
        <v>3.9905175819834056</v>
      </c>
      <c r="K1196" s="57">
        <f t="shared" si="158"/>
        <v>6.6772026866851046</v>
      </c>
      <c r="L1196" s="57">
        <f t="shared" si="158"/>
        <v>21.691031212959306</v>
      </c>
      <c r="M1196" s="57">
        <f t="shared" si="158"/>
        <v>38.285262741999212</v>
      </c>
      <c r="N1196" s="57">
        <f t="shared" si="158"/>
        <v>0.47412090082971159</v>
      </c>
      <c r="O1196" s="61">
        <f t="shared" si="158"/>
        <v>0</v>
      </c>
      <c r="P1196" s="57">
        <f t="shared" si="155"/>
        <v>100</v>
      </c>
    </row>
    <row r="1197" spans="2:21" s="36" customFormat="1" ht="12" customHeight="1" x14ac:dyDescent="0.15">
      <c r="B1197" s="101"/>
      <c r="C1197" s="124" t="s">
        <v>201</v>
      </c>
      <c r="D1197" s="37"/>
      <c r="E1197" s="37"/>
      <c r="F1197" s="37"/>
      <c r="G1197" s="239">
        <f t="shared" si="157"/>
        <v>2531</v>
      </c>
      <c r="H1197" s="57">
        <f t="shared" si="158"/>
        <v>47.372580007902016</v>
      </c>
      <c r="I1197" s="57">
        <f t="shared" si="158"/>
        <v>2.0940339786645596</v>
      </c>
      <c r="J1197" s="57">
        <f t="shared" si="158"/>
        <v>2.8842354800474124</v>
      </c>
      <c r="K1197" s="57">
        <f t="shared" si="158"/>
        <v>4.543658632951403</v>
      </c>
      <c r="L1197" s="57">
        <f t="shared" si="158"/>
        <v>15.250888976689057</v>
      </c>
      <c r="M1197" s="57">
        <f t="shared" si="158"/>
        <v>27.143421572500987</v>
      </c>
      <c r="N1197" s="57">
        <f t="shared" si="158"/>
        <v>0.55314105096799682</v>
      </c>
      <c r="O1197" s="61">
        <f t="shared" si="158"/>
        <v>0.15804030027657051</v>
      </c>
      <c r="P1197" s="57">
        <f t="shared" si="155"/>
        <v>100</v>
      </c>
    </row>
    <row r="1198" spans="2:21" s="36" customFormat="1" ht="12" customHeight="1" x14ac:dyDescent="0.15">
      <c r="B1198" s="101"/>
      <c r="C1198" s="124" t="s">
        <v>202</v>
      </c>
      <c r="D1198" s="37"/>
      <c r="E1198" s="37"/>
      <c r="F1198" s="37"/>
      <c r="G1198" s="239">
        <f t="shared" si="157"/>
        <v>2531</v>
      </c>
      <c r="H1198" s="57">
        <f t="shared" si="158"/>
        <v>56.538917423943104</v>
      </c>
      <c r="I1198" s="57">
        <f t="shared" si="158"/>
        <v>2.6471750296325562</v>
      </c>
      <c r="J1198" s="57">
        <f t="shared" si="158"/>
        <v>2.7657052548399843</v>
      </c>
      <c r="K1198" s="57">
        <f t="shared" si="158"/>
        <v>4.3856183326748326</v>
      </c>
      <c r="L1198" s="57">
        <f t="shared" si="158"/>
        <v>12.6037139470565</v>
      </c>
      <c r="M1198" s="57">
        <f t="shared" si="158"/>
        <v>20.703279336230739</v>
      </c>
      <c r="N1198" s="57">
        <f t="shared" si="158"/>
        <v>0.31608060055314102</v>
      </c>
      <c r="O1198" s="61">
        <f t="shared" si="158"/>
        <v>3.9510075069142628E-2</v>
      </c>
      <c r="P1198" s="57">
        <f t="shared" si="155"/>
        <v>100</v>
      </c>
    </row>
    <row r="1199" spans="2:21" s="36" customFormat="1" ht="12" customHeight="1" x14ac:dyDescent="0.15">
      <c r="B1199" s="101"/>
      <c r="C1199" s="149" t="s">
        <v>203</v>
      </c>
      <c r="D1199" s="150"/>
      <c r="E1199" s="150"/>
      <c r="F1199" s="150"/>
      <c r="G1199" s="242">
        <f t="shared" si="157"/>
        <v>2531</v>
      </c>
      <c r="H1199" s="156">
        <f t="shared" si="158"/>
        <v>95.653891742394308</v>
      </c>
      <c r="I1199" s="156">
        <f t="shared" si="158"/>
        <v>0.55314105096799682</v>
      </c>
      <c r="J1199" s="156">
        <f t="shared" si="158"/>
        <v>0.5136309758988542</v>
      </c>
      <c r="K1199" s="156">
        <f t="shared" si="158"/>
        <v>0.43461082576056898</v>
      </c>
      <c r="L1199" s="156">
        <f t="shared" si="158"/>
        <v>0.63216120110628204</v>
      </c>
      <c r="M1199" s="156">
        <f t="shared" si="158"/>
        <v>2.2125642038719873</v>
      </c>
      <c r="N1199" s="156">
        <f t="shared" si="158"/>
        <v>0</v>
      </c>
      <c r="O1199" s="157">
        <f t="shared" si="158"/>
        <v>0</v>
      </c>
      <c r="P1199" s="156">
        <f t="shared" si="155"/>
        <v>100</v>
      </c>
    </row>
    <row r="1200" spans="2:21" s="36" customFormat="1" ht="12" customHeight="1" x14ac:dyDescent="0.15">
      <c r="B1200" s="101"/>
      <c r="C1200" s="124" t="s">
        <v>204</v>
      </c>
      <c r="D1200" s="37"/>
      <c r="E1200" s="37"/>
      <c r="F1200" s="37"/>
      <c r="G1200" s="239">
        <f t="shared" si="157"/>
        <v>2531</v>
      </c>
      <c r="H1200" s="57">
        <f t="shared" si="158"/>
        <v>16.436191228763334</v>
      </c>
      <c r="I1200" s="57">
        <f t="shared" si="158"/>
        <v>1.935993678387989</v>
      </c>
      <c r="J1200" s="57">
        <f t="shared" si="158"/>
        <v>3.1212959304622681</v>
      </c>
      <c r="K1200" s="57">
        <f t="shared" si="158"/>
        <v>6.4401422362702494</v>
      </c>
      <c r="L1200" s="57">
        <f t="shared" si="158"/>
        <v>24.101145792177007</v>
      </c>
      <c r="M1200" s="57">
        <f t="shared" si="158"/>
        <v>47.135519557487157</v>
      </c>
      <c r="N1200" s="57">
        <f t="shared" si="158"/>
        <v>0.79020150138285272</v>
      </c>
      <c r="O1200" s="61">
        <f t="shared" si="158"/>
        <v>3.9510075069142628E-2</v>
      </c>
      <c r="P1200" s="57">
        <f t="shared" si="155"/>
        <v>100</v>
      </c>
    </row>
    <row r="1201" spans="2:16" s="36" customFormat="1" ht="12" customHeight="1" x14ac:dyDescent="0.15">
      <c r="B1201" s="101"/>
      <c r="C1201" s="124" t="s">
        <v>1043</v>
      </c>
      <c r="D1201" s="37"/>
      <c r="E1201" s="37"/>
      <c r="F1201" s="37"/>
      <c r="G1201" s="239">
        <f t="shared" si="157"/>
        <v>2531</v>
      </c>
      <c r="H1201" s="57">
        <f t="shared" si="158"/>
        <v>8.2971157645199529</v>
      </c>
      <c r="I1201" s="57">
        <f t="shared" si="158"/>
        <v>2.2915843540102725</v>
      </c>
      <c r="J1201" s="57">
        <f t="shared" si="158"/>
        <v>4.6621888581588307</v>
      </c>
      <c r="K1201" s="57">
        <f t="shared" si="158"/>
        <v>9.2848676412485194</v>
      </c>
      <c r="L1201" s="57">
        <f t="shared" si="158"/>
        <v>28.368233899644409</v>
      </c>
      <c r="M1201" s="57">
        <f t="shared" si="158"/>
        <v>46.305807981035166</v>
      </c>
      <c r="N1201" s="57">
        <f t="shared" si="158"/>
        <v>0.75069142631371</v>
      </c>
      <c r="O1201" s="61">
        <f t="shared" si="158"/>
        <v>3.9510075069142628E-2</v>
      </c>
      <c r="P1201" s="57">
        <f t="shared" si="155"/>
        <v>100</v>
      </c>
    </row>
    <row r="1202" spans="2:16" s="36" customFormat="1" ht="12" customHeight="1" x14ac:dyDescent="0.15">
      <c r="B1202" s="101"/>
      <c r="C1202" s="124" t="s">
        <v>1042</v>
      </c>
      <c r="D1202" s="37"/>
      <c r="E1202" s="37"/>
      <c r="F1202" s="37"/>
      <c r="G1202" s="239" t="str">
        <f t="shared" si="157"/>
        <v>－</v>
      </c>
      <c r="H1202" s="92" t="s">
        <v>1041</v>
      </c>
      <c r="I1202" s="92" t="s">
        <v>1041</v>
      </c>
      <c r="J1202" s="92" t="s">
        <v>1041</v>
      </c>
      <c r="K1202" s="92" t="s">
        <v>1041</v>
      </c>
      <c r="L1202" s="92" t="s">
        <v>1041</v>
      </c>
      <c r="M1202" s="92" t="s">
        <v>1041</v>
      </c>
      <c r="N1202" s="92" t="s">
        <v>1041</v>
      </c>
      <c r="O1202" s="248" t="s">
        <v>1041</v>
      </c>
      <c r="P1202" s="92" t="s">
        <v>1041</v>
      </c>
    </row>
    <row r="1203" spans="2:16" s="36" customFormat="1" ht="12" customHeight="1" x14ac:dyDescent="0.15">
      <c r="B1203" s="101"/>
      <c r="C1203" s="124" t="s">
        <v>205</v>
      </c>
      <c r="D1203" s="37"/>
      <c r="E1203" s="37"/>
      <c r="F1203" s="37"/>
      <c r="G1203" s="239">
        <f t="shared" si="157"/>
        <v>2531</v>
      </c>
      <c r="H1203" s="57">
        <f t="shared" ref="H1203:O1218" si="159">H1169/$G1203*100</f>
        <v>30.501777953378113</v>
      </c>
      <c r="I1203" s="57">
        <f t="shared" si="159"/>
        <v>4.8202291584354011</v>
      </c>
      <c r="J1203" s="57">
        <f t="shared" si="159"/>
        <v>6.9537732121691036</v>
      </c>
      <c r="K1203" s="57">
        <f t="shared" si="159"/>
        <v>9.16633741604109</v>
      </c>
      <c r="L1203" s="57">
        <f t="shared" si="159"/>
        <v>17.779533781114186</v>
      </c>
      <c r="M1203" s="57">
        <f t="shared" si="159"/>
        <v>30.18569735282497</v>
      </c>
      <c r="N1203" s="57">
        <f t="shared" si="159"/>
        <v>0.5136309758988542</v>
      </c>
      <c r="O1203" s="61">
        <f t="shared" si="159"/>
        <v>7.9020150138285256E-2</v>
      </c>
      <c r="P1203" s="57">
        <f t="shared" si="155"/>
        <v>100</v>
      </c>
    </row>
    <row r="1204" spans="2:16" s="36" customFormat="1" ht="12" customHeight="1" x14ac:dyDescent="0.15">
      <c r="B1204" s="101"/>
      <c r="C1204" s="124" t="s">
        <v>62</v>
      </c>
      <c r="D1204" s="37"/>
      <c r="E1204" s="37"/>
      <c r="F1204" s="37"/>
      <c r="G1204" s="239">
        <f t="shared" si="157"/>
        <v>2531</v>
      </c>
      <c r="H1204" s="57">
        <f t="shared" si="159"/>
        <v>29.948636902410115</v>
      </c>
      <c r="I1204" s="57">
        <f t="shared" si="159"/>
        <v>7.0723034373765312</v>
      </c>
      <c r="J1204" s="57">
        <f t="shared" si="159"/>
        <v>6.6772026866851046</v>
      </c>
      <c r="K1204" s="57">
        <f t="shared" si="159"/>
        <v>7.9810351639668111</v>
      </c>
      <c r="L1204" s="57">
        <f t="shared" si="159"/>
        <v>17.819043856183328</v>
      </c>
      <c r="M1204" s="57">
        <f t="shared" si="159"/>
        <v>29.869616752271828</v>
      </c>
      <c r="N1204" s="57">
        <f t="shared" si="159"/>
        <v>0.59265112603713943</v>
      </c>
      <c r="O1204" s="61">
        <f t="shared" si="159"/>
        <v>3.9510075069142628E-2</v>
      </c>
      <c r="P1204" s="57">
        <f t="shared" si="155"/>
        <v>100</v>
      </c>
    </row>
    <row r="1205" spans="2:16" s="36" customFormat="1" ht="12" customHeight="1" x14ac:dyDescent="0.15">
      <c r="B1205" s="101"/>
      <c r="C1205" s="149" t="s">
        <v>206</v>
      </c>
      <c r="D1205" s="150"/>
      <c r="E1205" s="150"/>
      <c r="F1205" s="150"/>
      <c r="G1205" s="242">
        <f t="shared" si="157"/>
        <v>2531</v>
      </c>
      <c r="H1205" s="156">
        <f t="shared" si="159"/>
        <v>59.42315290399052</v>
      </c>
      <c r="I1205" s="156">
        <f t="shared" si="159"/>
        <v>22.876333465033582</v>
      </c>
      <c r="J1205" s="156">
        <f t="shared" si="159"/>
        <v>4.3461082576056898</v>
      </c>
      <c r="K1205" s="156">
        <f t="shared" si="159"/>
        <v>2.5286448044251282</v>
      </c>
      <c r="L1205" s="156">
        <f t="shared" si="159"/>
        <v>4.030027657052548</v>
      </c>
      <c r="M1205" s="156">
        <f t="shared" si="159"/>
        <v>6.7167127617542466</v>
      </c>
      <c r="N1205" s="156">
        <f t="shared" si="159"/>
        <v>3.9510075069142628E-2</v>
      </c>
      <c r="O1205" s="157">
        <f t="shared" si="159"/>
        <v>3.9510075069142628E-2</v>
      </c>
      <c r="P1205" s="156">
        <f t="shared" si="155"/>
        <v>100</v>
      </c>
    </row>
    <row r="1206" spans="2:16" s="36" customFormat="1" ht="12" customHeight="1" x14ac:dyDescent="0.15">
      <c r="B1206" s="101"/>
      <c r="C1206" s="124" t="s">
        <v>46</v>
      </c>
      <c r="D1206" s="37"/>
      <c r="E1206" s="37"/>
      <c r="F1206" s="37"/>
      <c r="G1206" s="239">
        <f t="shared" si="157"/>
        <v>2531</v>
      </c>
      <c r="H1206" s="57">
        <f t="shared" si="159"/>
        <v>89.727380482022909</v>
      </c>
      <c r="I1206" s="57">
        <f t="shared" si="159"/>
        <v>6.2425918609245361</v>
      </c>
      <c r="J1206" s="57">
        <f t="shared" si="159"/>
        <v>1.2643224022125641</v>
      </c>
      <c r="K1206" s="57">
        <f t="shared" si="159"/>
        <v>0.35559067562228369</v>
      </c>
      <c r="L1206" s="57">
        <f t="shared" si="159"/>
        <v>0.71118135124456738</v>
      </c>
      <c r="M1206" s="57">
        <f t="shared" si="159"/>
        <v>1.6989332279731331</v>
      </c>
      <c r="N1206" s="57">
        <f t="shared" si="159"/>
        <v>0</v>
      </c>
      <c r="O1206" s="61">
        <f t="shared" si="159"/>
        <v>0</v>
      </c>
      <c r="P1206" s="57">
        <f t="shared" si="155"/>
        <v>99.999999999999986</v>
      </c>
    </row>
    <row r="1207" spans="2:16" s="36" customFormat="1" ht="12" customHeight="1" x14ac:dyDescent="0.15">
      <c r="B1207" s="101"/>
      <c r="C1207" s="124" t="s">
        <v>207</v>
      </c>
      <c r="D1207" s="37"/>
      <c r="E1207" s="37"/>
      <c r="F1207" s="37"/>
      <c r="G1207" s="239">
        <f t="shared" si="157"/>
        <v>2531</v>
      </c>
      <c r="H1207" s="57">
        <f t="shared" si="159"/>
        <v>93.71789806400632</v>
      </c>
      <c r="I1207" s="57">
        <f t="shared" si="159"/>
        <v>4.7412090082971154</v>
      </c>
      <c r="J1207" s="57">
        <f t="shared" si="159"/>
        <v>0.43461082576056898</v>
      </c>
      <c r="K1207" s="57">
        <f t="shared" si="159"/>
        <v>0.15804030027657051</v>
      </c>
      <c r="L1207" s="57">
        <f t="shared" si="159"/>
        <v>0.27657052548399841</v>
      </c>
      <c r="M1207" s="57">
        <f t="shared" si="159"/>
        <v>0.67167127617542466</v>
      </c>
      <c r="N1207" s="57">
        <f t="shared" si="159"/>
        <v>0</v>
      </c>
      <c r="O1207" s="61">
        <f t="shared" si="159"/>
        <v>0</v>
      </c>
      <c r="P1207" s="57">
        <f t="shared" si="155"/>
        <v>100.00000000000001</v>
      </c>
    </row>
    <row r="1208" spans="2:16" s="36" customFormat="1" ht="12" customHeight="1" x14ac:dyDescent="0.15">
      <c r="B1208" s="101"/>
      <c r="C1208" s="124" t="s">
        <v>208</v>
      </c>
      <c r="D1208" s="37"/>
      <c r="E1208" s="37"/>
      <c r="F1208" s="37"/>
      <c r="G1208" s="239">
        <f t="shared" si="157"/>
        <v>2531</v>
      </c>
      <c r="H1208" s="57">
        <f t="shared" si="159"/>
        <v>95.890952192809166</v>
      </c>
      <c r="I1208" s="57">
        <f t="shared" si="159"/>
        <v>2.8842354800474124</v>
      </c>
      <c r="J1208" s="57">
        <f t="shared" si="159"/>
        <v>0.39510075069142636</v>
      </c>
      <c r="K1208" s="57">
        <f t="shared" si="159"/>
        <v>7.9020150138285256E-2</v>
      </c>
      <c r="L1208" s="57">
        <f t="shared" si="159"/>
        <v>0.1185302252074279</v>
      </c>
      <c r="M1208" s="57">
        <f t="shared" si="159"/>
        <v>0.63216120110628204</v>
      </c>
      <c r="N1208" s="57">
        <f t="shared" si="159"/>
        <v>0</v>
      </c>
      <c r="O1208" s="61">
        <f t="shared" si="159"/>
        <v>0</v>
      </c>
      <c r="P1208" s="57">
        <f t="shared" si="155"/>
        <v>100</v>
      </c>
    </row>
    <row r="1209" spans="2:16" s="36" customFormat="1" ht="12" customHeight="1" x14ac:dyDescent="0.15">
      <c r="B1209" s="101"/>
      <c r="C1209" s="124" t="s">
        <v>51</v>
      </c>
      <c r="D1209" s="37"/>
      <c r="E1209" s="37"/>
      <c r="F1209" s="37"/>
      <c r="G1209" s="239">
        <f t="shared" si="157"/>
        <v>2531</v>
      </c>
      <c r="H1209" s="57">
        <f t="shared" si="159"/>
        <v>99.328328723824583</v>
      </c>
      <c r="I1209" s="57">
        <f t="shared" si="159"/>
        <v>0.27657052548399841</v>
      </c>
      <c r="J1209" s="57">
        <f t="shared" si="159"/>
        <v>3.9510075069142628E-2</v>
      </c>
      <c r="K1209" s="57">
        <f t="shared" si="159"/>
        <v>3.9510075069142628E-2</v>
      </c>
      <c r="L1209" s="57">
        <f t="shared" si="159"/>
        <v>3.9510075069142628E-2</v>
      </c>
      <c r="M1209" s="57">
        <f t="shared" si="159"/>
        <v>0.27657052548399841</v>
      </c>
      <c r="N1209" s="57">
        <f t="shared" si="159"/>
        <v>0</v>
      </c>
      <c r="O1209" s="61">
        <f t="shared" si="159"/>
        <v>0</v>
      </c>
      <c r="P1209" s="57">
        <f t="shared" si="155"/>
        <v>100.00000000000003</v>
      </c>
    </row>
    <row r="1210" spans="2:16" s="36" customFormat="1" ht="12" customHeight="1" x14ac:dyDescent="0.15">
      <c r="B1210" s="101"/>
      <c r="C1210" s="124" t="s">
        <v>209</v>
      </c>
      <c r="D1210" s="37"/>
      <c r="E1210" s="37"/>
      <c r="F1210" s="37"/>
      <c r="G1210" s="239">
        <f t="shared" si="157"/>
        <v>2531</v>
      </c>
      <c r="H1210" s="57">
        <f t="shared" si="159"/>
        <v>98.696167522718298</v>
      </c>
      <c r="I1210" s="57">
        <f t="shared" si="159"/>
        <v>0.86922165152113795</v>
      </c>
      <c r="J1210" s="57">
        <f t="shared" si="159"/>
        <v>7.9020150138285256E-2</v>
      </c>
      <c r="K1210" s="57">
        <f t="shared" si="159"/>
        <v>7.9020150138285256E-2</v>
      </c>
      <c r="L1210" s="57">
        <f t="shared" si="159"/>
        <v>3.9510075069142628E-2</v>
      </c>
      <c r="M1210" s="57">
        <f t="shared" si="159"/>
        <v>0.23706045041485579</v>
      </c>
      <c r="N1210" s="57">
        <f t="shared" si="159"/>
        <v>0</v>
      </c>
      <c r="O1210" s="61">
        <f t="shared" si="159"/>
        <v>0</v>
      </c>
      <c r="P1210" s="57">
        <f t="shared" si="155"/>
        <v>100.00000000000003</v>
      </c>
    </row>
    <row r="1211" spans="2:16" s="36" customFormat="1" ht="12" customHeight="1" x14ac:dyDescent="0.15">
      <c r="B1211" s="101"/>
      <c r="C1211" s="124" t="s">
        <v>54</v>
      </c>
      <c r="D1211" s="37"/>
      <c r="E1211" s="37"/>
      <c r="F1211" s="37"/>
      <c r="G1211" s="239">
        <f t="shared" si="157"/>
        <v>2531</v>
      </c>
      <c r="H1211" s="57">
        <f t="shared" si="159"/>
        <v>97.866455946266299</v>
      </c>
      <c r="I1211" s="57">
        <f t="shared" si="159"/>
        <v>0.55314105096799682</v>
      </c>
      <c r="J1211" s="57">
        <f t="shared" si="159"/>
        <v>0.39510075069142636</v>
      </c>
      <c r="K1211" s="57">
        <f t="shared" si="159"/>
        <v>0.23706045041485579</v>
      </c>
      <c r="L1211" s="57">
        <f t="shared" si="159"/>
        <v>0.27657052548399841</v>
      </c>
      <c r="M1211" s="57">
        <f t="shared" si="159"/>
        <v>0.67167127617542466</v>
      </c>
      <c r="N1211" s="57">
        <f t="shared" si="159"/>
        <v>0</v>
      </c>
      <c r="O1211" s="61">
        <f t="shared" si="159"/>
        <v>0</v>
      </c>
      <c r="P1211" s="57">
        <f t="shared" si="155"/>
        <v>100.00000000000001</v>
      </c>
    </row>
    <row r="1212" spans="2:16" s="36" customFormat="1" ht="12" customHeight="1" x14ac:dyDescent="0.15">
      <c r="B1212" s="101"/>
      <c r="C1212" s="124" t="s">
        <v>597</v>
      </c>
      <c r="D1212" s="37"/>
      <c r="E1212" s="37"/>
      <c r="F1212" s="37"/>
      <c r="G1212" s="239">
        <f t="shared" si="157"/>
        <v>2531</v>
      </c>
      <c r="H1212" s="57">
        <f t="shared" si="159"/>
        <v>99.40734887396286</v>
      </c>
      <c r="I1212" s="57">
        <f t="shared" si="159"/>
        <v>7.9020150138285256E-2</v>
      </c>
      <c r="J1212" s="57">
        <f t="shared" si="159"/>
        <v>7.9020150138285256E-2</v>
      </c>
      <c r="K1212" s="57">
        <f t="shared" si="159"/>
        <v>7.9020150138285256E-2</v>
      </c>
      <c r="L1212" s="57">
        <f t="shared" si="159"/>
        <v>7.9020150138285256E-2</v>
      </c>
      <c r="M1212" s="57">
        <f t="shared" si="159"/>
        <v>0.27657052548399841</v>
      </c>
      <c r="N1212" s="57">
        <f t="shared" si="159"/>
        <v>0</v>
      </c>
      <c r="O1212" s="61">
        <f t="shared" si="159"/>
        <v>0</v>
      </c>
      <c r="P1212" s="57">
        <f t="shared" si="155"/>
        <v>100.00000000000003</v>
      </c>
    </row>
    <row r="1213" spans="2:16" s="36" customFormat="1" ht="12" customHeight="1" x14ac:dyDescent="0.15">
      <c r="B1213" s="101"/>
      <c r="C1213" s="149" t="s">
        <v>57</v>
      </c>
      <c r="D1213" s="150"/>
      <c r="E1213" s="150"/>
      <c r="F1213" s="150"/>
      <c r="G1213" s="242">
        <f t="shared" si="157"/>
        <v>2531</v>
      </c>
      <c r="H1213" s="156">
        <f t="shared" si="159"/>
        <v>98.380086922165162</v>
      </c>
      <c r="I1213" s="156">
        <f t="shared" si="159"/>
        <v>0.67167127617542466</v>
      </c>
      <c r="J1213" s="156">
        <f t="shared" si="159"/>
        <v>0.1185302252074279</v>
      </c>
      <c r="K1213" s="156">
        <f t="shared" si="159"/>
        <v>0.23706045041485579</v>
      </c>
      <c r="L1213" s="156">
        <f t="shared" si="159"/>
        <v>0.15804030027657051</v>
      </c>
      <c r="M1213" s="156">
        <f t="shared" si="159"/>
        <v>0.43461082576056898</v>
      </c>
      <c r="N1213" s="156">
        <f t="shared" si="159"/>
        <v>0</v>
      </c>
      <c r="O1213" s="157">
        <f t="shared" si="159"/>
        <v>0</v>
      </c>
      <c r="P1213" s="156">
        <f t="shared" si="155"/>
        <v>100.00000000000001</v>
      </c>
    </row>
    <row r="1214" spans="2:16" s="36" customFormat="1" ht="12" customHeight="1" x14ac:dyDescent="0.15">
      <c r="B1214" s="101"/>
      <c r="C1214" s="124" t="s">
        <v>210</v>
      </c>
      <c r="D1214" s="37"/>
      <c r="E1214" s="37"/>
      <c r="F1214" s="37"/>
      <c r="G1214" s="239">
        <f t="shared" si="157"/>
        <v>2531</v>
      </c>
      <c r="H1214" s="57">
        <f t="shared" si="159"/>
        <v>90.794152508889766</v>
      </c>
      <c r="I1214" s="57">
        <f t="shared" si="159"/>
        <v>4.583168708020545</v>
      </c>
      <c r="J1214" s="57">
        <f t="shared" si="159"/>
        <v>1.066772026866851</v>
      </c>
      <c r="K1214" s="57">
        <f t="shared" si="159"/>
        <v>0.63216120110628204</v>
      </c>
      <c r="L1214" s="57">
        <f t="shared" si="159"/>
        <v>1.0272619517977084</v>
      </c>
      <c r="M1214" s="57">
        <f t="shared" si="159"/>
        <v>1.8569735282497037</v>
      </c>
      <c r="N1214" s="57">
        <f t="shared" si="159"/>
        <v>3.9510075069142628E-2</v>
      </c>
      <c r="O1214" s="61">
        <f t="shared" si="159"/>
        <v>0</v>
      </c>
      <c r="P1214" s="57">
        <f t="shared" si="155"/>
        <v>100.00000000000003</v>
      </c>
    </row>
    <row r="1215" spans="2:16" s="36" customFormat="1" ht="12" customHeight="1" x14ac:dyDescent="0.15">
      <c r="B1215" s="101"/>
      <c r="C1215" s="124" t="s">
        <v>211</v>
      </c>
      <c r="D1215" s="37"/>
      <c r="E1215" s="37"/>
      <c r="F1215" s="37"/>
      <c r="G1215" s="239">
        <f t="shared" si="157"/>
        <v>2531</v>
      </c>
      <c r="H1215" s="57">
        <f t="shared" si="159"/>
        <v>84.867641248518382</v>
      </c>
      <c r="I1215" s="57">
        <f t="shared" si="159"/>
        <v>7.0723034373765312</v>
      </c>
      <c r="J1215" s="57">
        <f t="shared" si="159"/>
        <v>2.4101145792177006</v>
      </c>
      <c r="K1215" s="57">
        <f t="shared" si="159"/>
        <v>0.82971157645199534</v>
      </c>
      <c r="L1215" s="57">
        <f t="shared" si="159"/>
        <v>1.5408929276965626</v>
      </c>
      <c r="M1215" s="57">
        <f t="shared" si="159"/>
        <v>3.2003160806005528</v>
      </c>
      <c r="N1215" s="57">
        <f t="shared" si="159"/>
        <v>7.9020150138285256E-2</v>
      </c>
      <c r="O1215" s="61">
        <f t="shared" si="159"/>
        <v>0</v>
      </c>
      <c r="P1215" s="57">
        <f t="shared" si="155"/>
        <v>100.00000000000003</v>
      </c>
    </row>
    <row r="1216" spans="2:16" s="36" customFormat="1" ht="12" customHeight="1" x14ac:dyDescent="0.15">
      <c r="B1216" s="101"/>
      <c r="C1216" s="124" t="s">
        <v>212</v>
      </c>
      <c r="D1216" s="37"/>
      <c r="E1216" s="37"/>
      <c r="F1216" s="37"/>
      <c r="G1216" s="239">
        <f t="shared" si="157"/>
        <v>2531</v>
      </c>
      <c r="H1216" s="57">
        <f t="shared" si="159"/>
        <v>33.069932832872382</v>
      </c>
      <c r="I1216" s="57">
        <f t="shared" si="159"/>
        <v>7.9020150138285272</v>
      </c>
      <c r="J1216" s="57">
        <f t="shared" si="159"/>
        <v>10.075069142631371</v>
      </c>
      <c r="K1216" s="57">
        <f t="shared" si="159"/>
        <v>6.4796523113393913</v>
      </c>
      <c r="L1216" s="57">
        <f t="shared" si="159"/>
        <v>15.013828526274201</v>
      </c>
      <c r="M1216" s="57">
        <f t="shared" si="159"/>
        <v>26.866851047016986</v>
      </c>
      <c r="N1216" s="57">
        <f t="shared" si="159"/>
        <v>0.5136309758988542</v>
      </c>
      <c r="O1216" s="61">
        <f t="shared" si="159"/>
        <v>7.9020150138285256E-2</v>
      </c>
      <c r="P1216" s="57">
        <f t="shared" si="155"/>
        <v>100</v>
      </c>
    </row>
    <row r="1217" spans="1:21" s="36" customFormat="1" ht="12" customHeight="1" x14ac:dyDescent="0.15">
      <c r="B1217" s="101"/>
      <c r="C1217" s="124" t="s">
        <v>213</v>
      </c>
      <c r="D1217" s="37"/>
      <c r="E1217" s="37"/>
      <c r="F1217" s="37"/>
      <c r="G1217" s="239">
        <f t="shared" si="157"/>
        <v>2531</v>
      </c>
      <c r="H1217" s="57">
        <f t="shared" si="159"/>
        <v>88.34452785460293</v>
      </c>
      <c r="I1217" s="57">
        <f t="shared" si="159"/>
        <v>3.8719873567759779</v>
      </c>
      <c r="J1217" s="57">
        <f t="shared" si="159"/>
        <v>1.8964836033188464</v>
      </c>
      <c r="K1217" s="57">
        <f t="shared" si="159"/>
        <v>1.1853022520742789</v>
      </c>
      <c r="L1217" s="57">
        <f t="shared" si="159"/>
        <v>1.8964836033188464</v>
      </c>
      <c r="M1217" s="57">
        <f t="shared" si="159"/>
        <v>2.7657052548399843</v>
      </c>
      <c r="N1217" s="57">
        <f t="shared" si="159"/>
        <v>3.9510075069142628E-2</v>
      </c>
      <c r="O1217" s="61">
        <f t="shared" si="159"/>
        <v>0</v>
      </c>
      <c r="P1217" s="57">
        <f t="shared" si="155"/>
        <v>100</v>
      </c>
    </row>
    <row r="1218" spans="1:21" s="36" customFormat="1" ht="12" customHeight="1" x14ac:dyDescent="0.15">
      <c r="B1218" s="101"/>
      <c r="C1218" s="124" t="s">
        <v>214</v>
      </c>
      <c r="D1218" s="37"/>
      <c r="E1218" s="37"/>
      <c r="F1218" s="37"/>
      <c r="G1218" s="239">
        <f t="shared" si="157"/>
        <v>2531</v>
      </c>
      <c r="H1218" s="57">
        <f t="shared" si="159"/>
        <v>68.115369419201897</v>
      </c>
      <c r="I1218" s="57">
        <f t="shared" si="159"/>
        <v>27.380482022915842</v>
      </c>
      <c r="J1218" s="57">
        <f t="shared" si="159"/>
        <v>0.79020150138285272</v>
      </c>
      <c r="K1218" s="57">
        <f t="shared" si="159"/>
        <v>0.27657052548399841</v>
      </c>
      <c r="L1218" s="57">
        <f t="shared" si="159"/>
        <v>1.1062821019359936</v>
      </c>
      <c r="M1218" s="57">
        <f t="shared" si="159"/>
        <v>2.2915843540102725</v>
      </c>
      <c r="N1218" s="57">
        <f t="shared" si="159"/>
        <v>0</v>
      </c>
      <c r="O1218" s="61">
        <f t="shared" si="159"/>
        <v>3.9510075069142628E-2</v>
      </c>
      <c r="P1218" s="57">
        <f t="shared" ref="P1218:P1221" si="160">SUM(H1218:O1218)</f>
        <v>100</v>
      </c>
    </row>
    <row r="1219" spans="1:21" s="36" customFormat="1" ht="12" customHeight="1" x14ac:dyDescent="0.15">
      <c r="B1219" s="101"/>
      <c r="C1219" s="149" t="s">
        <v>215</v>
      </c>
      <c r="D1219" s="150"/>
      <c r="E1219" s="150"/>
      <c r="F1219" s="150"/>
      <c r="G1219" s="242">
        <f t="shared" si="157"/>
        <v>2531</v>
      </c>
      <c r="H1219" s="156">
        <f t="shared" ref="H1219:O1221" si="161">H1185/$G1219*100</f>
        <v>94.508099565389173</v>
      </c>
      <c r="I1219" s="156">
        <f t="shared" si="161"/>
        <v>4.7016989332279735</v>
      </c>
      <c r="J1219" s="156">
        <f t="shared" si="161"/>
        <v>0.19755037534571318</v>
      </c>
      <c r="K1219" s="156">
        <f t="shared" si="161"/>
        <v>7.9020150138285256E-2</v>
      </c>
      <c r="L1219" s="156">
        <f t="shared" si="161"/>
        <v>0.1185302252074279</v>
      </c>
      <c r="M1219" s="156">
        <f t="shared" si="161"/>
        <v>0.39510075069142636</v>
      </c>
      <c r="N1219" s="156">
        <f t="shared" si="161"/>
        <v>0</v>
      </c>
      <c r="O1219" s="157">
        <f t="shared" si="161"/>
        <v>0</v>
      </c>
      <c r="P1219" s="156">
        <f t="shared" si="160"/>
        <v>100</v>
      </c>
    </row>
    <row r="1220" spans="1:21" s="36" customFormat="1" ht="12" customHeight="1" x14ac:dyDescent="0.15">
      <c r="B1220" s="101"/>
      <c r="C1220" s="124" t="s">
        <v>216</v>
      </c>
      <c r="D1220" s="37"/>
      <c r="E1220" s="37"/>
      <c r="F1220" s="37"/>
      <c r="G1220" s="239">
        <f t="shared" si="157"/>
        <v>2531</v>
      </c>
      <c r="H1220" s="57">
        <f t="shared" si="161"/>
        <v>88.225997629395494</v>
      </c>
      <c r="I1220" s="57">
        <f t="shared" si="161"/>
        <v>10.786250493875938</v>
      </c>
      <c r="J1220" s="57">
        <f t="shared" si="161"/>
        <v>0.1185302252074279</v>
      </c>
      <c r="K1220" s="57">
        <f t="shared" si="161"/>
        <v>0</v>
      </c>
      <c r="L1220" s="57">
        <f t="shared" si="161"/>
        <v>0.15804030027657051</v>
      </c>
      <c r="M1220" s="57">
        <f t="shared" si="161"/>
        <v>0.67167127617542466</v>
      </c>
      <c r="N1220" s="57">
        <f t="shared" si="161"/>
        <v>0</v>
      </c>
      <c r="O1220" s="61">
        <f t="shared" si="161"/>
        <v>3.9510075069142628E-2</v>
      </c>
      <c r="P1220" s="57">
        <f t="shared" si="160"/>
        <v>100</v>
      </c>
    </row>
    <row r="1221" spans="1:21" ht="12" customHeight="1" x14ac:dyDescent="0.15">
      <c r="B1221" s="103"/>
      <c r="C1221" s="125" t="s">
        <v>217</v>
      </c>
      <c r="D1221" s="71"/>
      <c r="E1221" s="71"/>
      <c r="F1221" s="71"/>
      <c r="G1221" s="238">
        <f t="shared" si="157"/>
        <v>2531</v>
      </c>
      <c r="H1221" s="58">
        <f t="shared" si="161"/>
        <v>74.792572105887004</v>
      </c>
      <c r="I1221" s="58">
        <f t="shared" si="161"/>
        <v>3.7929672066376927</v>
      </c>
      <c r="J1221" s="58">
        <f t="shared" si="161"/>
        <v>2.568154879494271</v>
      </c>
      <c r="K1221" s="58">
        <f t="shared" si="161"/>
        <v>2.2125642038719873</v>
      </c>
      <c r="L1221" s="58">
        <f t="shared" si="161"/>
        <v>6.4006321612011057</v>
      </c>
      <c r="M1221" s="58">
        <f t="shared" si="161"/>
        <v>10.075069142631371</v>
      </c>
      <c r="N1221" s="58">
        <f t="shared" si="161"/>
        <v>0.1185302252074279</v>
      </c>
      <c r="O1221" s="62">
        <f t="shared" si="161"/>
        <v>3.9510075069142628E-2</v>
      </c>
      <c r="P1221" s="58">
        <f t="shared" si="160"/>
        <v>100.00000000000001</v>
      </c>
      <c r="Q1221" s="36"/>
    </row>
    <row r="1222" spans="1:21" ht="15" customHeight="1" x14ac:dyDescent="0.15">
      <c r="B1222" s="98"/>
      <c r="C1222" s="90"/>
      <c r="D1222" s="88"/>
      <c r="E1222" s="88"/>
      <c r="F1222" s="37"/>
      <c r="G1222" s="38"/>
      <c r="H1222" s="59"/>
      <c r="I1222" s="59"/>
      <c r="J1222" s="59"/>
      <c r="K1222" s="66"/>
      <c r="L1222" s="59"/>
      <c r="M1222" s="36"/>
    </row>
    <row r="1223" spans="1:21" ht="15" customHeight="1" x14ac:dyDescent="0.15">
      <c r="A1223" s="17" t="s">
        <v>1153</v>
      </c>
      <c r="B1223" s="98"/>
      <c r="C1223" s="32"/>
      <c r="D1223" s="32"/>
      <c r="E1223" s="32"/>
      <c r="F1223" s="32"/>
      <c r="G1223" s="32"/>
      <c r="H1223" s="32"/>
      <c r="I1223" s="32"/>
      <c r="J1223" s="32"/>
      <c r="K1223" s="32"/>
      <c r="L1223" s="33"/>
      <c r="M1223" s="127"/>
    </row>
    <row r="1224" spans="1:21" ht="15" customHeight="1" x14ac:dyDescent="0.15">
      <c r="A1224" s="1" t="s">
        <v>1154</v>
      </c>
      <c r="B1224" s="96"/>
      <c r="F1224" s="1"/>
    </row>
    <row r="1225" spans="1:21" s="36" customFormat="1" ht="33.75" x14ac:dyDescent="0.15">
      <c r="B1225" s="95" t="s">
        <v>13</v>
      </c>
      <c r="C1225" s="30"/>
      <c r="D1225" s="30"/>
      <c r="E1225" s="30"/>
      <c r="F1225" s="30"/>
      <c r="G1225" s="31"/>
      <c r="H1225" s="123" t="s">
        <v>620</v>
      </c>
      <c r="I1225" s="123" t="s">
        <v>621</v>
      </c>
      <c r="J1225" s="123" t="s">
        <v>622</v>
      </c>
      <c r="K1225" s="123" t="s">
        <v>623</v>
      </c>
      <c r="L1225" s="49" t="s">
        <v>624</v>
      </c>
      <c r="M1225" s="49" t="s">
        <v>625</v>
      </c>
      <c r="N1225" s="49" t="s">
        <v>626</v>
      </c>
      <c r="O1225" s="317" t="s">
        <v>324</v>
      </c>
      <c r="P1225" s="40" t="s">
        <v>4</v>
      </c>
      <c r="Q1225" s="41" t="s">
        <v>627</v>
      </c>
      <c r="R1225" s="41" t="s">
        <v>628</v>
      </c>
      <c r="S1225" s="41" t="s">
        <v>629</v>
      </c>
      <c r="T1225" s="41" t="s">
        <v>218</v>
      </c>
      <c r="U1225" s="41" t="s">
        <v>630</v>
      </c>
    </row>
    <row r="1226" spans="1:21" s="36" customFormat="1" ht="12" customHeight="1" x14ac:dyDescent="0.15">
      <c r="B1226" s="100" t="s">
        <v>2</v>
      </c>
      <c r="C1226" s="124" t="s">
        <v>193</v>
      </c>
      <c r="D1226" s="47"/>
      <c r="E1226" s="47"/>
      <c r="F1226" s="47"/>
      <c r="G1226" s="42"/>
      <c r="H1226" s="50">
        <v>923</v>
      </c>
      <c r="I1226" s="50">
        <v>341</v>
      </c>
      <c r="J1226" s="50">
        <v>178</v>
      </c>
      <c r="K1226" s="50">
        <v>65</v>
      </c>
      <c r="L1226" s="50">
        <v>47</v>
      </c>
      <c r="M1226" s="50">
        <v>51</v>
      </c>
      <c r="N1226" s="50">
        <v>1</v>
      </c>
      <c r="O1226" s="51">
        <v>0</v>
      </c>
      <c r="P1226" s="50">
        <f t="shared" ref="P1226:P1257" si="162">SUM(H1226:O1226)</f>
        <v>1606</v>
      </c>
      <c r="Q1226" s="56">
        <v>3.5087173100871731</v>
      </c>
      <c r="R1226" s="56">
        <v>8.2503660322108345</v>
      </c>
      <c r="S1226" s="56">
        <v>6</v>
      </c>
      <c r="T1226" s="56">
        <v>30</v>
      </c>
      <c r="U1226" s="56">
        <v>1</v>
      </c>
    </row>
    <row r="1227" spans="1:21" s="36" customFormat="1" ht="12" customHeight="1" x14ac:dyDescent="0.15">
      <c r="B1227" s="101"/>
      <c r="C1227" s="124" t="s">
        <v>1044</v>
      </c>
      <c r="D1227" s="37"/>
      <c r="E1227" s="37"/>
      <c r="F1227" s="37"/>
      <c r="G1227" s="43"/>
      <c r="H1227" s="52">
        <v>1048</v>
      </c>
      <c r="I1227" s="52">
        <v>383</v>
      </c>
      <c r="J1227" s="52">
        <v>87</v>
      </c>
      <c r="K1227" s="52">
        <v>26</v>
      </c>
      <c r="L1227" s="52">
        <v>31</v>
      </c>
      <c r="M1227" s="52">
        <v>28</v>
      </c>
      <c r="N1227" s="52">
        <v>3</v>
      </c>
      <c r="O1227" s="53">
        <v>0</v>
      </c>
      <c r="P1227" s="52">
        <f t="shared" si="162"/>
        <v>1606</v>
      </c>
      <c r="Q1227" s="57">
        <v>2.1755915317559151</v>
      </c>
      <c r="R1227" s="57">
        <v>6.2616487455197136</v>
      </c>
      <c r="S1227" s="57">
        <v>3.5</v>
      </c>
      <c r="T1227" s="57">
        <v>30</v>
      </c>
      <c r="U1227" s="57">
        <v>1</v>
      </c>
    </row>
    <row r="1228" spans="1:21" s="36" customFormat="1" ht="12" customHeight="1" x14ac:dyDescent="0.15">
      <c r="B1228" s="101"/>
      <c r="C1228" s="149" t="s">
        <v>194</v>
      </c>
      <c r="D1228" s="150"/>
      <c r="E1228" s="150"/>
      <c r="F1228" s="150"/>
      <c r="G1228" s="151"/>
      <c r="H1228" s="152">
        <v>1116</v>
      </c>
      <c r="I1228" s="152">
        <v>413</v>
      </c>
      <c r="J1228" s="152">
        <v>43</v>
      </c>
      <c r="K1228" s="152">
        <v>2</v>
      </c>
      <c r="L1228" s="152">
        <v>18</v>
      </c>
      <c r="M1228" s="152">
        <v>14</v>
      </c>
      <c r="N1228" s="152">
        <v>0</v>
      </c>
      <c r="O1228" s="153">
        <v>0</v>
      </c>
      <c r="P1228" s="152">
        <f t="shared" si="162"/>
        <v>1606</v>
      </c>
      <c r="Q1228" s="156">
        <v>1.2552926525529264</v>
      </c>
      <c r="R1228" s="156">
        <v>4.1142857142857139</v>
      </c>
      <c r="S1228" s="156">
        <v>3</v>
      </c>
      <c r="T1228" s="156">
        <v>23</v>
      </c>
      <c r="U1228" s="156">
        <v>1</v>
      </c>
    </row>
    <row r="1229" spans="1:21" s="36" customFormat="1" ht="12" customHeight="1" x14ac:dyDescent="0.15">
      <c r="B1229" s="101"/>
      <c r="C1229" s="124" t="s">
        <v>195</v>
      </c>
      <c r="D1229" s="37"/>
      <c r="E1229" s="37"/>
      <c r="F1229" s="37"/>
      <c r="G1229" s="43"/>
      <c r="H1229" s="52">
        <v>1014</v>
      </c>
      <c r="I1229" s="52">
        <v>236</v>
      </c>
      <c r="J1229" s="52">
        <v>141</v>
      </c>
      <c r="K1229" s="52">
        <v>76</v>
      </c>
      <c r="L1229" s="52">
        <v>70</v>
      </c>
      <c r="M1229" s="52">
        <v>64</v>
      </c>
      <c r="N1229" s="52">
        <v>5</v>
      </c>
      <c r="O1229" s="53">
        <v>0</v>
      </c>
      <c r="P1229" s="52">
        <f t="shared" si="162"/>
        <v>1606</v>
      </c>
      <c r="Q1229" s="57">
        <v>3.5348692403486925</v>
      </c>
      <c r="R1229" s="57">
        <v>9.5895270270270263</v>
      </c>
      <c r="S1229" s="57">
        <v>8</v>
      </c>
      <c r="T1229" s="57">
        <v>31</v>
      </c>
      <c r="U1229" s="57">
        <v>1</v>
      </c>
    </row>
    <row r="1230" spans="1:21" s="36" customFormat="1" ht="12" customHeight="1" x14ac:dyDescent="0.15">
      <c r="B1230" s="101"/>
      <c r="C1230" s="124" t="s">
        <v>196</v>
      </c>
      <c r="D1230" s="37"/>
      <c r="E1230" s="37"/>
      <c r="F1230" s="37"/>
      <c r="G1230" s="43"/>
      <c r="H1230" s="52">
        <v>334</v>
      </c>
      <c r="I1230" s="52">
        <v>321</v>
      </c>
      <c r="J1230" s="52">
        <v>338</v>
      </c>
      <c r="K1230" s="52">
        <v>230</v>
      </c>
      <c r="L1230" s="52">
        <v>218</v>
      </c>
      <c r="M1230" s="52">
        <v>148</v>
      </c>
      <c r="N1230" s="52">
        <v>13</v>
      </c>
      <c r="O1230" s="53">
        <v>4</v>
      </c>
      <c r="P1230" s="52">
        <f t="shared" si="162"/>
        <v>1606</v>
      </c>
      <c r="Q1230" s="57">
        <v>8.9937578027465666</v>
      </c>
      <c r="R1230" s="57">
        <v>11.362776025236593</v>
      </c>
      <c r="S1230" s="57">
        <v>10</v>
      </c>
      <c r="T1230" s="57">
        <v>31</v>
      </c>
      <c r="U1230" s="57">
        <v>1</v>
      </c>
    </row>
    <row r="1231" spans="1:21" s="36" customFormat="1" ht="12" customHeight="1" x14ac:dyDescent="0.15">
      <c r="B1231" s="101"/>
      <c r="C1231" s="124" t="s">
        <v>197</v>
      </c>
      <c r="D1231" s="37"/>
      <c r="E1231" s="37"/>
      <c r="F1231" s="37"/>
      <c r="G1231" s="43"/>
      <c r="H1231" s="52">
        <v>515</v>
      </c>
      <c r="I1231" s="52">
        <v>245</v>
      </c>
      <c r="J1231" s="52">
        <v>240</v>
      </c>
      <c r="K1231" s="52">
        <v>196</v>
      </c>
      <c r="L1231" s="52">
        <v>226</v>
      </c>
      <c r="M1231" s="52">
        <v>162</v>
      </c>
      <c r="N1231" s="52">
        <v>17</v>
      </c>
      <c r="O1231" s="53">
        <v>5</v>
      </c>
      <c r="P1231" s="52">
        <f t="shared" si="162"/>
        <v>1606</v>
      </c>
      <c r="Q1231" s="57">
        <v>8.5196752029981262</v>
      </c>
      <c r="R1231" s="57">
        <v>12.559852670349908</v>
      </c>
      <c r="S1231" s="57">
        <v>12</v>
      </c>
      <c r="T1231" s="57">
        <v>31</v>
      </c>
      <c r="U1231" s="57">
        <v>1</v>
      </c>
    </row>
    <row r="1232" spans="1:21" s="36" customFormat="1" ht="12" customHeight="1" x14ac:dyDescent="0.15">
      <c r="B1232" s="101"/>
      <c r="C1232" s="124" t="s">
        <v>198</v>
      </c>
      <c r="D1232" s="37"/>
      <c r="E1232" s="37"/>
      <c r="F1232" s="37"/>
      <c r="G1232" s="43"/>
      <c r="H1232" s="52">
        <v>1551</v>
      </c>
      <c r="I1232" s="52">
        <v>22</v>
      </c>
      <c r="J1232" s="52">
        <v>15</v>
      </c>
      <c r="K1232" s="52">
        <v>5</v>
      </c>
      <c r="L1232" s="52">
        <v>7</v>
      </c>
      <c r="M1232" s="52">
        <v>6</v>
      </c>
      <c r="N1232" s="52">
        <v>0</v>
      </c>
      <c r="O1232" s="53">
        <v>0</v>
      </c>
      <c r="P1232" s="52">
        <f t="shared" si="162"/>
        <v>1606</v>
      </c>
      <c r="Q1232" s="57">
        <v>0.32814445828144456</v>
      </c>
      <c r="R1232" s="57">
        <v>9.581818181818182</v>
      </c>
      <c r="S1232" s="57">
        <v>8</v>
      </c>
      <c r="T1232" s="57">
        <v>22</v>
      </c>
      <c r="U1232" s="57">
        <v>1</v>
      </c>
    </row>
    <row r="1233" spans="2:21" s="36" customFormat="1" ht="12" customHeight="1" x14ac:dyDescent="0.15">
      <c r="B1233" s="101"/>
      <c r="C1233" s="124" t="s">
        <v>199</v>
      </c>
      <c r="D1233" s="37"/>
      <c r="E1233" s="37"/>
      <c r="F1233" s="37"/>
      <c r="G1233" s="43"/>
      <c r="H1233" s="52">
        <v>566</v>
      </c>
      <c r="I1233" s="52">
        <v>202</v>
      </c>
      <c r="J1233" s="52">
        <v>233</v>
      </c>
      <c r="K1233" s="52">
        <v>178</v>
      </c>
      <c r="L1233" s="52">
        <v>221</v>
      </c>
      <c r="M1233" s="52">
        <v>185</v>
      </c>
      <c r="N1233" s="52">
        <v>16</v>
      </c>
      <c r="O1233" s="53">
        <v>5</v>
      </c>
      <c r="P1233" s="52">
        <f t="shared" si="162"/>
        <v>1606</v>
      </c>
      <c r="Q1233" s="57">
        <v>8.470955652717052</v>
      </c>
      <c r="R1233" s="57">
        <v>13.103381642512078</v>
      </c>
      <c r="S1233" s="57">
        <v>13</v>
      </c>
      <c r="T1233" s="57">
        <v>31</v>
      </c>
      <c r="U1233" s="57">
        <v>1</v>
      </c>
    </row>
    <row r="1234" spans="2:21" s="36" customFormat="1" ht="12" customHeight="1" x14ac:dyDescent="0.15">
      <c r="B1234" s="101"/>
      <c r="C1234" s="124" t="s">
        <v>200</v>
      </c>
      <c r="D1234" s="37"/>
      <c r="E1234" s="37"/>
      <c r="F1234" s="37"/>
      <c r="G1234" s="43"/>
      <c r="H1234" s="52">
        <v>742</v>
      </c>
      <c r="I1234" s="52">
        <v>313</v>
      </c>
      <c r="J1234" s="52">
        <v>211</v>
      </c>
      <c r="K1234" s="52">
        <v>126</v>
      </c>
      <c r="L1234" s="52">
        <v>103</v>
      </c>
      <c r="M1234" s="52">
        <v>104</v>
      </c>
      <c r="N1234" s="52">
        <v>6</v>
      </c>
      <c r="O1234" s="53">
        <v>1</v>
      </c>
      <c r="P1234" s="52">
        <f t="shared" si="162"/>
        <v>1606</v>
      </c>
      <c r="Q1234" s="57">
        <v>5.4679127725856702</v>
      </c>
      <c r="R1234" s="57">
        <v>10.16917728852839</v>
      </c>
      <c r="S1234" s="57">
        <v>9</v>
      </c>
      <c r="T1234" s="57">
        <v>31</v>
      </c>
      <c r="U1234" s="57">
        <v>1</v>
      </c>
    </row>
    <row r="1235" spans="2:21" s="36" customFormat="1" ht="12" customHeight="1" x14ac:dyDescent="0.15">
      <c r="B1235" s="101"/>
      <c r="C1235" s="124" t="s">
        <v>201</v>
      </c>
      <c r="D1235" s="37"/>
      <c r="E1235" s="37"/>
      <c r="F1235" s="37"/>
      <c r="G1235" s="43"/>
      <c r="H1235" s="52">
        <v>1028</v>
      </c>
      <c r="I1235" s="52">
        <v>208</v>
      </c>
      <c r="J1235" s="52">
        <v>135</v>
      </c>
      <c r="K1235" s="52">
        <v>82</v>
      </c>
      <c r="L1235" s="52">
        <v>81</v>
      </c>
      <c r="M1235" s="52">
        <v>68</v>
      </c>
      <c r="N1235" s="52">
        <v>1</v>
      </c>
      <c r="O1235" s="53">
        <v>3</v>
      </c>
      <c r="P1235" s="52">
        <f t="shared" si="162"/>
        <v>1606</v>
      </c>
      <c r="Q1235" s="57">
        <v>3.6350592638802244</v>
      </c>
      <c r="R1235" s="57">
        <v>10.133913043478261</v>
      </c>
      <c r="S1235" s="57">
        <v>9</v>
      </c>
      <c r="T1235" s="57">
        <v>26</v>
      </c>
      <c r="U1235" s="57">
        <v>1</v>
      </c>
    </row>
    <row r="1236" spans="2:21" s="36" customFormat="1" ht="12" customHeight="1" x14ac:dyDescent="0.15">
      <c r="B1236" s="101"/>
      <c r="C1236" s="124" t="s">
        <v>202</v>
      </c>
      <c r="D1236" s="37"/>
      <c r="E1236" s="37"/>
      <c r="F1236" s="37"/>
      <c r="G1236" s="43"/>
      <c r="H1236" s="52">
        <v>991</v>
      </c>
      <c r="I1236" s="52">
        <v>220</v>
      </c>
      <c r="J1236" s="52">
        <v>149</v>
      </c>
      <c r="K1236" s="52">
        <v>68</v>
      </c>
      <c r="L1236" s="52">
        <v>92</v>
      </c>
      <c r="M1236" s="52">
        <v>82</v>
      </c>
      <c r="N1236" s="52">
        <v>1</v>
      </c>
      <c r="O1236" s="53">
        <v>3</v>
      </c>
      <c r="P1236" s="52">
        <f t="shared" si="162"/>
        <v>1606</v>
      </c>
      <c r="Q1236" s="57">
        <v>3.9906425452276979</v>
      </c>
      <c r="R1236" s="57">
        <v>10.452614379084967</v>
      </c>
      <c r="S1236" s="57">
        <v>9</v>
      </c>
      <c r="T1236" s="57">
        <v>26</v>
      </c>
      <c r="U1236" s="57">
        <v>1</v>
      </c>
    </row>
    <row r="1237" spans="2:21" s="36" customFormat="1" ht="12" customHeight="1" x14ac:dyDescent="0.15">
      <c r="B1237" s="101"/>
      <c r="C1237" s="149" t="s">
        <v>203</v>
      </c>
      <c r="D1237" s="150"/>
      <c r="E1237" s="150"/>
      <c r="F1237" s="150"/>
      <c r="G1237" s="151"/>
      <c r="H1237" s="152">
        <v>314</v>
      </c>
      <c r="I1237" s="152">
        <v>197</v>
      </c>
      <c r="J1237" s="152">
        <v>205</v>
      </c>
      <c r="K1237" s="152">
        <v>240</v>
      </c>
      <c r="L1237" s="152">
        <v>328</v>
      </c>
      <c r="M1237" s="152">
        <v>285</v>
      </c>
      <c r="N1237" s="152">
        <v>28</v>
      </c>
      <c r="O1237" s="153">
        <v>9</v>
      </c>
      <c r="P1237" s="152">
        <f t="shared" si="162"/>
        <v>1606</v>
      </c>
      <c r="Q1237" s="156">
        <v>11.71195992485911</v>
      </c>
      <c r="R1237" s="156">
        <v>14.578332034294622</v>
      </c>
      <c r="S1237" s="156">
        <v>15</v>
      </c>
      <c r="T1237" s="156">
        <v>31</v>
      </c>
      <c r="U1237" s="156">
        <v>1</v>
      </c>
    </row>
    <row r="1238" spans="2:21" s="36" customFormat="1" ht="12" customHeight="1" x14ac:dyDescent="0.15">
      <c r="B1238" s="101"/>
      <c r="C1238" s="124" t="s">
        <v>204</v>
      </c>
      <c r="D1238" s="37"/>
      <c r="E1238" s="37"/>
      <c r="F1238" s="37"/>
      <c r="G1238" s="43"/>
      <c r="H1238" s="52">
        <v>901</v>
      </c>
      <c r="I1238" s="52">
        <v>68</v>
      </c>
      <c r="J1238" s="52">
        <v>49</v>
      </c>
      <c r="K1238" s="52">
        <v>64</v>
      </c>
      <c r="L1238" s="52">
        <v>218</v>
      </c>
      <c r="M1238" s="52">
        <v>291</v>
      </c>
      <c r="N1238" s="52">
        <v>15</v>
      </c>
      <c r="O1238" s="53">
        <v>0</v>
      </c>
      <c r="P1238" s="52">
        <f t="shared" si="162"/>
        <v>1606</v>
      </c>
      <c r="Q1238" s="57">
        <v>7.7714819427148196</v>
      </c>
      <c r="R1238" s="57">
        <v>17.703546099290779</v>
      </c>
      <c r="S1238" s="57">
        <v>20</v>
      </c>
      <c r="T1238" s="57">
        <v>31</v>
      </c>
      <c r="U1238" s="57">
        <v>1</v>
      </c>
    </row>
    <row r="1239" spans="2:21" s="36" customFormat="1" ht="12" customHeight="1" x14ac:dyDescent="0.15">
      <c r="B1239" s="101"/>
      <c r="C1239" s="124" t="s">
        <v>1043</v>
      </c>
      <c r="D1239" s="37"/>
      <c r="E1239" s="37"/>
      <c r="F1239" s="37"/>
      <c r="G1239" s="43"/>
      <c r="H1239" s="52">
        <v>1266</v>
      </c>
      <c r="I1239" s="52">
        <v>147</v>
      </c>
      <c r="J1239" s="52">
        <v>106</v>
      </c>
      <c r="K1239" s="52">
        <v>38</v>
      </c>
      <c r="L1239" s="52">
        <v>26</v>
      </c>
      <c r="M1239" s="52">
        <v>20</v>
      </c>
      <c r="N1239" s="52">
        <v>3</v>
      </c>
      <c r="O1239" s="53">
        <v>0</v>
      </c>
      <c r="P1239" s="52">
        <f t="shared" si="162"/>
        <v>1606</v>
      </c>
      <c r="Q1239" s="57">
        <v>1.740348692403487</v>
      </c>
      <c r="R1239" s="57">
        <v>8.2205882352941178</v>
      </c>
      <c r="S1239" s="57">
        <v>7</v>
      </c>
      <c r="T1239" s="57">
        <v>30</v>
      </c>
      <c r="U1239" s="57">
        <v>1</v>
      </c>
    </row>
    <row r="1240" spans="2:21" s="36" customFormat="1" ht="12" customHeight="1" x14ac:dyDescent="0.15">
      <c r="B1240" s="101"/>
      <c r="C1240" s="124" t="s">
        <v>1042</v>
      </c>
      <c r="D1240" s="37"/>
      <c r="E1240" s="37"/>
      <c r="F1240" s="37"/>
      <c r="G1240" s="43"/>
      <c r="H1240" s="52">
        <v>428</v>
      </c>
      <c r="I1240" s="52">
        <v>74</v>
      </c>
      <c r="J1240" s="52">
        <v>60</v>
      </c>
      <c r="K1240" s="52">
        <v>120</v>
      </c>
      <c r="L1240" s="52">
        <v>361</v>
      </c>
      <c r="M1240" s="52">
        <v>507</v>
      </c>
      <c r="N1240" s="52">
        <v>47</v>
      </c>
      <c r="O1240" s="53">
        <v>9</v>
      </c>
      <c r="P1240" s="52">
        <f t="shared" si="162"/>
        <v>1606</v>
      </c>
      <c r="Q1240" s="57">
        <v>13.567939887288667</v>
      </c>
      <c r="R1240" s="57">
        <v>18.535500427715995</v>
      </c>
      <c r="S1240" s="57">
        <v>20</v>
      </c>
      <c r="T1240" s="57">
        <v>31</v>
      </c>
      <c r="U1240" s="57">
        <v>1</v>
      </c>
    </row>
    <row r="1241" spans="2:21" s="36" customFormat="1" ht="12" customHeight="1" x14ac:dyDescent="0.15">
      <c r="B1241" s="101"/>
      <c r="C1241" s="124" t="s">
        <v>205</v>
      </c>
      <c r="D1241" s="37"/>
      <c r="E1241" s="37"/>
      <c r="F1241" s="37"/>
      <c r="G1241" s="43"/>
      <c r="H1241" s="52">
        <v>868</v>
      </c>
      <c r="I1241" s="52">
        <v>154</v>
      </c>
      <c r="J1241" s="52">
        <v>156</v>
      </c>
      <c r="K1241" s="52">
        <v>156</v>
      </c>
      <c r="L1241" s="52">
        <v>158</v>
      </c>
      <c r="M1241" s="52">
        <v>108</v>
      </c>
      <c r="N1241" s="52">
        <v>5</v>
      </c>
      <c r="O1241" s="53">
        <v>1</v>
      </c>
      <c r="P1241" s="52">
        <f t="shared" si="162"/>
        <v>1606</v>
      </c>
      <c r="Q1241" s="57">
        <v>5.8380062305295954</v>
      </c>
      <c r="R1241" s="57">
        <v>12.71370420624152</v>
      </c>
      <c r="S1241" s="57">
        <v>13</v>
      </c>
      <c r="T1241" s="57">
        <v>31</v>
      </c>
      <c r="U1241" s="57">
        <v>1</v>
      </c>
    </row>
    <row r="1242" spans="2:21" s="36" customFormat="1" ht="12" customHeight="1" x14ac:dyDescent="0.15">
      <c r="B1242" s="101"/>
      <c r="C1242" s="124" t="s">
        <v>62</v>
      </c>
      <c r="D1242" s="37"/>
      <c r="E1242" s="37"/>
      <c r="F1242" s="37"/>
      <c r="G1242" s="43"/>
      <c r="H1242" s="52">
        <v>866</v>
      </c>
      <c r="I1242" s="52">
        <v>128</v>
      </c>
      <c r="J1242" s="52">
        <v>147</v>
      </c>
      <c r="K1242" s="52">
        <v>144</v>
      </c>
      <c r="L1242" s="52">
        <v>170</v>
      </c>
      <c r="M1242" s="52">
        <v>138</v>
      </c>
      <c r="N1242" s="52">
        <v>9</v>
      </c>
      <c r="O1242" s="53">
        <v>4</v>
      </c>
      <c r="P1242" s="52">
        <f t="shared" si="162"/>
        <v>1606</v>
      </c>
      <c r="Q1242" s="57">
        <v>6.2509363295880149</v>
      </c>
      <c r="R1242" s="57">
        <v>13.605978260869565</v>
      </c>
      <c r="S1242" s="57">
        <v>15</v>
      </c>
      <c r="T1242" s="57">
        <v>31</v>
      </c>
      <c r="U1242" s="57">
        <v>1</v>
      </c>
    </row>
    <row r="1243" spans="2:21" s="36" customFormat="1" ht="12" customHeight="1" x14ac:dyDescent="0.15">
      <c r="B1243" s="101"/>
      <c r="C1243" s="149" t="s">
        <v>206</v>
      </c>
      <c r="D1243" s="150"/>
      <c r="E1243" s="150"/>
      <c r="F1243" s="150"/>
      <c r="G1243" s="151"/>
      <c r="H1243" s="245" t="s">
        <v>1041</v>
      </c>
      <c r="I1243" s="245" t="s">
        <v>1041</v>
      </c>
      <c r="J1243" s="245" t="s">
        <v>1041</v>
      </c>
      <c r="K1243" s="245" t="s">
        <v>1041</v>
      </c>
      <c r="L1243" s="245" t="s">
        <v>1041</v>
      </c>
      <c r="M1243" s="245" t="s">
        <v>1041</v>
      </c>
      <c r="N1243" s="245" t="s">
        <v>1041</v>
      </c>
      <c r="O1243" s="246" t="s">
        <v>1041</v>
      </c>
      <c r="P1243" s="245" t="s">
        <v>1041</v>
      </c>
      <c r="Q1243" s="227" t="s">
        <v>1041</v>
      </c>
      <c r="R1243" s="227" t="s">
        <v>1041</v>
      </c>
      <c r="S1243" s="227" t="s">
        <v>1041</v>
      </c>
      <c r="T1243" s="227" t="s">
        <v>1041</v>
      </c>
      <c r="U1243" s="227" t="s">
        <v>1041</v>
      </c>
    </row>
    <row r="1244" spans="2:21" s="36" customFormat="1" ht="12" customHeight="1" x14ac:dyDescent="0.15">
      <c r="B1244" s="101"/>
      <c r="C1244" s="124" t="s">
        <v>46</v>
      </c>
      <c r="D1244" s="37"/>
      <c r="E1244" s="37"/>
      <c r="F1244" s="37"/>
      <c r="G1244" s="43"/>
      <c r="H1244" s="52">
        <v>1217</v>
      </c>
      <c r="I1244" s="52">
        <v>279</v>
      </c>
      <c r="J1244" s="52">
        <v>59</v>
      </c>
      <c r="K1244" s="52">
        <v>15</v>
      </c>
      <c r="L1244" s="52">
        <v>20</v>
      </c>
      <c r="M1244" s="52">
        <v>16</v>
      </c>
      <c r="N1244" s="52">
        <v>0</v>
      </c>
      <c r="O1244" s="53">
        <v>0</v>
      </c>
      <c r="P1244" s="52">
        <f t="shared" si="162"/>
        <v>1606</v>
      </c>
      <c r="Q1244" s="57">
        <v>1.3835616438356164</v>
      </c>
      <c r="R1244" s="57">
        <v>5.7120822622107967</v>
      </c>
      <c r="S1244" s="57">
        <v>4</v>
      </c>
      <c r="T1244" s="57">
        <v>23</v>
      </c>
      <c r="U1244" s="57">
        <v>1</v>
      </c>
    </row>
    <row r="1245" spans="2:21" s="36" customFormat="1" ht="12" customHeight="1" x14ac:dyDescent="0.15">
      <c r="B1245" s="101"/>
      <c r="C1245" s="124" t="s">
        <v>207</v>
      </c>
      <c r="D1245" s="37"/>
      <c r="E1245" s="37"/>
      <c r="F1245" s="37"/>
      <c r="G1245" s="43"/>
      <c r="H1245" s="52">
        <v>1552</v>
      </c>
      <c r="I1245" s="52">
        <v>51</v>
      </c>
      <c r="J1245" s="52">
        <v>2</v>
      </c>
      <c r="K1245" s="52">
        <v>0</v>
      </c>
      <c r="L1245" s="52">
        <v>0</v>
      </c>
      <c r="M1245" s="52">
        <v>1</v>
      </c>
      <c r="N1245" s="52">
        <v>0</v>
      </c>
      <c r="O1245" s="53">
        <v>0</v>
      </c>
      <c r="P1245" s="52">
        <f t="shared" si="162"/>
        <v>1606</v>
      </c>
      <c r="Q1245" s="57">
        <v>7.0983810709838113E-2</v>
      </c>
      <c r="R1245" s="57">
        <v>2.1111111111111112</v>
      </c>
      <c r="S1245" s="57">
        <v>1</v>
      </c>
      <c r="T1245" s="57">
        <v>21</v>
      </c>
      <c r="U1245" s="57">
        <v>1</v>
      </c>
    </row>
    <row r="1246" spans="2:21" s="36" customFormat="1" ht="12" customHeight="1" x14ac:dyDescent="0.15">
      <c r="B1246" s="101"/>
      <c r="C1246" s="124" t="s">
        <v>208</v>
      </c>
      <c r="D1246" s="37"/>
      <c r="E1246" s="37"/>
      <c r="F1246" s="37"/>
      <c r="G1246" s="43"/>
      <c r="H1246" s="52">
        <v>1571</v>
      </c>
      <c r="I1246" s="52">
        <v>32</v>
      </c>
      <c r="J1246" s="52">
        <v>1</v>
      </c>
      <c r="K1246" s="52">
        <v>1</v>
      </c>
      <c r="L1246" s="52">
        <v>1</v>
      </c>
      <c r="M1246" s="52">
        <v>0</v>
      </c>
      <c r="N1246" s="52">
        <v>0</v>
      </c>
      <c r="O1246" s="53">
        <v>0</v>
      </c>
      <c r="P1246" s="52">
        <f t="shared" si="162"/>
        <v>1606</v>
      </c>
      <c r="Q1246" s="57">
        <v>7.4097135740971362E-2</v>
      </c>
      <c r="R1246" s="57">
        <v>3.4</v>
      </c>
      <c r="S1246" s="57">
        <v>2</v>
      </c>
      <c r="T1246" s="57">
        <v>20</v>
      </c>
      <c r="U1246" s="57">
        <v>1</v>
      </c>
    </row>
    <row r="1247" spans="2:21" s="36" customFormat="1" ht="12" customHeight="1" x14ac:dyDescent="0.15">
      <c r="B1247" s="101"/>
      <c r="C1247" s="124" t="s">
        <v>51</v>
      </c>
      <c r="D1247" s="37"/>
      <c r="E1247" s="37"/>
      <c r="F1247" s="37"/>
      <c r="G1247" s="43"/>
      <c r="H1247" s="52">
        <v>1597</v>
      </c>
      <c r="I1247" s="52">
        <v>8</v>
      </c>
      <c r="J1247" s="52">
        <v>1</v>
      </c>
      <c r="K1247" s="52">
        <v>0</v>
      </c>
      <c r="L1247" s="52">
        <v>0</v>
      </c>
      <c r="M1247" s="52">
        <v>0</v>
      </c>
      <c r="N1247" s="52">
        <v>0</v>
      </c>
      <c r="O1247" s="53">
        <v>0</v>
      </c>
      <c r="P1247" s="52">
        <f t="shared" si="162"/>
        <v>1606</v>
      </c>
      <c r="Q1247" s="57">
        <v>1.3075965130759652E-2</v>
      </c>
      <c r="R1247" s="57">
        <v>2.3333333333333335</v>
      </c>
      <c r="S1247" s="57">
        <v>1</v>
      </c>
      <c r="T1247" s="57">
        <v>10</v>
      </c>
      <c r="U1247" s="57">
        <v>1</v>
      </c>
    </row>
    <row r="1248" spans="2:21" s="36" customFormat="1" ht="12" customHeight="1" x14ac:dyDescent="0.15">
      <c r="B1248" s="101"/>
      <c r="C1248" s="124" t="s">
        <v>209</v>
      </c>
      <c r="D1248" s="37"/>
      <c r="E1248" s="37"/>
      <c r="F1248" s="37"/>
      <c r="G1248" s="43"/>
      <c r="H1248" s="52">
        <v>1547</v>
      </c>
      <c r="I1248" s="52">
        <v>58</v>
      </c>
      <c r="J1248" s="52">
        <v>1</v>
      </c>
      <c r="K1248" s="52">
        <v>0</v>
      </c>
      <c r="L1248" s="52">
        <v>0</v>
      </c>
      <c r="M1248" s="52">
        <v>0</v>
      </c>
      <c r="N1248" s="52">
        <v>0</v>
      </c>
      <c r="O1248" s="53">
        <v>0</v>
      </c>
      <c r="P1248" s="52">
        <f t="shared" si="162"/>
        <v>1606</v>
      </c>
      <c r="Q1248" s="57">
        <v>6.0398505603985055E-2</v>
      </c>
      <c r="R1248" s="57">
        <v>1.6440677966101696</v>
      </c>
      <c r="S1248" s="57">
        <v>1</v>
      </c>
      <c r="T1248" s="57">
        <v>8</v>
      </c>
      <c r="U1248" s="57">
        <v>1</v>
      </c>
    </row>
    <row r="1249" spans="2:21" s="36" customFormat="1" ht="12" customHeight="1" x14ac:dyDescent="0.15">
      <c r="B1249" s="101"/>
      <c r="C1249" s="124" t="s">
        <v>54</v>
      </c>
      <c r="D1249" s="37"/>
      <c r="E1249" s="37"/>
      <c r="F1249" s="37"/>
      <c r="G1249" s="43"/>
      <c r="H1249" s="52">
        <v>1557</v>
      </c>
      <c r="I1249" s="52">
        <v>26</v>
      </c>
      <c r="J1249" s="52">
        <v>5</v>
      </c>
      <c r="K1249" s="52">
        <v>4</v>
      </c>
      <c r="L1249" s="52">
        <v>7</v>
      </c>
      <c r="M1249" s="52">
        <v>7</v>
      </c>
      <c r="N1249" s="52">
        <v>0</v>
      </c>
      <c r="O1249" s="53">
        <v>0</v>
      </c>
      <c r="P1249" s="52">
        <f t="shared" si="162"/>
        <v>1606</v>
      </c>
      <c r="Q1249" s="57">
        <v>0.28829389788293897</v>
      </c>
      <c r="R1249" s="57">
        <v>9.4489795918367339</v>
      </c>
      <c r="S1249" s="57">
        <v>5</v>
      </c>
      <c r="T1249" s="57">
        <v>23</v>
      </c>
      <c r="U1249" s="57">
        <v>1</v>
      </c>
    </row>
    <row r="1250" spans="2:21" s="36" customFormat="1" ht="12" customHeight="1" x14ac:dyDescent="0.15">
      <c r="B1250" s="101"/>
      <c r="C1250" s="124" t="s">
        <v>597</v>
      </c>
      <c r="D1250" s="37"/>
      <c r="E1250" s="37"/>
      <c r="F1250" s="37"/>
      <c r="G1250" s="43"/>
      <c r="H1250" s="52">
        <v>1581</v>
      </c>
      <c r="I1250" s="52">
        <v>21</v>
      </c>
      <c r="J1250" s="52">
        <v>2</v>
      </c>
      <c r="K1250" s="52">
        <v>0</v>
      </c>
      <c r="L1250" s="52">
        <v>1</v>
      </c>
      <c r="M1250" s="52">
        <v>1</v>
      </c>
      <c r="N1250" s="52">
        <v>0</v>
      </c>
      <c r="O1250" s="53">
        <v>0</v>
      </c>
      <c r="P1250" s="52">
        <f t="shared" si="162"/>
        <v>1606</v>
      </c>
      <c r="Q1250" s="57">
        <v>7.2851805728518057E-2</v>
      </c>
      <c r="R1250" s="57">
        <v>4.68</v>
      </c>
      <c r="S1250" s="57">
        <v>3</v>
      </c>
      <c r="T1250" s="57">
        <v>22</v>
      </c>
      <c r="U1250" s="57">
        <v>1</v>
      </c>
    </row>
    <row r="1251" spans="2:21" s="36" customFormat="1" ht="12" customHeight="1" x14ac:dyDescent="0.15">
      <c r="B1251" s="101"/>
      <c r="C1251" s="149" t="s">
        <v>57</v>
      </c>
      <c r="D1251" s="150"/>
      <c r="E1251" s="150"/>
      <c r="F1251" s="150"/>
      <c r="G1251" s="151"/>
      <c r="H1251" s="152">
        <v>1556</v>
      </c>
      <c r="I1251" s="152">
        <v>32</v>
      </c>
      <c r="J1251" s="152">
        <v>10</v>
      </c>
      <c r="K1251" s="152">
        <v>3</v>
      </c>
      <c r="L1251" s="152">
        <v>3</v>
      </c>
      <c r="M1251" s="152">
        <v>2</v>
      </c>
      <c r="N1251" s="152">
        <v>0</v>
      </c>
      <c r="O1251" s="153">
        <v>0</v>
      </c>
      <c r="P1251" s="152">
        <f t="shared" si="162"/>
        <v>1606</v>
      </c>
      <c r="Q1251" s="156">
        <v>0.19427148194271482</v>
      </c>
      <c r="R1251" s="156">
        <v>6.24</v>
      </c>
      <c r="S1251" s="156">
        <v>3.5</v>
      </c>
      <c r="T1251" s="156">
        <v>23</v>
      </c>
      <c r="U1251" s="156">
        <v>1</v>
      </c>
    </row>
    <row r="1252" spans="2:21" s="36" customFormat="1" ht="12" customHeight="1" x14ac:dyDescent="0.15">
      <c r="B1252" s="101"/>
      <c r="C1252" s="124" t="s">
        <v>210</v>
      </c>
      <c r="D1252" s="37"/>
      <c r="E1252" s="37"/>
      <c r="F1252" s="37"/>
      <c r="G1252" s="43"/>
      <c r="H1252" s="52">
        <v>1379</v>
      </c>
      <c r="I1252" s="52">
        <v>151</v>
      </c>
      <c r="J1252" s="52">
        <v>32</v>
      </c>
      <c r="K1252" s="52">
        <v>7</v>
      </c>
      <c r="L1252" s="52">
        <v>16</v>
      </c>
      <c r="M1252" s="52">
        <v>20</v>
      </c>
      <c r="N1252" s="52">
        <v>1</v>
      </c>
      <c r="O1252" s="53">
        <v>0</v>
      </c>
      <c r="P1252" s="52">
        <f t="shared" si="162"/>
        <v>1606</v>
      </c>
      <c r="Q1252" s="57">
        <v>0.94769613947696141</v>
      </c>
      <c r="R1252" s="57">
        <v>6.7048458149779737</v>
      </c>
      <c r="S1252" s="57">
        <v>3</v>
      </c>
      <c r="T1252" s="57">
        <v>28</v>
      </c>
      <c r="U1252" s="57">
        <v>1</v>
      </c>
    </row>
    <row r="1253" spans="2:21" s="36" customFormat="1" ht="12" customHeight="1" x14ac:dyDescent="0.15">
      <c r="B1253" s="101"/>
      <c r="C1253" s="124" t="s">
        <v>211</v>
      </c>
      <c r="D1253" s="37"/>
      <c r="E1253" s="37"/>
      <c r="F1253" s="37"/>
      <c r="G1253" s="43"/>
      <c r="H1253" s="52">
        <v>1147</v>
      </c>
      <c r="I1253" s="52">
        <v>224</v>
      </c>
      <c r="J1253" s="52">
        <v>113</v>
      </c>
      <c r="K1253" s="52">
        <v>35</v>
      </c>
      <c r="L1253" s="52">
        <v>37</v>
      </c>
      <c r="M1253" s="52">
        <v>47</v>
      </c>
      <c r="N1253" s="52">
        <v>3</v>
      </c>
      <c r="O1253" s="53">
        <v>0</v>
      </c>
      <c r="P1253" s="52">
        <f t="shared" si="162"/>
        <v>1606</v>
      </c>
      <c r="Q1253" s="57">
        <v>2.4750933997509339</v>
      </c>
      <c r="R1253" s="57">
        <v>8.6601307189542478</v>
      </c>
      <c r="S1253" s="57">
        <v>6</v>
      </c>
      <c r="T1253" s="57">
        <v>31</v>
      </c>
      <c r="U1253" s="57">
        <v>1</v>
      </c>
    </row>
    <row r="1254" spans="2:21" s="36" customFormat="1" ht="12" customHeight="1" x14ac:dyDescent="0.15">
      <c r="B1254" s="101"/>
      <c r="C1254" s="124" t="s">
        <v>212</v>
      </c>
      <c r="D1254" s="37"/>
      <c r="E1254" s="37"/>
      <c r="F1254" s="37"/>
      <c r="G1254" s="43"/>
      <c r="H1254" s="52">
        <v>478</v>
      </c>
      <c r="I1254" s="52">
        <v>71</v>
      </c>
      <c r="J1254" s="52">
        <v>63</v>
      </c>
      <c r="K1254" s="52">
        <v>112</v>
      </c>
      <c r="L1254" s="52">
        <v>346</v>
      </c>
      <c r="M1254" s="52">
        <v>500</v>
      </c>
      <c r="N1254" s="52">
        <v>34</v>
      </c>
      <c r="O1254" s="53">
        <v>2</v>
      </c>
      <c r="P1254" s="52">
        <f t="shared" si="162"/>
        <v>1606</v>
      </c>
      <c r="Q1254" s="57">
        <v>13.004364089775562</v>
      </c>
      <c r="R1254" s="57">
        <v>18.524866785079929</v>
      </c>
      <c r="S1254" s="57">
        <v>20</v>
      </c>
      <c r="T1254" s="57">
        <v>31</v>
      </c>
      <c r="U1254" s="57">
        <v>1</v>
      </c>
    </row>
    <row r="1255" spans="2:21" s="36" customFormat="1" ht="12" customHeight="1" x14ac:dyDescent="0.15">
      <c r="B1255" s="101"/>
      <c r="C1255" s="124" t="s">
        <v>213</v>
      </c>
      <c r="D1255" s="37"/>
      <c r="E1255" s="37"/>
      <c r="F1255" s="37"/>
      <c r="G1255" s="43"/>
      <c r="H1255" s="52">
        <v>1167</v>
      </c>
      <c r="I1255" s="52">
        <v>204</v>
      </c>
      <c r="J1255" s="52">
        <v>74</v>
      </c>
      <c r="K1255" s="52">
        <v>39</v>
      </c>
      <c r="L1255" s="52">
        <v>59</v>
      </c>
      <c r="M1255" s="52">
        <v>58</v>
      </c>
      <c r="N1255" s="52">
        <v>5</v>
      </c>
      <c r="O1255" s="53">
        <v>0</v>
      </c>
      <c r="P1255" s="52">
        <f t="shared" si="162"/>
        <v>1606</v>
      </c>
      <c r="Q1255" s="57">
        <v>2.6706102117061019</v>
      </c>
      <c r="R1255" s="57">
        <v>9.7699316628701602</v>
      </c>
      <c r="S1255" s="57">
        <v>7</v>
      </c>
      <c r="T1255" s="57">
        <v>31</v>
      </c>
      <c r="U1255" s="57">
        <v>1</v>
      </c>
    </row>
    <row r="1256" spans="2:21" s="36" customFormat="1" ht="12" customHeight="1" x14ac:dyDescent="0.15">
      <c r="B1256" s="101"/>
      <c r="C1256" s="124" t="s">
        <v>214</v>
      </c>
      <c r="D1256" s="37"/>
      <c r="E1256" s="37"/>
      <c r="F1256" s="37"/>
      <c r="G1256" s="43"/>
      <c r="H1256" s="52">
        <v>962</v>
      </c>
      <c r="I1256" s="52">
        <v>605</v>
      </c>
      <c r="J1256" s="52">
        <v>15</v>
      </c>
      <c r="K1256" s="52">
        <v>10</v>
      </c>
      <c r="L1256" s="52">
        <v>5</v>
      </c>
      <c r="M1256" s="52">
        <v>8</v>
      </c>
      <c r="N1256" s="52">
        <v>1</v>
      </c>
      <c r="O1256" s="53">
        <v>0</v>
      </c>
      <c r="P1256" s="52">
        <f t="shared" si="162"/>
        <v>1606</v>
      </c>
      <c r="Q1256" s="57">
        <v>1.0417185554171855</v>
      </c>
      <c r="R1256" s="57">
        <v>2.597826086956522</v>
      </c>
      <c r="S1256" s="57">
        <v>2</v>
      </c>
      <c r="T1256" s="57">
        <v>26</v>
      </c>
      <c r="U1256" s="57">
        <v>1</v>
      </c>
    </row>
    <row r="1257" spans="2:21" s="36" customFormat="1" ht="12" customHeight="1" x14ac:dyDescent="0.15">
      <c r="B1257" s="101"/>
      <c r="C1257" s="149" t="s">
        <v>215</v>
      </c>
      <c r="D1257" s="150"/>
      <c r="E1257" s="150"/>
      <c r="F1257" s="150"/>
      <c r="G1257" s="151"/>
      <c r="H1257" s="152">
        <v>1392</v>
      </c>
      <c r="I1257" s="152">
        <v>198</v>
      </c>
      <c r="J1257" s="152">
        <v>15</v>
      </c>
      <c r="K1257" s="152">
        <v>1</v>
      </c>
      <c r="L1257" s="152">
        <v>0</v>
      </c>
      <c r="M1257" s="152">
        <v>0</v>
      </c>
      <c r="N1257" s="152">
        <v>0</v>
      </c>
      <c r="O1257" s="153">
        <v>0</v>
      </c>
      <c r="P1257" s="152">
        <f t="shared" si="162"/>
        <v>1606</v>
      </c>
      <c r="Q1257" s="156">
        <v>0.35305105853051061</v>
      </c>
      <c r="R1257" s="156">
        <v>2.6495327102803738</v>
      </c>
      <c r="S1257" s="156">
        <v>2</v>
      </c>
      <c r="T1257" s="156">
        <v>12</v>
      </c>
      <c r="U1257" s="156">
        <v>1</v>
      </c>
    </row>
    <row r="1258" spans="2:21" s="36" customFormat="1" ht="12" customHeight="1" x14ac:dyDescent="0.15">
      <c r="B1258" s="101"/>
      <c r="C1258" s="124" t="s">
        <v>216</v>
      </c>
      <c r="D1258" s="37"/>
      <c r="E1258" s="37"/>
      <c r="F1258" s="37"/>
      <c r="G1258" s="43"/>
      <c r="H1258" s="52">
        <v>1231</v>
      </c>
      <c r="I1258" s="52">
        <v>372</v>
      </c>
      <c r="J1258" s="52">
        <v>3</v>
      </c>
      <c r="K1258" s="52">
        <v>0</v>
      </c>
      <c r="L1258" s="52">
        <v>0</v>
      </c>
      <c r="M1258" s="52">
        <v>0</v>
      </c>
      <c r="N1258" s="52">
        <v>0</v>
      </c>
      <c r="O1258" s="53">
        <v>0</v>
      </c>
      <c r="P1258" s="52">
        <f t="shared" ref="P1258:P1289" si="163">SUM(H1258:O1258)</f>
        <v>1606</v>
      </c>
      <c r="Q1258" s="57">
        <v>0.34246575342465752</v>
      </c>
      <c r="R1258" s="57">
        <v>1.4666666666666666</v>
      </c>
      <c r="S1258" s="57">
        <v>1</v>
      </c>
      <c r="T1258" s="57">
        <v>9</v>
      </c>
      <c r="U1258" s="57">
        <v>1</v>
      </c>
    </row>
    <row r="1259" spans="2:21" ht="12" customHeight="1" x14ac:dyDescent="0.15">
      <c r="B1259" s="103"/>
      <c r="C1259" s="125" t="s">
        <v>217</v>
      </c>
      <c r="D1259" s="71"/>
      <c r="E1259" s="71"/>
      <c r="F1259" s="71"/>
      <c r="G1259" s="48"/>
      <c r="H1259" s="54">
        <v>1109</v>
      </c>
      <c r="I1259" s="54">
        <v>146</v>
      </c>
      <c r="J1259" s="54">
        <v>63</v>
      </c>
      <c r="K1259" s="54">
        <v>39</v>
      </c>
      <c r="L1259" s="54">
        <v>117</v>
      </c>
      <c r="M1259" s="54">
        <v>128</v>
      </c>
      <c r="N1259" s="54">
        <v>4</v>
      </c>
      <c r="O1259" s="55">
        <v>0</v>
      </c>
      <c r="P1259" s="54">
        <f t="shared" si="163"/>
        <v>1606</v>
      </c>
      <c r="Q1259" s="58">
        <v>4.1288916562889169</v>
      </c>
      <c r="R1259" s="58">
        <v>13.3420523138833</v>
      </c>
      <c r="S1259" s="58">
        <v>16</v>
      </c>
      <c r="T1259" s="58">
        <v>31</v>
      </c>
      <c r="U1259" s="58">
        <v>1</v>
      </c>
    </row>
    <row r="1260" spans="2:21" s="36" customFormat="1" ht="12" customHeight="1" x14ac:dyDescent="0.15">
      <c r="B1260" s="100" t="s">
        <v>3</v>
      </c>
      <c r="C1260" s="124" t="s">
        <v>193</v>
      </c>
      <c r="D1260" s="47"/>
      <c r="E1260" s="47"/>
      <c r="F1260" s="47"/>
      <c r="G1260" s="244">
        <f>P1226</f>
        <v>1606</v>
      </c>
      <c r="H1260" s="56">
        <f t="shared" ref="H1260:O1275" si="164">H1226/$G1260*100</f>
        <v>57.471980074719795</v>
      </c>
      <c r="I1260" s="56">
        <f t="shared" si="164"/>
        <v>21.232876712328768</v>
      </c>
      <c r="J1260" s="56">
        <f t="shared" si="164"/>
        <v>11.083437110834371</v>
      </c>
      <c r="K1260" s="56">
        <f t="shared" si="164"/>
        <v>4.0473225404732256</v>
      </c>
      <c r="L1260" s="56">
        <f t="shared" si="164"/>
        <v>2.926525529265255</v>
      </c>
      <c r="M1260" s="56">
        <f t="shared" si="164"/>
        <v>3.1755915317559156</v>
      </c>
      <c r="N1260" s="56">
        <f t="shared" si="164"/>
        <v>6.2266500622665005E-2</v>
      </c>
      <c r="O1260" s="60">
        <f t="shared" si="164"/>
        <v>0</v>
      </c>
      <c r="P1260" s="56">
        <f t="shared" si="163"/>
        <v>99.999999999999986</v>
      </c>
      <c r="T1260" s="1"/>
    </row>
    <row r="1261" spans="2:21" s="36" customFormat="1" ht="12" customHeight="1" x14ac:dyDescent="0.15">
      <c r="B1261" s="101"/>
      <c r="C1261" s="124" t="s">
        <v>1044</v>
      </c>
      <c r="D1261" s="37"/>
      <c r="E1261" s="37"/>
      <c r="F1261" s="37"/>
      <c r="G1261" s="239">
        <f t="shared" ref="G1261:G1293" si="165">P1227</f>
        <v>1606</v>
      </c>
      <c r="H1261" s="57">
        <f t="shared" si="164"/>
        <v>65.255292652552939</v>
      </c>
      <c r="I1261" s="57">
        <f t="shared" si="164"/>
        <v>23.848069738480699</v>
      </c>
      <c r="J1261" s="57">
        <f t="shared" si="164"/>
        <v>5.4171855541718559</v>
      </c>
      <c r="K1261" s="57">
        <f t="shared" si="164"/>
        <v>1.61892901618929</v>
      </c>
      <c r="L1261" s="57">
        <f t="shared" si="164"/>
        <v>1.9302615193026154</v>
      </c>
      <c r="M1261" s="57">
        <f t="shared" si="164"/>
        <v>1.7434620174346203</v>
      </c>
      <c r="N1261" s="57">
        <f t="shared" si="164"/>
        <v>0.18679950186799502</v>
      </c>
      <c r="O1261" s="61">
        <f t="shared" si="164"/>
        <v>0</v>
      </c>
      <c r="P1261" s="57">
        <f t="shared" si="163"/>
        <v>100.00000000000001</v>
      </c>
    </row>
    <row r="1262" spans="2:21" s="36" customFormat="1" ht="12" customHeight="1" x14ac:dyDescent="0.15">
      <c r="B1262" s="101"/>
      <c r="C1262" s="149" t="s">
        <v>194</v>
      </c>
      <c r="D1262" s="150"/>
      <c r="E1262" s="150"/>
      <c r="F1262" s="150"/>
      <c r="G1262" s="242">
        <f t="shared" si="165"/>
        <v>1606</v>
      </c>
      <c r="H1262" s="156">
        <f t="shared" si="164"/>
        <v>69.489414694894151</v>
      </c>
      <c r="I1262" s="156">
        <f t="shared" si="164"/>
        <v>25.716064757160645</v>
      </c>
      <c r="J1262" s="156">
        <f t="shared" si="164"/>
        <v>2.6774595267745953</v>
      </c>
      <c r="K1262" s="156">
        <f t="shared" si="164"/>
        <v>0.12453300124533001</v>
      </c>
      <c r="L1262" s="156">
        <f t="shared" si="164"/>
        <v>1.1207970112079702</v>
      </c>
      <c r="M1262" s="156">
        <f t="shared" si="164"/>
        <v>0.87173100871731013</v>
      </c>
      <c r="N1262" s="156">
        <f t="shared" si="164"/>
        <v>0</v>
      </c>
      <c r="O1262" s="157">
        <f t="shared" si="164"/>
        <v>0</v>
      </c>
      <c r="P1262" s="156">
        <f t="shared" si="163"/>
        <v>99.999999999999986</v>
      </c>
    </row>
    <row r="1263" spans="2:21" s="36" customFormat="1" ht="12" customHeight="1" x14ac:dyDescent="0.15">
      <c r="B1263" s="101"/>
      <c r="C1263" s="124" t="s">
        <v>195</v>
      </c>
      <c r="D1263" s="37"/>
      <c r="E1263" s="37"/>
      <c r="F1263" s="37"/>
      <c r="G1263" s="239">
        <f t="shared" si="165"/>
        <v>1606</v>
      </c>
      <c r="H1263" s="57">
        <f t="shared" si="164"/>
        <v>63.138231631382311</v>
      </c>
      <c r="I1263" s="57">
        <f t="shared" si="164"/>
        <v>14.694894146948942</v>
      </c>
      <c r="J1263" s="57">
        <f t="shared" si="164"/>
        <v>8.7795765877957663</v>
      </c>
      <c r="K1263" s="57">
        <f t="shared" si="164"/>
        <v>4.7322540473225407</v>
      </c>
      <c r="L1263" s="57">
        <f t="shared" si="164"/>
        <v>4.3586550435865501</v>
      </c>
      <c r="M1263" s="57">
        <f t="shared" si="164"/>
        <v>3.9850560398505603</v>
      </c>
      <c r="N1263" s="57">
        <f t="shared" si="164"/>
        <v>0.311332503113325</v>
      </c>
      <c r="O1263" s="61">
        <f t="shared" si="164"/>
        <v>0</v>
      </c>
      <c r="P1263" s="57">
        <f t="shared" si="163"/>
        <v>100</v>
      </c>
    </row>
    <row r="1264" spans="2:21" s="36" customFormat="1" ht="12" customHeight="1" x14ac:dyDescent="0.15">
      <c r="B1264" s="101"/>
      <c r="C1264" s="124" t="s">
        <v>196</v>
      </c>
      <c r="D1264" s="37"/>
      <c r="E1264" s="37"/>
      <c r="F1264" s="37"/>
      <c r="G1264" s="239">
        <f t="shared" si="165"/>
        <v>1606</v>
      </c>
      <c r="H1264" s="57">
        <f t="shared" si="164"/>
        <v>20.797011207970112</v>
      </c>
      <c r="I1264" s="57">
        <f t="shared" si="164"/>
        <v>19.987546699875466</v>
      </c>
      <c r="J1264" s="57">
        <f t="shared" si="164"/>
        <v>21.046077210460773</v>
      </c>
      <c r="K1264" s="57">
        <f t="shared" si="164"/>
        <v>14.32129514321295</v>
      </c>
      <c r="L1264" s="57">
        <f t="shared" si="164"/>
        <v>13.574097135740971</v>
      </c>
      <c r="M1264" s="57">
        <f t="shared" si="164"/>
        <v>9.2154420921544205</v>
      </c>
      <c r="N1264" s="57">
        <f t="shared" si="164"/>
        <v>0.80946450809464499</v>
      </c>
      <c r="O1264" s="61">
        <f t="shared" si="164"/>
        <v>0.24906600249066002</v>
      </c>
      <c r="P1264" s="57">
        <f t="shared" si="163"/>
        <v>100.00000000000001</v>
      </c>
    </row>
    <row r="1265" spans="2:16" s="36" customFormat="1" ht="12" customHeight="1" x14ac:dyDescent="0.15">
      <c r="B1265" s="101"/>
      <c r="C1265" s="124" t="s">
        <v>197</v>
      </c>
      <c r="D1265" s="37"/>
      <c r="E1265" s="37"/>
      <c r="F1265" s="37"/>
      <c r="G1265" s="239">
        <f t="shared" si="165"/>
        <v>1606</v>
      </c>
      <c r="H1265" s="57">
        <f t="shared" si="164"/>
        <v>32.067247820672478</v>
      </c>
      <c r="I1265" s="57">
        <f t="shared" si="164"/>
        <v>15.255292652552926</v>
      </c>
      <c r="J1265" s="57">
        <f t="shared" si="164"/>
        <v>14.943960149439601</v>
      </c>
      <c r="K1265" s="57">
        <f t="shared" si="164"/>
        <v>12.204234122042342</v>
      </c>
      <c r="L1265" s="57">
        <f t="shared" si="164"/>
        <v>14.072229140722293</v>
      </c>
      <c r="M1265" s="57">
        <f t="shared" si="164"/>
        <v>10.08717310087173</v>
      </c>
      <c r="N1265" s="57">
        <f t="shared" si="164"/>
        <v>1.0585305105853051</v>
      </c>
      <c r="O1265" s="61">
        <f t="shared" si="164"/>
        <v>0.311332503113325</v>
      </c>
      <c r="P1265" s="57">
        <f t="shared" si="163"/>
        <v>99.999999999999972</v>
      </c>
    </row>
    <row r="1266" spans="2:16" s="36" customFormat="1" ht="12" customHeight="1" x14ac:dyDescent="0.15">
      <c r="B1266" s="101"/>
      <c r="C1266" s="124" t="s">
        <v>198</v>
      </c>
      <c r="D1266" s="37"/>
      <c r="E1266" s="37"/>
      <c r="F1266" s="37"/>
      <c r="G1266" s="239">
        <f t="shared" si="165"/>
        <v>1606</v>
      </c>
      <c r="H1266" s="57">
        <f t="shared" si="164"/>
        <v>96.575342465753423</v>
      </c>
      <c r="I1266" s="57">
        <f t="shared" si="164"/>
        <v>1.3698630136986301</v>
      </c>
      <c r="J1266" s="57">
        <f t="shared" si="164"/>
        <v>0.93399750933997505</v>
      </c>
      <c r="K1266" s="57">
        <f t="shared" si="164"/>
        <v>0.311332503113325</v>
      </c>
      <c r="L1266" s="57">
        <f t="shared" si="164"/>
        <v>0.43586550435865506</v>
      </c>
      <c r="M1266" s="57">
        <f t="shared" si="164"/>
        <v>0.37359900373599003</v>
      </c>
      <c r="N1266" s="57">
        <f t="shared" si="164"/>
        <v>0</v>
      </c>
      <c r="O1266" s="61">
        <f t="shared" si="164"/>
        <v>0</v>
      </c>
      <c r="P1266" s="57">
        <f t="shared" si="163"/>
        <v>100</v>
      </c>
    </row>
    <row r="1267" spans="2:16" s="36" customFormat="1" ht="12" customHeight="1" x14ac:dyDescent="0.15">
      <c r="B1267" s="101"/>
      <c r="C1267" s="124" t="s">
        <v>199</v>
      </c>
      <c r="D1267" s="37"/>
      <c r="E1267" s="37"/>
      <c r="F1267" s="37"/>
      <c r="G1267" s="239">
        <f t="shared" si="165"/>
        <v>1606</v>
      </c>
      <c r="H1267" s="57">
        <f t="shared" si="164"/>
        <v>35.242839352428398</v>
      </c>
      <c r="I1267" s="57">
        <f t="shared" si="164"/>
        <v>12.577833125778332</v>
      </c>
      <c r="J1267" s="57">
        <f t="shared" si="164"/>
        <v>14.508094645080947</v>
      </c>
      <c r="K1267" s="57">
        <f t="shared" si="164"/>
        <v>11.083437110834371</v>
      </c>
      <c r="L1267" s="57">
        <f t="shared" si="164"/>
        <v>13.760896637608965</v>
      </c>
      <c r="M1267" s="57">
        <f t="shared" si="164"/>
        <v>11.519302615193027</v>
      </c>
      <c r="N1267" s="57">
        <f t="shared" si="164"/>
        <v>0.99626400996264008</v>
      </c>
      <c r="O1267" s="61">
        <f t="shared" si="164"/>
        <v>0.311332503113325</v>
      </c>
      <c r="P1267" s="57">
        <f t="shared" si="163"/>
        <v>100</v>
      </c>
    </row>
    <row r="1268" spans="2:16" s="36" customFormat="1" ht="12" customHeight="1" x14ac:dyDescent="0.15">
      <c r="B1268" s="101"/>
      <c r="C1268" s="124" t="s">
        <v>200</v>
      </c>
      <c r="D1268" s="37"/>
      <c r="E1268" s="37"/>
      <c r="F1268" s="37"/>
      <c r="G1268" s="239">
        <f t="shared" si="165"/>
        <v>1606</v>
      </c>
      <c r="H1268" s="57">
        <f t="shared" si="164"/>
        <v>46.201743462017433</v>
      </c>
      <c r="I1268" s="57">
        <f t="shared" si="164"/>
        <v>19.489414694894148</v>
      </c>
      <c r="J1268" s="57">
        <f t="shared" si="164"/>
        <v>13.138231631382316</v>
      </c>
      <c r="K1268" s="57">
        <f t="shared" si="164"/>
        <v>7.8455790784557902</v>
      </c>
      <c r="L1268" s="57">
        <f t="shared" si="164"/>
        <v>6.4134495641344964</v>
      </c>
      <c r="M1268" s="57">
        <f t="shared" si="164"/>
        <v>6.4757160647571599</v>
      </c>
      <c r="N1268" s="57">
        <f t="shared" si="164"/>
        <v>0.37359900373599003</v>
      </c>
      <c r="O1268" s="61">
        <f t="shared" si="164"/>
        <v>6.2266500622665005E-2</v>
      </c>
      <c r="P1268" s="57">
        <f t="shared" si="163"/>
        <v>100</v>
      </c>
    </row>
    <row r="1269" spans="2:16" s="36" customFormat="1" ht="12" customHeight="1" x14ac:dyDescent="0.15">
      <c r="B1269" s="101"/>
      <c r="C1269" s="124" t="s">
        <v>201</v>
      </c>
      <c r="D1269" s="37"/>
      <c r="E1269" s="37"/>
      <c r="F1269" s="37"/>
      <c r="G1269" s="239">
        <f t="shared" si="165"/>
        <v>1606</v>
      </c>
      <c r="H1269" s="57">
        <f t="shared" si="164"/>
        <v>64.00996264009963</v>
      </c>
      <c r="I1269" s="57">
        <f t="shared" si="164"/>
        <v>12.95143212951432</v>
      </c>
      <c r="J1269" s="57">
        <f t="shared" si="164"/>
        <v>8.4059775840597766</v>
      </c>
      <c r="K1269" s="57">
        <f t="shared" si="164"/>
        <v>5.1058530510585305</v>
      </c>
      <c r="L1269" s="57">
        <f t="shared" si="164"/>
        <v>5.0435865504358652</v>
      </c>
      <c r="M1269" s="57">
        <f t="shared" si="164"/>
        <v>4.2341220423412205</v>
      </c>
      <c r="N1269" s="57">
        <f t="shared" si="164"/>
        <v>6.2266500622665005E-2</v>
      </c>
      <c r="O1269" s="61">
        <f t="shared" si="164"/>
        <v>0.18679950186799502</v>
      </c>
      <c r="P1269" s="57">
        <f t="shared" si="163"/>
        <v>100</v>
      </c>
    </row>
    <row r="1270" spans="2:16" s="36" customFormat="1" ht="12" customHeight="1" x14ac:dyDescent="0.15">
      <c r="B1270" s="101"/>
      <c r="C1270" s="124" t="s">
        <v>202</v>
      </c>
      <c r="D1270" s="37"/>
      <c r="E1270" s="37"/>
      <c r="F1270" s="37"/>
      <c r="G1270" s="239">
        <f t="shared" si="165"/>
        <v>1606</v>
      </c>
      <c r="H1270" s="57">
        <f t="shared" si="164"/>
        <v>61.706102117061022</v>
      </c>
      <c r="I1270" s="57">
        <f t="shared" si="164"/>
        <v>13.698630136986301</v>
      </c>
      <c r="J1270" s="57">
        <f t="shared" si="164"/>
        <v>9.2777085927770848</v>
      </c>
      <c r="K1270" s="57">
        <f t="shared" si="164"/>
        <v>4.2341220423412205</v>
      </c>
      <c r="L1270" s="57">
        <f t="shared" si="164"/>
        <v>5.7285180572851804</v>
      </c>
      <c r="M1270" s="57">
        <f t="shared" si="164"/>
        <v>5.1058530510585305</v>
      </c>
      <c r="N1270" s="57">
        <f t="shared" si="164"/>
        <v>6.2266500622665005E-2</v>
      </c>
      <c r="O1270" s="61">
        <f t="shared" si="164"/>
        <v>0.18679950186799502</v>
      </c>
      <c r="P1270" s="57">
        <f t="shared" si="163"/>
        <v>100.00000000000001</v>
      </c>
    </row>
    <row r="1271" spans="2:16" s="36" customFormat="1" ht="12" customHeight="1" x14ac:dyDescent="0.15">
      <c r="B1271" s="101"/>
      <c r="C1271" s="149" t="s">
        <v>203</v>
      </c>
      <c r="D1271" s="150"/>
      <c r="E1271" s="150"/>
      <c r="F1271" s="150"/>
      <c r="G1271" s="242">
        <f t="shared" si="165"/>
        <v>1606</v>
      </c>
      <c r="H1271" s="156">
        <f t="shared" si="164"/>
        <v>19.551681195516814</v>
      </c>
      <c r="I1271" s="156">
        <f t="shared" si="164"/>
        <v>12.266500622665006</v>
      </c>
      <c r="J1271" s="156">
        <f t="shared" si="164"/>
        <v>12.764632627646327</v>
      </c>
      <c r="K1271" s="156">
        <f t="shared" si="164"/>
        <v>14.943960149439601</v>
      </c>
      <c r="L1271" s="156">
        <f t="shared" si="164"/>
        <v>20.423412204234122</v>
      </c>
      <c r="M1271" s="156">
        <f t="shared" si="164"/>
        <v>17.745952677459524</v>
      </c>
      <c r="N1271" s="156">
        <f t="shared" si="164"/>
        <v>1.7434620174346203</v>
      </c>
      <c r="O1271" s="157">
        <f t="shared" si="164"/>
        <v>0.56039850560398508</v>
      </c>
      <c r="P1271" s="156">
        <f t="shared" si="163"/>
        <v>100.00000000000001</v>
      </c>
    </row>
    <row r="1272" spans="2:16" s="36" customFormat="1" ht="12" customHeight="1" x14ac:dyDescent="0.15">
      <c r="B1272" s="101"/>
      <c r="C1272" s="124" t="s">
        <v>204</v>
      </c>
      <c r="D1272" s="37"/>
      <c r="E1272" s="37"/>
      <c r="F1272" s="37"/>
      <c r="G1272" s="239">
        <f t="shared" si="165"/>
        <v>1606</v>
      </c>
      <c r="H1272" s="57">
        <f t="shared" si="164"/>
        <v>56.102117061021175</v>
      </c>
      <c r="I1272" s="57">
        <f t="shared" si="164"/>
        <v>4.2341220423412205</v>
      </c>
      <c r="J1272" s="57">
        <f t="shared" si="164"/>
        <v>3.0510585305105855</v>
      </c>
      <c r="K1272" s="57">
        <f t="shared" si="164"/>
        <v>3.9850560398505603</v>
      </c>
      <c r="L1272" s="57">
        <f t="shared" si="164"/>
        <v>13.574097135740971</v>
      </c>
      <c r="M1272" s="57">
        <f t="shared" si="164"/>
        <v>18.119551681195517</v>
      </c>
      <c r="N1272" s="57">
        <f t="shared" si="164"/>
        <v>0.93399750933997505</v>
      </c>
      <c r="O1272" s="61">
        <f t="shared" si="164"/>
        <v>0</v>
      </c>
      <c r="P1272" s="57">
        <f t="shared" si="163"/>
        <v>100</v>
      </c>
    </row>
    <row r="1273" spans="2:16" s="36" customFormat="1" ht="12" customHeight="1" x14ac:dyDescent="0.15">
      <c r="B1273" s="101"/>
      <c r="C1273" s="124" t="s">
        <v>1043</v>
      </c>
      <c r="D1273" s="37"/>
      <c r="E1273" s="37"/>
      <c r="F1273" s="37"/>
      <c r="G1273" s="239">
        <f t="shared" si="165"/>
        <v>1606</v>
      </c>
      <c r="H1273" s="57">
        <f t="shared" si="164"/>
        <v>78.829389788293895</v>
      </c>
      <c r="I1273" s="57">
        <f t="shared" si="164"/>
        <v>9.1531755915317561</v>
      </c>
      <c r="J1273" s="57">
        <f t="shared" si="164"/>
        <v>6.6002490660024904</v>
      </c>
      <c r="K1273" s="57">
        <f t="shared" si="164"/>
        <v>2.3661270236612704</v>
      </c>
      <c r="L1273" s="57">
        <f t="shared" si="164"/>
        <v>1.61892901618929</v>
      </c>
      <c r="M1273" s="57">
        <f t="shared" si="164"/>
        <v>1.2453300124533</v>
      </c>
      <c r="N1273" s="57">
        <f t="shared" si="164"/>
        <v>0.18679950186799502</v>
      </c>
      <c r="O1273" s="61">
        <f t="shared" si="164"/>
        <v>0</v>
      </c>
      <c r="P1273" s="57">
        <f t="shared" si="163"/>
        <v>99.999999999999972</v>
      </c>
    </row>
    <row r="1274" spans="2:16" s="36" customFormat="1" ht="12" customHeight="1" x14ac:dyDescent="0.15">
      <c r="B1274" s="101"/>
      <c r="C1274" s="124" t="s">
        <v>1042</v>
      </c>
      <c r="D1274" s="37"/>
      <c r="E1274" s="37"/>
      <c r="F1274" s="37"/>
      <c r="G1274" s="239">
        <f t="shared" si="165"/>
        <v>1606</v>
      </c>
      <c r="H1274" s="57">
        <f t="shared" si="164"/>
        <v>26.650062266500623</v>
      </c>
      <c r="I1274" s="57">
        <f t="shared" si="164"/>
        <v>4.6077210460772102</v>
      </c>
      <c r="J1274" s="57">
        <f t="shared" si="164"/>
        <v>3.7359900373599002</v>
      </c>
      <c r="K1274" s="57">
        <f t="shared" si="164"/>
        <v>7.4719800747198004</v>
      </c>
      <c r="L1274" s="57">
        <f t="shared" si="164"/>
        <v>22.478206724782069</v>
      </c>
      <c r="M1274" s="57">
        <f t="shared" si="164"/>
        <v>31.569115815691156</v>
      </c>
      <c r="N1274" s="57">
        <f t="shared" si="164"/>
        <v>2.926525529265255</v>
      </c>
      <c r="O1274" s="61">
        <f t="shared" si="164"/>
        <v>0.56039850560398508</v>
      </c>
      <c r="P1274" s="57">
        <f t="shared" si="163"/>
        <v>99.999999999999986</v>
      </c>
    </row>
    <row r="1275" spans="2:16" s="36" customFormat="1" ht="12" customHeight="1" x14ac:dyDescent="0.15">
      <c r="B1275" s="101"/>
      <c r="C1275" s="124" t="s">
        <v>205</v>
      </c>
      <c r="D1275" s="37"/>
      <c r="E1275" s="37"/>
      <c r="F1275" s="37"/>
      <c r="G1275" s="239">
        <f t="shared" si="165"/>
        <v>1606</v>
      </c>
      <c r="H1275" s="57">
        <f t="shared" si="164"/>
        <v>54.047322540473232</v>
      </c>
      <c r="I1275" s="57">
        <f t="shared" si="164"/>
        <v>9.5890410958904102</v>
      </c>
      <c r="J1275" s="57">
        <f t="shared" si="164"/>
        <v>9.7135740971357407</v>
      </c>
      <c r="K1275" s="57">
        <f t="shared" si="164"/>
        <v>9.7135740971357407</v>
      </c>
      <c r="L1275" s="57">
        <f t="shared" si="164"/>
        <v>9.8381070983810712</v>
      </c>
      <c r="M1275" s="57">
        <f t="shared" si="164"/>
        <v>6.7247820672478209</v>
      </c>
      <c r="N1275" s="57">
        <f t="shared" si="164"/>
        <v>0.311332503113325</v>
      </c>
      <c r="O1275" s="61">
        <f t="shared" si="164"/>
        <v>6.2266500622665005E-2</v>
      </c>
      <c r="P1275" s="57">
        <f t="shared" si="163"/>
        <v>100</v>
      </c>
    </row>
    <row r="1276" spans="2:16" s="36" customFormat="1" ht="12" customHeight="1" x14ac:dyDescent="0.15">
      <c r="B1276" s="101"/>
      <c r="C1276" s="124" t="s">
        <v>62</v>
      </c>
      <c r="D1276" s="37"/>
      <c r="E1276" s="37"/>
      <c r="F1276" s="37"/>
      <c r="G1276" s="239">
        <f t="shared" si="165"/>
        <v>1606</v>
      </c>
      <c r="H1276" s="57">
        <f t="shared" ref="H1276:O1276" si="166">H1242/$G1276*100</f>
        <v>53.9227895392279</v>
      </c>
      <c r="I1276" s="57">
        <f t="shared" si="166"/>
        <v>7.9701120797011207</v>
      </c>
      <c r="J1276" s="57">
        <f t="shared" si="166"/>
        <v>9.1531755915317561</v>
      </c>
      <c r="K1276" s="57">
        <f t="shared" si="166"/>
        <v>8.9663760896637612</v>
      </c>
      <c r="L1276" s="57">
        <f t="shared" si="166"/>
        <v>10.585305105853053</v>
      </c>
      <c r="M1276" s="57">
        <f t="shared" si="166"/>
        <v>8.5927770859277697</v>
      </c>
      <c r="N1276" s="57">
        <f t="shared" si="166"/>
        <v>0.56039850560398508</v>
      </c>
      <c r="O1276" s="61">
        <f t="shared" si="166"/>
        <v>0.24906600249066002</v>
      </c>
      <c r="P1276" s="57">
        <f t="shared" si="163"/>
        <v>99.999999999999986</v>
      </c>
    </row>
    <row r="1277" spans="2:16" s="36" customFormat="1" ht="12" customHeight="1" x14ac:dyDescent="0.15">
      <c r="B1277" s="101"/>
      <c r="C1277" s="149" t="s">
        <v>206</v>
      </c>
      <c r="D1277" s="150"/>
      <c r="E1277" s="150"/>
      <c r="F1277" s="150"/>
      <c r="G1277" s="242" t="str">
        <f t="shared" si="165"/>
        <v>－</v>
      </c>
      <c r="H1277" s="227" t="s">
        <v>1041</v>
      </c>
      <c r="I1277" s="227" t="s">
        <v>1041</v>
      </c>
      <c r="J1277" s="227" t="s">
        <v>1041</v>
      </c>
      <c r="K1277" s="227" t="s">
        <v>1041</v>
      </c>
      <c r="L1277" s="227" t="s">
        <v>1041</v>
      </c>
      <c r="M1277" s="227" t="s">
        <v>1041</v>
      </c>
      <c r="N1277" s="227" t="s">
        <v>1041</v>
      </c>
      <c r="O1277" s="243" t="s">
        <v>1041</v>
      </c>
      <c r="P1277" s="227" t="s">
        <v>1041</v>
      </c>
    </row>
    <row r="1278" spans="2:16" s="36" customFormat="1" ht="12" customHeight="1" x14ac:dyDescent="0.15">
      <c r="B1278" s="101"/>
      <c r="C1278" s="124" t="s">
        <v>46</v>
      </c>
      <c r="D1278" s="37"/>
      <c r="E1278" s="37"/>
      <c r="F1278" s="37"/>
      <c r="G1278" s="239">
        <f t="shared" si="165"/>
        <v>1606</v>
      </c>
      <c r="H1278" s="57">
        <f t="shared" ref="H1278:O1293" si="167">H1244/$G1278*100</f>
        <v>75.778331257783321</v>
      </c>
      <c r="I1278" s="57">
        <f t="shared" si="167"/>
        <v>17.372353673723538</v>
      </c>
      <c r="J1278" s="57">
        <f t="shared" si="167"/>
        <v>3.6737235367372354</v>
      </c>
      <c r="K1278" s="57">
        <f t="shared" si="167"/>
        <v>0.93399750933997505</v>
      </c>
      <c r="L1278" s="57">
        <f t="shared" si="167"/>
        <v>1.2453300124533</v>
      </c>
      <c r="M1278" s="57">
        <f t="shared" si="167"/>
        <v>0.99626400996264008</v>
      </c>
      <c r="N1278" s="57">
        <f t="shared" si="167"/>
        <v>0</v>
      </c>
      <c r="O1278" s="61">
        <f t="shared" si="167"/>
        <v>0</v>
      </c>
      <c r="P1278" s="57">
        <f t="shared" si="163"/>
        <v>100.00000000000001</v>
      </c>
    </row>
    <row r="1279" spans="2:16" s="36" customFormat="1" ht="12" customHeight="1" x14ac:dyDescent="0.15">
      <c r="B1279" s="101"/>
      <c r="C1279" s="124" t="s">
        <v>207</v>
      </c>
      <c r="D1279" s="37"/>
      <c r="E1279" s="37"/>
      <c r="F1279" s="37"/>
      <c r="G1279" s="239">
        <f t="shared" si="165"/>
        <v>1606</v>
      </c>
      <c r="H1279" s="57">
        <f t="shared" si="167"/>
        <v>96.637608966376092</v>
      </c>
      <c r="I1279" s="57">
        <f t="shared" si="167"/>
        <v>3.1755915317559156</v>
      </c>
      <c r="J1279" s="57">
        <f t="shared" si="167"/>
        <v>0.12453300124533001</v>
      </c>
      <c r="K1279" s="57">
        <f t="shared" si="167"/>
        <v>0</v>
      </c>
      <c r="L1279" s="57">
        <f t="shared" si="167"/>
        <v>0</v>
      </c>
      <c r="M1279" s="57">
        <f t="shared" si="167"/>
        <v>6.2266500622665005E-2</v>
      </c>
      <c r="N1279" s="57">
        <f t="shared" si="167"/>
        <v>0</v>
      </c>
      <c r="O1279" s="61">
        <f t="shared" si="167"/>
        <v>0</v>
      </c>
      <c r="P1279" s="57">
        <f t="shared" si="163"/>
        <v>100</v>
      </c>
    </row>
    <row r="1280" spans="2:16" s="36" customFormat="1" ht="12" customHeight="1" x14ac:dyDescent="0.15">
      <c r="B1280" s="101"/>
      <c r="C1280" s="124" t="s">
        <v>208</v>
      </c>
      <c r="D1280" s="37"/>
      <c r="E1280" s="37"/>
      <c r="F1280" s="37"/>
      <c r="G1280" s="239">
        <f t="shared" si="165"/>
        <v>1606</v>
      </c>
      <c r="H1280" s="57">
        <f t="shared" si="167"/>
        <v>97.820672478206731</v>
      </c>
      <c r="I1280" s="57">
        <f t="shared" si="167"/>
        <v>1.9925280199252802</v>
      </c>
      <c r="J1280" s="57">
        <f t="shared" si="167"/>
        <v>6.2266500622665005E-2</v>
      </c>
      <c r="K1280" s="57">
        <f t="shared" si="167"/>
        <v>6.2266500622665005E-2</v>
      </c>
      <c r="L1280" s="57">
        <f t="shared" si="167"/>
        <v>6.2266500622665005E-2</v>
      </c>
      <c r="M1280" s="57">
        <f t="shared" si="167"/>
        <v>0</v>
      </c>
      <c r="N1280" s="57">
        <f t="shared" si="167"/>
        <v>0</v>
      </c>
      <c r="O1280" s="61">
        <f t="shared" si="167"/>
        <v>0</v>
      </c>
      <c r="P1280" s="57">
        <f t="shared" si="163"/>
        <v>100.00000000000001</v>
      </c>
    </row>
    <row r="1281" spans="2:17" s="36" customFormat="1" ht="12" customHeight="1" x14ac:dyDescent="0.15">
      <c r="B1281" s="101"/>
      <c r="C1281" s="124" t="s">
        <v>51</v>
      </c>
      <c r="D1281" s="37"/>
      <c r="E1281" s="37"/>
      <c r="F1281" s="37"/>
      <c r="G1281" s="239">
        <f t="shared" si="165"/>
        <v>1606</v>
      </c>
      <c r="H1281" s="57">
        <f t="shared" si="167"/>
        <v>99.439601494396015</v>
      </c>
      <c r="I1281" s="57">
        <f t="shared" si="167"/>
        <v>0.49813200498132004</v>
      </c>
      <c r="J1281" s="57">
        <f t="shared" si="167"/>
        <v>6.2266500622665005E-2</v>
      </c>
      <c r="K1281" s="57">
        <f t="shared" si="167"/>
        <v>0</v>
      </c>
      <c r="L1281" s="57">
        <f t="shared" si="167"/>
        <v>0</v>
      </c>
      <c r="M1281" s="57">
        <f t="shared" si="167"/>
        <v>0</v>
      </c>
      <c r="N1281" s="57">
        <f t="shared" si="167"/>
        <v>0</v>
      </c>
      <c r="O1281" s="61">
        <f t="shared" si="167"/>
        <v>0</v>
      </c>
      <c r="P1281" s="57">
        <f t="shared" si="163"/>
        <v>100</v>
      </c>
    </row>
    <row r="1282" spans="2:17" s="36" customFormat="1" ht="12" customHeight="1" x14ac:dyDescent="0.15">
      <c r="B1282" s="101"/>
      <c r="C1282" s="124" t="s">
        <v>209</v>
      </c>
      <c r="D1282" s="37"/>
      <c r="E1282" s="37"/>
      <c r="F1282" s="37"/>
      <c r="G1282" s="239">
        <f t="shared" si="165"/>
        <v>1606</v>
      </c>
      <c r="H1282" s="57">
        <f t="shared" si="167"/>
        <v>96.326276463262758</v>
      </c>
      <c r="I1282" s="57">
        <f t="shared" si="167"/>
        <v>3.6114570361145701</v>
      </c>
      <c r="J1282" s="57">
        <f t="shared" si="167"/>
        <v>6.2266500622665005E-2</v>
      </c>
      <c r="K1282" s="57">
        <f t="shared" si="167"/>
        <v>0</v>
      </c>
      <c r="L1282" s="57">
        <f t="shared" si="167"/>
        <v>0</v>
      </c>
      <c r="M1282" s="57">
        <f t="shared" si="167"/>
        <v>0</v>
      </c>
      <c r="N1282" s="57">
        <f t="shared" si="167"/>
        <v>0</v>
      </c>
      <c r="O1282" s="61">
        <f t="shared" si="167"/>
        <v>0</v>
      </c>
      <c r="P1282" s="57">
        <f t="shared" si="163"/>
        <v>100</v>
      </c>
    </row>
    <row r="1283" spans="2:17" s="36" customFormat="1" ht="12" customHeight="1" x14ac:dyDescent="0.15">
      <c r="B1283" s="101"/>
      <c r="C1283" s="124" t="s">
        <v>54</v>
      </c>
      <c r="D1283" s="37"/>
      <c r="E1283" s="37"/>
      <c r="F1283" s="37"/>
      <c r="G1283" s="239">
        <f t="shared" si="165"/>
        <v>1606</v>
      </c>
      <c r="H1283" s="57">
        <f t="shared" si="167"/>
        <v>96.948941469489412</v>
      </c>
      <c r="I1283" s="57">
        <f t="shared" si="167"/>
        <v>1.61892901618929</v>
      </c>
      <c r="J1283" s="57">
        <f t="shared" si="167"/>
        <v>0.311332503113325</v>
      </c>
      <c r="K1283" s="57">
        <f t="shared" si="167"/>
        <v>0.24906600249066002</v>
      </c>
      <c r="L1283" s="57">
        <f t="shared" si="167"/>
        <v>0.43586550435865506</v>
      </c>
      <c r="M1283" s="57">
        <f t="shared" si="167"/>
        <v>0.43586550435865506</v>
      </c>
      <c r="N1283" s="57">
        <f t="shared" si="167"/>
        <v>0</v>
      </c>
      <c r="O1283" s="61">
        <f t="shared" si="167"/>
        <v>0</v>
      </c>
      <c r="P1283" s="57">
        <f t="shared" si="163"/>
        <v>100</v>
      </c>
    </row>
    <row r="1284" spans="2:17" s="36" customFormat="1" ht="12" customHeight="1" x14ac:dyDescent="0.15">
      <c r="B1284" s="101"/>
      <c r="C1284" s="124" t="s">
        <v>597</v>
      </c>
      <c r="D1284" s="37"/>
      <c r="E1284" s="37"/>
      <c r="F1284" s="37"/>
      <c r="G1284" s="239">
        <f t="shared" si="165"/>
        <v>1606</v>
      </c>
      <c r="H1284" s="57">
        <f t="shared" si="167"/>
        <v>98.443337484433385</v>
      </c>
      <c r="I1284" s="57">
        <f t="shared" si="167"/>
        <v>1.3075965130759652</v>
      </c>
      <c r="J1284" s="57">
        <f t="shared" si="167"/>
        <v>0.12453300124533001</v>
      </c>
      <c r="K1284" s="57">
        <f t="shared" si="167"/>
        <v>0</v>
      </c>
      <c r="L1284" s="57">
        <f t="shared" si="167"/>
        <v>6.2266500622665005E-2</v>
      </c>
      <c r="M1284" s="57">
        <f t="shared" si="167"/>
        <v>6.2266500622665005E-2</v>
      </c>
      <c r="N1284" s="57">
        <f t="shared" si="167"/>
        <v>0</v>
      </c>
      <c r="O1284" s="61">
        <f t="shared" si="167"/>
        <v>0</v>
      </c>
      <c r="P1284" s="57">
        <f t="shared" si="163"/>
        <v>100.00000000000001</v>
      </c>
    </row>
    <row r="1285" spans="2:17" s="36" customFormat="1" ht="12" customHeight="1" x14ac:dyDescent="0.15">
      <c r="B1285" s="101"/>
      <c r="C1285" s="149" t="s">
        <v>57</v>
      </c>
      <c r="D1285" s="150"/>
      <c r="E1285" s="150"/>
      <c r="F1285" s="150"/>
      <c r="G1285" s="242">
        <f t="shared" si="165"/>
        <v>1606</v>
      </c>
      <c r="H1285" s="156">
        <f t="shared" si="167"/>
        <v>96.886674968866743</v>
      </c>
      <c r="I1285" s="156">
        <f t="shared" si="167"/>
        <v>1.9925280199252802</v>
      </c>
      <c r="J1285" s="156">
        <f t="shared" si="167"/>
        <v>0.62266500622665</v>
      </c>
      <c r="K1285" s="156">
        <f t="shared" si="167"/>
        <v>0.18679950186799502</v>
      </c>
      <c r="L1285" s="156">
        <f t="shared" si="167"/>
        <v>0.18679950186799502</v>
      </c>
      <c r="M1285" s="156">
        <f t="shared" si="167"/>
        <v>0.12453300124533001</v>
      </c>
      <c r="N1285" s="156">
        <f t="shared" si="167"/>
        <v>0</v>
      </c>
      <c r="O1285" s="157">
        <f t="shared" si="167"/>
        <v>0</v>
      </c>
      <c r="P1285" s="156">
        <f t="shared" si="163"/>
        <v>99.999999999999986</v>
      </c>
    </row>
    <row r="1286" spans="2:17" s="36" customFormat="1" ht="12" customHeight="1" x14ac:dyDescent="0.15">
      <c r="B1286" s="101"/>
      <c r="C1286" s="124" t="s">
        <v>210</v>
      </c>
      <c r="D1286" s="37"/>
      <c r="E1286" s="37"/>
      <c r="F1286" s="37"/>
      <c r="G1286" s="239">
        <f t="shared" si="165"/>
        <v>1606</v>
      </c>
      <c r="H1286" s="57">
        <f t="shared" si="167"/>
        <v>85.865504358655045</v>
      </c>
      <c r="I1286" s="57">
        <f t="shared" si="167"/>
        <v>9.4022415940224153</v>
      </c>
      <c r="J1286" s="57">
        <f t="shared" si="167"/>
        <v>1.9925280199252802</v>
      </c>
      <c r="K1286" s="57">
        <f t="shared" si="167"/>
        <v>0.43586550435865506</v>
      </c>
      <c r="L1286" s="57">
        <f t="shared" si="167"/>
        <v>0.99626400996264008</v>
      </c>
      <c r="M1286" s="57">
        <f t="shared" si="167"/>
        <v>1.2453300124533</v>
      </c>
      <c r="N1286" s="57">
        <f t="shared" si="167"/>
        <v>6.2266500622665005E-2</v>
      </c>
      <c r="O1286" s="61">
        <f t="shared" si="167"/>
        <v>0</v>
      </c>
      <c r="P1286" s="57">
        <f t="shared" si="163"/>
        <v>100</v>
      </c>
    </row>
    <row r="1287" spans="2:17" s="36" customFormat="1" ht="12" customHeight="1" x14ac:dyDescent="0.15">
      <c r="B1287" s="101"/>
      <c r="C1287" s="124" t="s">
        <v>211</v>
      </c>
      <c r="D1287" s="37"/>
      <c r="E1287" s="37"/>
      <c r="F1287" s="37"/>
      <c r="G1287" s="239">
        <f t="shared" si="165"/>
        <v>1606</v>
      </c>
      <c r="H1287" s="57">
        <f t="shared" si="167"/>
        <v>71.419676214196755</v>
      </c>
      <c r="I1287" s="57">
        <f t="shared" si="167"/>
        <v>13.947696139476962</v>
      </c>
      <c r="J1287" s="57">
        <f t="shared" si="167"/>
        <v>7.0361145703611463</v>
      </c>
      <c r="K1287" s="57">
        <f t="shared" si="167"/>
        <v>2.179327521793275</v>
      </c>
      <c r="L1287" s="57">
        <f t="shared" si="167"/>
        <v>2.3038605230386051</v>
      </c>
      <c r="M1287" s="57">
        <f t="shared" si="167"/>
        <v>2.926525529265255</v>
      </c>
      <c r="N1287" s="57">
        <f t="shared" si="167"/>
        <v>0.18679950186799502</v>
      </c>
      <c r="O1287" s="61">
        <f t="shared" si="167"/>
        <v>0</v>
      </c>
      <c r="P1287" s="57">
        <f t="shared" si="163"/>
        <v>99.999999999999986</v>
      </c>
    </row>
    <row r="1288" spans="2:17" s="36" customFormat="1" ht="12" customHeight="1" x14ac:dyDescent="0.15">
      <c r="B1288" s="101"/>
      <c r="C1288" s="124" t="s">
        <v>212</v>
      </c>
      <c r="D1288" s="37"/>
      <c r="E1288" s="37"/>
      <c r="F1288" s="37"/>
      <c r="G1288" s="239">
        <f t="shared" si="165"/>
        <v>1606</v>
      </c>
      <c r="H1288" s="57">
        <f t="shared" si="167"/>
        <v>29.763387297633876</v>
      </c>
      <c r="I1288" s="57">
        <f t="shared" si="167"/>
        <v>4.4209215442092153</v>
      </c>
      <c r="J1288" s="57">
        <f t="shared" si="167"/>
        <v>3.9227895392278951</v>
      </c>
      <c r="K1288" s="57">
        <f t="shared" si="167"/>
        <v>6.973848069738481</v>
      </c>
      <c r="L1288" s="57">
        <f t="shared" si="167"/>
        <v>21.544209215442091</v>
      </c>
      <c r="M1288" s="57">
        <f t="shared" si="167"/>
        <v>31.133250311332507</v>
      </c>
      <c r="N1288" s="57">
        <f t="shared" si="167"/>
        <v>2.1170610211706102</v>
      </c>
      <c r="O1288" s="61">
        <f t="shared" si="167"/>
        <v>0.12453300124533001</v>
      </c>
      <c r="P1288" s="57">
        <f t="shared" si="163"/>
        <v>100</v>
      </c>
    </row>
    <row r="1289" spans="2:17" s="36" customFormat="1" ht="12" customHeight="1" x14ac:dyDescent="0.15">
      <c r="B1289" s="101"/>
      <c r="C1289" s="124" t="s">
        <v>213</v>
      </c>
      <c r="D1289" s="37"/>
      <c r="E1289" s="37"/>
      <c r="F1289" s="37"/>
      <c r="G1289" s="239">
        <f t="shared" si="165"/>
        <v>1606</v>
      </c>
      <c r="H1289" s="57">
        <f t="shared" si="167"/>
        <v>72.665006226650064</v>
      </c>
      <c r="I1289" s="57">
        <f t="shared" si="167"/>
        <v>12.702366127023662</v>
      </c>
      <c r="J1289" s="57">
        <f t="shared" si="167"/>
        <v>4.6077210460772102</v>
      </c>
      <c r="K1289" s="57">
        <f t="shared" si="167"/>
        <v>2.4283935242839352</v>
      </c>
      <c r="L1289" s="57">
        <f t="shared" si="167"/>
        <v>3.6737235367372354</v>
      </c>
      <c r="M1289" s="57">
        <f t="shared" si="167"/>
        <v>3.6114570361145701</v>
      </c>
      <c r="N1289" s="57">
        <f t="shared" si="167"/>
        <v>0.311332503113325</v>
      </c>
      <c r="O1289" s="61">
        <f t="shared" si="167"/>
        <v>0</v>
      </c>
      <c r="P1289" s="57">
        <f t="shared" si="163"/>
        <v>100.00000000000001</v>
      </c>
    </row>
    <row r="1290" spans="2:17" s="36" customFormat="1" ht="12" customHeight="1" x14ac:dyDescent="0.15">
      <c r="B1290" s="101"/>
      <c r="C1290" s="124" t="s">
        <v>214</v>
      </c>
      <c r="D1290" s="37"/>
      <c r="E1290" s="37"/>
      <c r="F1290" s="37"/>
      <c r="G1290" s="239">
        <f t="shared" si="165"/>
        <v>1606</v>
      </c>
      <c r="H1290" s="57">
        <f t="shared" si="167"/>
        <v>59.900373599003728</v>
      </c>
      <c r="I1290" s="57">
        <f t="shared" si="167"/>
        <v>37.671232876712331</v>
      </c>
      <c r="J1290" s="57">
        <f t="shared" si="167"/>
        <v>0.93399750933997505</v>
      </c>
      <c r="K1290" s="57">
        <f t="shared" si="167"/>
        <v>0.62266500622665</v>
      </c>
      <c r="L1290" s="57">
        <f t="shared" si="167"/>
        <v>0.311332503113325</v>
      </c>
      <c r="M1290" s="57">
        <f t="shared" si="167"/>
        <v>0.49813200498132004</v>
      </c>
      <c r="N1290" s="57">
        <f t="shared" si="167"/>
        <v>6.2266500622665005E-2</v>
      </c>
      <c r="O1290" s="61">
        <f t="shared" si="167"/>
        <v>0</v>
      </c>
      <c r="P1290" s="57">
        <f t="shared" ref="P1290:P1293" si="168">SUM(H1290:O1290)</f>
        <v>100</v>
      </c>
    </row>
    <row r="1291" spans="2:17" s="36" customFormat="1" ht="12" customHeight="1" x14ac:dyDescent="0.15">
      <c r="B1291" s="101"/>
      <c r="C1291" s="149" t="s">
        <v>215</v>
      </c>
      <c r="D1291" s="150"/>
      <c r="E1291" s="150"/>
      <c r="F1291" s="150"/>
      <c r="G1291" s="242">
        <f t="shared" si="165"/>
        <v>1606</v>
      </c>
      <c r="H1291" s="156">
        <f t="shared" si="167"/>
        <v>86.674968866749694</v>
      </c>
      <c r="I1291" s="156">
        <f t="shared" si="167"/>
        <v>12.328767123287671</v>
      </c>
      <c r="J1291" s="156">
        <f t="shared" si="167"/>
        <v>0.93399750933997505</v>
      </c>
      <c r="K1291" s="156">
        <f t="shared" si="167"/>
        <v>6.2266500622665005E-2</v>
      </c>
      <c r="L1291" s="156">
        <f t="shared" si="167"/>
        <v>0</v>
      </c>
      <c r="M1291" s="156">
        <f t="shared" si="167"/>
        <v>0</v>
      </c>
      <c r="N1291" s="156">
        <f t="shared" si="167"/>
        <v>0</v>
      </c>
      <c r="O1291" s="157">
        <f t="shared" si="167"/>
        <v>0</v>
      </c>
      <c r="P1291" s="156">
        <f t="shared" si="168"/>
        <v>100.00000000000001</v>
      </c>
    </row>
    <row r="1292" spans="2:17" s="36" customFormat="1" ht="12" customHeight="1" x14ac:dyDescent="0.15">
      <c r="B1292" s="101"/>
      <c r="C1292" s="124" t="s">
        <v>216</v>
      </c>
      <c r="D1292" s="37"/>
      <c r="E1292" s="37"/>
      <c r="F1292" s="37"/>
      <c r="G1292" s="239">
        <f t="shared" si="165"/>
        <v>1606</v>
      </c>
      <c r="H1292" s="57">
        <f t="shared" si="167"/>
        <v>76.650062266500612</v>
      </c>
      <c r="I1292" s="57">
        <f t="shared" si="167"/>
        <v>23.163138231631383</v>
      </c>
      <c r="J1292" s="57">
        <f t="shared" si="167"/>
        <v>0.18679950186799502</v>
      </c>
      <c r="K1292" s="57">
        <f t="shared" si="167"/>
        <v>0</v>
      </c>
      <c r="L1292" s="57">
        <f t="shared" si="167"/>
        <v>0</v>
      </c>
      <c r="M1292" s="57">
        <f t="shared" si="167"/>
        <v>0</v>
      </c>
      <c r="N1292" s="57">
        <f t="shared" si="167"/>
        <v>0</v>
      </c>
      <c r="O1292" s="61">
        <f t="shared" si="167"/>
        <v>0</v>
      </c>
      <c r="P1292" s="57">
        <f t="shared" si="168"/>
        <v>99.999999999999986</v>
      </c>
    </row>
    <row r="1293" spans="2:17" ht="12" customHeight="1" x14ac:dyDescent="0.15">
      <c r="B1293" s="103"/>
      <c r="C1293" s="125" t="s">
        <v>217</v>
      </c>
      <c r="D1293" s="71"/>
      <c r="E1293" s="71"/>
      <c r="F1293" s="71"/>
      <c r="G1293" s="238">
        <f t="shared" si="165"/>
        <v>1606</v>
      </c>
      <c r="H1293" s="58">
        <f t="shared" si="167"/>
        <v>69.053549190535492</v>
      </c>
      <c r="I1293" s="58">
        <f t="shared" si="167"/>
        <v>9.0909090909090917</v>
      </c>
      <c r="J1293" s="58">
        <f t="shared" si="167"/>
        <v>3.9227895392278951</v>
      </c>
      <c r="K1293" s="58">
        <f t="shared" si="167"/>
        <v>2.4283935242839352</v>
      </c>
      <c r="L1293" s="58">
        <f t="shared" si="167"/>
        <v>7.2851805728518055</v>
      </c>
      <c r="M1293" s="58">
        <f t="shared" si="167"/>
        <v>7.9701120797011207</v>
      </c>
      <c r="N1293" s="58">
        <f t="shared" si="167"/>
        <v>0.24906600249066002</v>
      </c>
      <c r="O1293" s="62">
        <f t="shared" si="167"/>
        <v>0</v>
      </c>
      <c r="P1293" s="58">
        <f t="shared" si="168"/>
        <v>100</v>
      </c>
      <c r="Q1293" s="36"/>
    </row>
    <row r="1294" spans="2:17" ht="15" customHeight="1" x14ac:dyDescent="0.15">
      <c r="B1294" s="98"/>
      <c r="C1294" s="90"/>
      <c r="D1294" s="88"/>
      <c r="E1294" s="88"/>
      <c r="F1294" s="37"/>
      <c r="G1294" s="38"/>
      <c r="H1294" s="59"/>
      <c r="I1294" s="59"/>
      <c r="J1294" s="59"/>
      <c r="K1294" s="66"/>
      <c r="L1294" s="59"/>
      <c r="M1294" s="36"/>
    </row>
  </sheetData>
  <phoneticPr fontId="2"/>
  <pageMargins left="0.19685039370078741" right="0.19685039370078741" top="0.59055118110236227" bottom="0.19685039370078741" header="0.19685039370078741" footer="0.31496062992125984"/>
  <pageSetup paperSize="9" scale="61" orientation="landscape" r:id="rId1"/>
  <headerFooter alignWithMargins="0">
    <oddHeader>&amp;C介護事業の経営・運営上の取り組みに関する調査【Ｃ．介護職票】－単純集計</oddHeader>
    <oddFooter>&amp;P / &amp;N ページ</oddFooter>
  </headerFooter>
  <rowBreaks count="21" manualBreakCount="21">
    <brk id="42" max="16383" man="1"/>
    <brk id="84" max="16383" man="1"/>
    <brk id="105" max="16383" man="1"/>
    <brk id="146" max="16383" man="1"/>
    <brk id="218" max="16383" man="1"/>
    <brk id="290" max="16383" man="1"/>
    <brk id="362" max="16383" man="1"/>
    <brk id="434" max="16383" man="1"/>
    <brk id="475" max="16383" man="1"/>
    <brk id="547" max="16383" man="1"/>
    <brk id="619" max="16383" man="1"/>
    <brk id="691" max="16383" man="1"/>
    <brk id="763" max="16383" man="1"/>
    <brk id="815" max="16383" man="1"/>
    <brk id="867" max="16383" man="1"/>
    <brk id="914" max="16383" man="1"/>
    <brk id="965" max="16383" man="1"/>
    <brk id="1006" max="16383" man="1"/>
    <brk id="1078" max="16383" man="1"/>
    <brk id="1150" max="16383" man="1"/>
    <brk id="122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A-問1～問3</vt:lpstr>
      <vt:lpstr>A-問4～問9</vt:lpstr>
      <vt:lpstr>A-問10</vt:lpstr>
      <vt:lpstr>B-問1～問8</vt:lpstr>
      <vt:lpstr>B-問9</vt:lpstr>
      <vt:lpstr>C-問1～問2,問4</vt:lpstr>
      <vt:lpstr>C-問3</vt:lpstr>
      <vt:lpstr>'A-問10'!Print_Area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2019-04-25T07:46:40Z</dcterms:created>
  <dcterms:modified xsi:type="dcterms:W3CDTF">2019-04-25T07:59:31Z</dcterms:modified>
</cp:coreProperties>
</file>